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3830" tabRatio="803" activeTab="0"/>
  </bookViews>
  <sheets>
    <sheet name="2017年部门收支预算总表" sheetId="1" r:id="rId1"/>
    <sheet name="2017年部门财政拨款支出预算表" sheetId="2" r:id="rId2"/>
    <sheet name="2017年财政拨款工资福利支出表" sheetId="3" r:id="rId3"/>
    <sheet name="2017年财政拨款商品服务支出表" sheetId="4" r:id="rId4"/>
    <sheet name="2017年财政拨款个人家庭补助支出" sheetId="5" r:id="rId5"/>
    <sheet name="2017年“三公”经费预算表" sheetId="6" r:id="rId6"/>
  </sheets>
  <definedNames>
    <definedName name="_xlnm.Print_Area" localSheetId="1">'2017年部门财政拨款支出预算表'!$E$1:$J$34</definedName>
    <definedName name="_xlnm.Print_Area" localSheetId="0">'2017年部门收支预算总表'!$A$1:$D$257</definedName>
    <definedName name="_xlnm.Print_Titles" localSheetId="1">'2017年部门财政拨款支出预算表'!$4:$4</definedName>
    <definedName name="_xlnm.Print_Titles" localSheetId="0">'2017年部门收支预算总表'!$4:$5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<sst xmlns="http://schemas.openxmlformats.org/spreadsheetml/2006/main" count="372" uniqueCount="197">
  <si>
    <t>单位：万元</t>
  </si>
  <si>
    <t>基本支出</t>
  </si>
  <si>
    <t>项目</t>
  </si>
  <si>
    <t>小计</t>
  </si>
  <si>
    <t>工资福利支出</t>
  </si>
  <si>
    <t>类</t>
  </si>
  <si>
    <t>款</t>
  </si>
  <si>
    <t>项</t>
  </si>
  <si>
    <t>一、当年财政拨款收入</t>
  </si>
  <si>
    <t xml:space="preserve">     公共财政预算收入</t>
  </si>
  <si>
    <t xml:space="preserve">     政府性基金收入</t>
  </si>
  <si>
    <t>二、专户管理资金收入</t>
  </si>
  <si>
    <t>三、其他资金收入</t>
  </si>
  <si>
    <t>单位：万元</t>
  </si>
  <si>
    <t>合计</t>
  </si>
  <si>
    <t>1、因公出国（境）费用</t>
  </si>
  <si>
    <t>2、公务接待费</t>
  </si>
  <si>
    <t>3、公务用车费</t>
  </si>
  <si>
    <t>其中：（1）公务用车运行维护费</t>
  </si>
  <si>
    <t>收          入</t>
  </si>
  <si>
    <t>支             出</t>
  </si>
  <si>
    <t>项              目</t>
  </si>
  <si>
    <t>2017年预算数</t>
  </si>
  <si>
    <t>科        目</t>
  </si>
  <si>
    <t>支出类别</t>
  </si>
  <si>
    <t>2017年预算</t>
  </si>
  <si>
    <t>一、一般公共服务</t>
  </si>
  <si>
    <t>一、  工资福利支出</t>
  </si>
  <si>
    <t>二、外交</t>
  </si>
  <si>
    <t>二、  商品和服务支出</t>
  </si>
  <si>
    <t>三、国防</t>
  </si>
  <si>
    <t>三、  对个人和家庭的补助支出</t>
  </si>
  <si>
    <t>四、公共安全</t>
  </si>
  <si>
    <t>四、  对企业事业单位的补贴</t>
  </si>
  <si>
    <t>五、教育</t>
  </si>
  <si>
    <t>五、  转移性支出</t>
  </si>
  <si>
    <t>六、科学与教育</t>
  </si>
  <si>
    <t>六、  债务与利息支出</t>
  </si>
  <si>
    <t>七、文化体育与传媒</t>
  </si>
  <si>
    <t>七、  债务还本支出</t>
  </si>
  <si>
    <t>八、社会保障和就业</t>
  </si>
  <si>
    <t>八、  基本建设支出</t>
  </si>
  <si>
    <t>九、社会保险基金支出</t>
  </si>
  <si>
    <t>九、  其他资本性支出</t>
  </si>
  <si>
    <t>十、医疗卫生</t>
  </si>
  <si>
    <t>十、  其他支出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</si>
  <si>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</si>
  <si>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</si>
  <si>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</si>
  <si>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</si>
  <si>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</si>
  <si>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</si>
  <si>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</si>
  <si>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</si>
  <si>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</si>
  <si>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</si>
  <si>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</si>
  <si>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</si>
  <si>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</si>
  <si>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</si>
  <si>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</si>
  <si>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</si>
  <si>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二十七、债务发行费支出</t>
  </si>
  <si>
    <t>本年收入合计</t>
  </si>
  <si>
    <t>本年支出合计</t>
  </si>
  <si>
    <t>四、上年结转</t>
  </si>
  <si>
    <t>二十八、转移性支出</t>
  </si>
  <si>
    <t>十五、结转下年</t>
  </si>
  <si>
    <t>收      入      总      计</t>
  </si>
  <si>
    <t>支      出      总      计</t>
  </si>
  <si>
    <t>支出预算表</t>
  </si>
  <si>
    <t>项    目</t>
  </si>
  <si>
    <t>项目支出</t>
  </si>
  <si>
    <t>科目编码</t>
  </si>
  <si>
    <t>单位代码</t>
  </si>
  <si>
    <t>商品服务性支出</t>
  </si>
  <si>
    <t>对个人和家庭的补助支出</t>
  </si>
  <si>
    <t>专项性公用经费</t>
  </si>
  <si>
    <t>专项支出</t>
  </si>
  <si>
    <t>基建专项支出</t>
  </si>
  <si>
    <t>其他资本性专项支出</t>
  </si>
  <si>
    <t>其他专项支出</t>
  </si>
  <si>
    <t>单位：万元</t>
  </si>
  <si>
    <t>单位：</t>
  </si>
  <si>
    <t>收支预算总表</t>
  </si>
  <si>
    <t xml:space="preserve">单位负责人：            </t>
  </si>
  <si>
    <t>01</t>
  </si>
  <si>
    <t>一、一般公共服务支出</t>
  </si>
  <si>
    <t>科目名称</t>
  </si>
  <si>
    <t xml:space="preserve">    人大事务</t>
  </si>
  <si>
    <t xml:space="preserve">        行政运行</t>
  </si>
  <si>
    <t>201</t>
  </si>
  <si>
    <t>02</t>
  </si>
  <si>
    <t>03</t>
  </si>
  <si>
    <t>04</t>
  </si>
  <si>
    <t xml:space="preserve">        人大会议</t>
  </si>
  <si>
    <t>06</t>
  </si>
  <si>
    <t>05</t>
  </si>
  <si>
    <t xml:space="preserve">    政府办公厅(室)及相关机构事务</t>
  </si>
  <si>
    <t>07</t>
  </si>
  <si>
    <t xml:space="preserve">    财政事务</t>
  </si>
  <si>
    <t>11</t>
  </si>
  <si>
    <t>201</t>
  </si>
  <si>
    <t>01</t>
  </si>
  <si>
    <t>31</t>
  </si>
  <si>
    <t xml:space="preserve">    党委办公厅(室)及相关机构事务</t>
  </si>
  <si>
    <t>06</t>
  </si>
  <si>
    <t>07</t>
  </si>
  <si>
    <t>七、社会保障和就业支出</t>
  </si>
  <si>
    <t xml:space="preserve">    人力资源和社会保障管理事务</t>
  </si>
  <si>
    <t>208</t>
  </si>
  <si>
    <t xml:space="preserve">        机关事业单位基本养老保险缴费支出</t>
  </si>
  <si>
    <t xml:space="preserve">        机关事业单位职业年金缴费支出</t>
  </si>
  <si>
    <t>八、医疗卫生与计划生育支出</t>
  </si>
  <si>
    <t>210</t>
  </si>
  <si>
    <t xml:space="preserve">    行政事业单位医疗</t>
  </si>
  <si>
    <t xml:space="preserve">        行政单位医疗</t>
  </si>
  <si>
    <t xml:space="preserve">        公务员医疗补助</t>
  </si>
  <si>
    <t>十一、农林水支出</t>
  </si>
  <si>
    <t>213</t>
  </si>
  <si>
    <t xml:space="preserve">    农业</t>
  </si>
  <si>
    <t>52</t>
  </si>
  <si>
    <t xml:space="preserve">        对高校毕业生到基层任职补助</t>
  </si>
  <si>
    <t xml:space="preserve">    农村综合改革</t>
  </si>
  <si>
    <t xml:space="preserve">        对村民委员会和村党支部的补助</t>
  </si>
  <si>
    <t xml:space="preserve">        农村综合改革示范试点补助</t>
  </si>
  <si>
    <t>十八、住房保障支出</t>
  </si>
  <si>
    <t xml:space="preserve">    住房改革支出</t>
  </si>
  <si>
    <t>221</t>
  </si>
  <si>
    <t xml:space="preserve">        住房公积金</t>
  </si>
  <si>
    <t>2017年预算数</t>
  </si>
  <si>
    <t xml:space="preserve">         （2）公务用车购置</t>
  </si>
  <si>
    <t>2017年“三公”经费支出预算表</t>
  </si>
  <si>
    <t>财政拨款工资福利性支出预算表</t>
  </si>
  <si>
    <t>基本工资</t>
  </si>
  <si>
    <t>津贴补贴</t>
  </si>
  <si>
    <t>奖金</t>
  </si>
  <si>
    <t>财政拨款商品和服务支出预算表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</si>
  <si>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</si>
  <si>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</si>
  <si>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</si>
  <si>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</si>
  <si>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</si>
  <si>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</si>
  <si>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</si>
  <si>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</si>
  <si>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</si>
  <si>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</si>
  <si>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</si>
  <si>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</si>
  <si>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</si>
  <si>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</si>
  <si>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</si>
  <si>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</si>
  <si>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</si>
  <si>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</si>
  <si>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</si>
  <si>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</si>
  <si>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</si>
  <si>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</si>
  <si>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</si>
  <si>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 xml:space="preserve">其他商品和服务支出 </t>
  </si>
  <si>
    <t>财政拨款对个人和家庭的补助支出预算表</t>
  </si>
  <si>
    <t>离休费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</si>
  <si>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</si>
  <si>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</si>
  <si>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</si>
  <si>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</si>
  <si>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</si>
  <si>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</si>
  <si>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</si>
  <si>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</si>
  <si>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</si>
  <si>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</si>
  <si>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</si>
  <si>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</si>
  <si>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单位：万元</t>
  </si>
  <si>
    <t>其他社会保障缴费</t>
  </si>
  <si>
    <t>伙食补助</t>
  </si>
  <si>
    <t>绩效工资</t>
  </si>
  <si>
    <t>机关事业单位基本养老保险缴费</t>
  </si>
  <si>
    <t>职业年金缴费</t>
  </si>
  <si>
    <t>其他工资福利支出</t>
  </si>
  <si>
    <t>因公出国（境）费用</t>
  </si>
  <si>
    <t>141101</t>
  </si>
  <si>
    <t>141101</t>
  </si>
  <si>
    <r>
      <t>1</t>
    </r>
    <r>
      <rPr>
        <sz val="9"/>
        <rFont val="宋体"/>
        <family val="0"/>
      </rPr>
      <t>41101</t>
    </r>
  </si>
  <si>
    <t>单位：壤塘县上壤塘乡人民政府</t>
  </si>
  <si>
    <t>壤塘县上壤塘乡人民政府</t>
  </si>
  <si>
    <t>单位：壤塘县上壤塘乡人民政府</t>
  </si>
  <si>
    <t>50</t>
  </si>
  <si>
    <t xml:space="preserve">        事业运行</t>
  </si>
  <si>
    <t xml:space="preserve">    行政事业单位离退休</t>
  </si>
  <si>
    <t>单位负责人：耿多</t>
  </si>
  <si>
    <t>填报人：俄舟</t>
  </si>
  <si>
    <t>财务负责人：江央夺尔基</t>
  </si>
  <si>
    <r>
      <t xml:space="preserve">单位负责人：耿多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财务负责人：  江央夺尔基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填报人：俄舟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</si>
</sst>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;;"/>
    <numFmt numFmtId="204" formatCode="#,##0.00_ "/>
    <numFmt numFmtId="205" formatCode="#,##0.00_);[Red]\(#,##0.00\)"/>
    <numFmt numFmtId="206" formatCode="0.00_);[Red]\(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>
      <alignment vertical="center" wrapText="1"/>
    </xf>
    <xf numFmtId="0" fontId="22" fillId="0" borderId="19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1" xfId="44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Alignment="1">
      <alignment wrapText="1"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Alignment="1">
      <alignment wrapText="1"/>
    </xf>
    <xf numFmtId="0" fontId="25" fillId="0" borderId="0" xfId="0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/>
    </xf>
    <xf numFmtId="0" fontId="1" fillId="0" borderId="27" xfId="0" applyNumberFormat="1" applyFont="1" applyFill="1" applyBorder="1" applyAlignment="1">
      <alignment horizontal="centerContinuous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left" vertical="center" wrapText="1"/>
    </xf>
    <xf numFmtId="0" fontId="26" fillId="0" borderId="32" xfId="0" applyFont="1" applyBorder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23" fillId="0" borderId="0" xfId="44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/>
    </xf>
    <xf numFmtId="0" fontId="23" fillId="0" borderId="0" xfId="44" applyNumberFormat="1" applyFont="1" applyFill="1" applyAlignment="1" applyProtection="1">
      <alignment horizontal="centerContinuous"/>
      <protection/>
    </xf>
    <xf numFmtId="0" fontId="23" fillId="0" borderId="0" xfId="0" applyNumberFormat="1" applyFont="1" applyFill="1" applyAlignment="1">
      <alignment horizontal="centerContinuous" vertical="center"/>
    </xf>
    <xf numFmtId="0" fontId="24" fillId="0" borderId="0" xfId="0" applyNumberFormat="1" applyFont="1" applyFill="1" applyAlignment="1">
      <alignment horizontal="centerContinuous" vertical="center"/>
    </xf>
    <xf numFmtId="204" fontId="1" fillId="0" borderId="24" xfId="0" applyNumberFormat="1" applyFont="1" applyFill="1" applyBorder="1" applyAlignment="1" applyProtection="1">
      <alignment vertical="center" wrapText="1"/>
      <protection/>
    </xf>
    <xf numFmtId="204" fontId="1" fillId="0" borderId="11" xfId="0" applyNumberFormat="1" applyFont="1" applyFill="1" applyBorder="1" applyAlignment="1" applyProtection="1">
      <alignment vertical="center" wrapText="1"/>
      <protection/>
    </xf>
    <xf numFmtId="204" fontId="1" fillId="0" borderId="16" xfId="0" applyNumberFormat="1" applyFont="1" applyFill="1" applyBorder="1" applyAlignment="1" applyProtection="1">
      <alignment vertical="center" wrapText="1"/>
      <protection/>
    </xf>
    <xf numFmtId="204" fontId="1" fillId="0" borderId="24" xfId="0" applyNumberFormat="1" applyFont="1" applyFill="1" applyBorder="1" applyAlignment="1" applyProtection="1">
      <alignment vertical="center"/>
      <protection/>
    </xf>
    <xf numFmtId="204" fontId="1" fillId="0" borderId="15" xfId="0" applyNumberFormat="1" applyFont="1" applyFill="1" applyBorder="1" applyAlignment="1" applyProtection="1">
      <alignment vertical="center" wrapText="1"/>
      <protection/>
    </xf>
    <xf numFmtId="204" fontId="1" fillId="0" borderId="11" xfId="0" applyNumberFormat="1" applyFont="1" applyFill="1" applyBorder="1" applyAlignment="1">
      <alignment vertical="center" wrapText="1"/>
    </xf>
    <xf numFmtId="204" fontId="0" fillId="0" borderId="11" xfId="0" applyNumberFormat="1" applyFill="1" applyBorder="1" applyAlignment="1">
      <alignment vertical="center" wrapText="1"/>
    </xf>
    <xf numFmtId="204" fontId="1" fillId="0" borderId="15" xfId="0" applyNumberFormat="1" applyFont="1" applyFill="1" applyBorder="1" applyAlignment="1">
      <alignment vertical="center" wrapText="1"/>
    </xf>
    <xf numFmtId="204" fontId="1" fillId="0" borderId="24" xfId="0" applyNumberFormat="1" applyFont="1" applyFill="1" applyBorder="1" applyAlignment="1">
      <alignment vertical="center" wrapText="1"/>
    </xf>
    <xf numFmtId="204" fontId="0" fillId="0" borderId="15" xfId="0" applyNumberFormat="1" applyFill="1" applyBorder="1" applyAlignment="1">
      <alignment vertical="center" wrapText="1"/>
    </xf>
    <xf numFmtId="204" fontId="22" fillId="0" borderId="15" xfId="0" applyNumberFormat="1" applyFont="1" applyFill="1" applyBorder="1" applyAlignment="1">
      <alignment vertical="center" wrapText="1"/>
    </xf>
    <xf numFmtId="204" fontId="1" fillId="0" borderId="21" xfId="0" applyNumberFormat="1" applyFont="1" applyFill="1" applyBorder="1" applyAlignment="1" applyProtection="1">
      <alignment vertical="center" wrapText="1"/>
      <protection/>
    </xf>
    <xf numFmtId="205" fontId="0" fillId="0" borderId="11" xfId="0" applyNumberFormat="1" applyFill="1" applyBorder="1" applyAlignment="1">
      <alignment/>
    </xf>
    <xf numFmtId="0" fontId="1" fillId="0" borderId="33" xfId="0" applyNumberFormat="1" applyFont="1" applyFill="1" applyBorder="1" applyAlignment="1">
      <alignment vertical="center"/>
    </xf>
    <xf numFmtId="204" fontId="1" fillId="0" borderId="34" xfId="0" applyNumberFormat="1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205" fontId="1" fillId="0" borderId="11" xfId="0" applyNumberFormat="1" applyFont="1" applyFill="1" applyBorder="1" applyAlignment="1">
      <alignment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>
      <alignment horizontal="centerContinuous" vertical="center"/>
    </xf>
    <xf numFmtId="0" fontId="1" fillId="0" borderId="25" xfId="0" applyNumberFormat="1" applyFont="1" applyFill="1" applyBorder="1" applyAlignment="1">
      <alignment horizontal="centerContinuous" vertical="center"/>
    </xf>
    <xf numFmtId="203" fontId="24" fillId="0" borderId="11" xfId="0" applyNumberFormat="1" applyFont="1" applyFill="1" applyBorder="1" applyAlignment="1" applyProtection="1">
      <alignment vertical="center" wrapText="1"/>
      <protection/>
    </xf>
    <xf numFmtId="204" fontId="1" fillId="0" borderId="18" xfId="0" applyNumberFormat="1" applyFont="1" applyFill="1" applyBorder="1" applyAlignment="1" applyProtection="1">
      <alignment vertical="center" wrapText="1"/>
      <protection/>
    </xf>
    <xf numFmtId="192" fontId="1" fillId="0" borderId="11" xfId="40" applyNumberFormat="1" applyFont="1" applyFill="1" applyBorder="1" applyAlignment="1" applyProtection="1">
      <alignment vertical="center" wrapText="1"/>
      <protection locked="0"/>
    </xf>
    <xf numFmtId="0" fontId="1" fillId="0" borderId="11" xfId="40" applyFont="1" applyFill="1" applyBorder="1" applyAlignment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vertical="center" wrapText="1"/>
    </xf>
    <xf numFmtId="1" fontId="22" fillId="0" borderId="24" xfId="0" applyNumberFormat="1" applyFont="1" applyFill="1" applyBorder="1" applyAlignment="1">
      <alignment vertical="center" wrapText="1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2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206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35" xfId="0" applyFont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showZeros="0" tabSelected="1" workbookViewId="0" topLeftCell="A1">
      <selection activeCell="C45" sqref="C45"/>
    </sheetView>
  </sheetViews>
  <sheetFormatPr defaultColWidth="6.50390625" defaultRowHeight="18" customHeight="1"/>
  <cols>
    <col min="1" max="1" width="20.25390625" style="4" customWidth="1"/>
    <col min="2" max="2" width="19.50390625" style="4" customWidth="1"/>
    <col min="3" max="3" width="21.75390625" style="4" customWidth="1"/>
    <col min="4" max="4" width="16.625" style="4" customWidth="1"/>
    <col min="5" max="5" width="21.75390625" style="4" customWidth="1"/>
    <col min="6" max="6" width="19.25390625" style="4" customWidth="1"/>
    <col min="7" max="254" width="6.50390625" style="4" customWidth="1"/>
    <col min="255" max="16384" width="6.50390625" style="6" customWidth="1"/>
  </cols>
  <sheetData>
    <row r="1" spans="1:6" ht="18" customHeight="1">
      <c r="A1" s="3"/>
      <c r="B1" s="3"/>
      <c r="C1" s="3"/>
      <c r="D1" s="3"/>
      <c r="F1" s="5"/>
    </row>
    <row r="2" spans="1:6" ht="18" customHeight="1">
      <c r="A2" s="95" t="s">
        <v>84</v>
      </c>
      <c r="B2" s="95"/>
      <c r="C2" s="95"/>
      <c r="D2" s="95"/>
      <c r="E2" s="95"/>
      <c r="F2" s="95"/>
    </row>
    <row r="3" spans="1:6" ht="18" customHeight="1">
      <c r="A3" s="86" t="s">
        <v>187</v>
      </c>
      <c r="B3" s="7"/>
      <c r="C3" s="8"/>
      <c r="D3" s="8"/>
      <c r="F3" s="9" t="s">
        <v>82</v>
      </c>
    </row>
    <row r="4" spans="1:6" ht="18" customHeight="1">
      <c r="A4" s="10" t="s">
        <v>19</v>
      </c>
      <c r="B4" s="11"/>
      <c r="C4" s="96" t="s">
        <v>20</v>
      </c>
      <c r="D4" s="96"/>
      <c r="E4" s="96"/>
      <c r="F4" s="96"/>
    </row>
    <row r="5" spans="1:6" ht="18" customHeight="1">
      <c r="A5" s="12" t="s">
        <v>21</v>
      </c>
      <c r="B5" s="13" t="s">
        <v>22</v>
      </c>
      <c r="C5" s="14" t="s">
        <v>23</v>
      </c>
      <c r="D5" s="15" t="s">
        <v>22</v>
      </c>
      <c r="E5" s="16" t="s">
        <v>24</v>
      </c>
      <c r="F5" s="17" t="s">
        <v>25</v>
      </c>
    </row>
    <row r="6" spans="1:6" ht="18" customHeight="1">
      <c r="A6" s="18" t="s">
        <v>8</v>
      </c>
      <c r="B6" s="67">
        <v>605.7014</v>
      </c>
      <c r="C6" s="19" t="s">
        <v>26</v>
      </c>
      <c r="D6" s="68">
        <v>342.2812</v>
      </c>
      <c r="E6" s="20" t="s">
        <v>27</v>
      </c>
      <c r="F6" s="67">
        <v>386.2524</v>
      </c>
    </row>
    <row r="7" spans="1:6" ht="18" customHeight="1">
      <c r="A7" s="18" t="s">
        <v>9</v>
      </c>
      <c r="B7" s="67">
        <v>575.033</v>
      </c>
      <c r="C7" s="19" t="s">
        <v>28</v>
      </c>
      <c r="D7" s="71"/>
      <c r="E7" s="20" t="s">
        <v>29</v>
      </c>
      <c r="F7" s="67">
        <v>61.179</v>
      </c>
    </row>
    <row r="8" spans="1:6" ht="18" customHeight="1">
      <c r="A8" s="18" t="s">
        <v>10</v>
      </c>
      <c r="B8" s="67">
        <v>30.6684</v>
      </c>
      <c r="C8" s="19" t="s">
        <v>30</v>
      </c>
      <c r="D8" s="71"/>
      <c r="E8" s="20" t="s">
        <v>31</v>
      </c>
      <c r="F8" s="67">
        <v>158.27</v>
      </c>
    </row>
    <row r="9" spans="1:6" ht="18" customHeight="1">
      <c r="A9" s="18" t="s">
        <v>11</v>
      </c>
      <c r="B9" s="67">
        <v>0</v>
      </c>
      <c r="C9" s="19" t="s">
        <v>32</v>
      </c>
      <c r="D9" s="71"/>
      <c r="E9" s="20" t="s">
        <v>33</v>
      </c>
      <c r="F9" s="67"/>
    </row>
    <row r="10" spans="1:6" ht="18" customHeight="1">
      <c r="A10" s="18" t="s">
        <v>12</v>
      </c>
      <c r="B10" s="68">
        <v>0</v>
      </c>
      <c r="C10" s="19" t="s">
        <v>34</v>
      </c>
      <c r="D10" s="71"/>
      <c r="E10" s="20" t="s">
        <v>35</v>
      </c>
      <c r="F10" s="67"/>
    </row>
    <row r="11" spans="1:6" ht="18" customHeight="1">
      <c r="A11" s="18"/>
      <c r="B11" s="69"/>
      <c r="C11" s="19" t="s">
        <v>36</v>
      </c>
      <c r="D11" s="71"/>
      <c r="E11" s="20" t="s">
        <v>37</v>
      </c>
      <c r="F11" s="67"/>
    </row>
    <row r="12" spans="1:6" ht="18" customHeight="1">
      <c r="A12" s="18"/>
      <c r="B12" s="67"/>
      <c r="C12" s="19" t="s">
        <v>38</v>
      </c>
      <c r="D12" s="71"/>
      <c r="E12" s="20" t="s">
        <v>39</v>
      </c>
      <c r="F12" s="67"/>
    </row>
    <row r="13" spans="1:6" ht="18" customHeight="1">
      <c r="A13" s="18"/>
      <c r="B13" s="67"/>
      <c r="C13" s="19" t="s">
        <v>40</v>
      </c>
      <c r="D13" s="71">
        <v>62.9846</v>
      </c>
      <c r="E13" s="20" t="s">
        <v>41</v>
      </c>
      <c r="F13" s="67"/>
    </row>
    <row r="14" spans="1:6" ht="18" customHeight="1">
      <c r="A14" s="18"/>
      <c r="B14" s="67"/>
      <c r="C14" s="19" t="s">
        <v>42</v>
      </c>
      <c r="D14" s="71"/>
      <c r="E14" s="20" t="s">
        <v>43</v>
      </c>
      <c r="F14" s="67"/>
    </row>
    <row r="15" spans="1:6" ht="18" customHeight="1">
      <c r="A15" s="18"/>
      <c r="B15" s="67"/>
      <c r="C15" s="19" t="s">
        <v>44</v>
      </c>
      <c r="D15" s="71">
        <v>62.637</v>
      </c>
      <c r="E15" s="20" t="s">
        <v>45</v>
      </c>
      <c r="F15" s="68"/>
    </row>
    <row r="16" spans="1:6" ht="18" customHeight="1">
      <c r="A16" s="18"/>
      <c r="B16" s="67"/>
      <c r="C16" s="19" t="s">
        <v>46</v>
      </c>
      <c r="D16" s="71"/>
      <c r="E16" s="20"/>
      <c r="F16" s="69"/>
    </row>
    <row r="17" spans="1:6" ht="18" customHeight="1">
      <c r="A17" s="18"/>
      <c r="B17" s="67"/>
      <c r="C17" s="19" t="s">
        <v>47</v>
      </c>
      <c r="D17" s="71"/>
      <c r="E17" s="20"/>
      <c r="F17" s="68"/>
    </row>
    <row r="18" spans="1:6" ht="18" customHeight="1">
      <c r="A18" s="18"/>
      <c r="B18" s="67"/>
      <c r="C18" s="19" t="s">
        <v>48</v>
      </c>
      <c r="D18" s="71">
        <v>106.3</v>
      </c>
      <c r="E18" s="20"/>
      <c r="F18" s="69"/>
    </row>
    <row r="19" spans="1:6" ht="18" customHeight="1">
      <c r="A19" s="18"/>
      <c r="B19" s="67"/>
      <c r="C19" s="19" t="s">
        <v>49</v>
      </c>
      <c r="D19" s="71"/>
      <c r="E19" s="20"/>
      <c r="F19" s="68"/>
    </row>
    <row r="20" spans="1:6" ht="18" customHeight="1">
      <c r="A20" s="18"/>
      <c r="B20" s="70"/>
      <c r="C20" s="19" t="s">
        <v>50</v>
      </c>
      <c r="D20" s="71"/>
      <c r="E20" s="20"/>
      <c r="F20" s="71"/>
    </row>
    <row r="21" spans="1:6" ht="18" customHeight="1">
      <c r="A21" s="18"/>
      <c r="B21" s="67"/>
      <c r="C21" s="21" t="s">
        <v>51</v>
      </c>
      <c r="D21" s="71"/>
      <c r="E21" s="22"/>
      <c r="F21" s="69"/>
    </row>
    <row r="22" spans="1:6" ht="18" customHeight="1">
      <c r="A22" s="18"/>
      <c r="B22" s="67"/>
      <c r="C22" s="19" t="s">
        <v>52</v>
      </c>
      <c r="D22" s="71"/>
      <c r="E22" s="22"/>
      <c r="F22" s="73"/>
    </row>
    <row r="23" spans="1:6" ht="18" customHeight="1">
      <c r="A23" s="18"/>
      <c r="B23" s="68"/>
      <c r="C23" s="19" t="s">
        <v>53</v>
      </c>
      <c r="D23" s="71"/>
      <c r="E23" s="22"/>
      <c r="F23" s="74"/>
    </row>
    <row r="24" spans="1:6" ht="18" customHeight="1">
      <c r="A24" s="18"/>
      <c r="B24" s="71"/>
      <c r="C24" s="23" t="s">
        <v>54</v>
      </c>
      <c r="D24" s="71"/>
      <c r="E24" s="22"/>
      <c r="F24" s="75"/>
    </row>
    <row r="25" spans="1:6" ht="18" customHeight="1">
      <c r="A25" s="24"/>
      <c r="B25" s="71"/>
      <c r="C25" s="25" t="s">
        <v>55</v>
      </c>
      <c r="D25" s="71">
        <v>31.4986</v>
      </c>
      <c r="E25" s="26"/>
      <c r="F25" s="75"/>
    </row>
    <row r="26" spans="1:6" ht="18" customHeight="1">
      <c r="A26" s="24"/>
      <c r="B26" s="68"/>
      <c r="C26" s="19" t="s">
        <v>56</v>
      </c>
      <c r="D26" s="71"/>
      <c r="E26" s="27"/>
      <c r="F26" s="68"/>
    </row>
    <row r="27" spans="1:6" ht="18" customHeight="1">
      <c r="A27" s="28"/>
      <c r="B27" s="68"/>
      <c r="C27" s="19" t="s">
        <v>57</v>
      </c>
      <c r="D27" s="71">
        <v>0</v>
      </c>
      <c r="E27" s="29"/>
      <c r="F27" s="68"/>
    </row>
    <row r="28" spans="1:6" ht="18" customHeight="1">
      <c r="A28" s="28"/>
      <c r="B28" s="68"/>
      <c r="C28" s="19" t="s">
        <v>58</v>
      </c>
      <c r="D28" s="71">
        <v>0</v>
      </c>
      <c r="E28" s="29"/>
      <c r="F28" s="68"/>
    </row>
    <row r="29" spans="1:6" ht="18" customHeight="1">
      <c r="A29" s="28"/>
      <c r="B29" s="68"/>
      <c r="C29" s="19" t="s">
        <v>59</v>
      </c>
      <c r="D29" s="71">
        <v>0</v>
      </c>
      <c r="E29" s="29"/>
      <c r="F29" s="68"/>
    </row>
    <row r="30" spans="1:6" ht="18" customHeight="1">
      <c r="A30" s="28"/>
      <c r="B30" s="68"/>
      <c r="C30" s="19" t="s">
        <v>60</v>
      </c>
      <c r="D30" s="71">
        <v>0</v>
      </c>
      <c r="E30" s="29"/>
      <c r="F30" s="68"/>
    </row>
    <row r="31" spans="1:6" ht="18" customHeight="1">
      <c r="A31" s="28"/>
      <c r="B31" s="68"/>
      <c r="C31" s="19" t="s">
        <v>61</v>
      </c>
      <c r="D31" s="71">
        <v>0</v>
      </c>
      <c r="E31" s="29"/>
      <c r="F31" s="68"/>
    </row>
    <row r="32" spans="1:6" ht="18" customHeight="1">
      <c r="A32" s="28"/>
      <c r="B32" s="67"/>
      <c r="C32" s="19" t="s">
        <v>62</v>
      </c>
      <c r="D32" s="71">
        <v>0</v>
      </c>
      <c r="E32" s="30"/>
      <c r="F32" s="67"/>
    </row>
    <row r="33" spans="1:6" ht="18" customHeight="1">
      <c r="A33" s="14" t="s">
        <v>63</v>
      </c>
      <c r="B33" s="67">
        <f>SUM(B6,B9,B10)</f>
        <v>605.7014</v>
      </c>
      <c r="C33" s="31" t="s">
        <v>64</v>
      </c>
      <c r="D33" s="69">
        <f>SUM(D6:D31)</f>
        <v>605.7014</v>
      </c>
      <c r="E33" s="32" t="s">
        <v>64</v>
      </c>
      <c r="F33" s="75">
        <f>SUM(F6:F26)</f>
        <v>605.7014</v>
      </c>
    </row>
    <row r="34" spans="1:6" ht="18" customHeight="1">
      <c r="A34" s="18" t="s">
        <v>65</v>
      </c>
      <c r="B34" s="68">
        <v>0</v>
      </c>
      <c r="C34" s="19" t="s">
        <v>66</v>
      </c>
      <c r="D34" s="68">
        <v>0</v>
      </c>
      <c r="E34" s="27" t="s">
        <v>67</v>
      </c>
      <c r="F34" s="68"/>
    </row>
    <row r="35" spans="1:6" ht="18" customHeight="1">
      <c r="A35" s="18"/>
      <c r="B35" s="71"/>
      <c r="C35" s="33"/>
      <c r="D35" s="71"/>
      <c r="E35" s="27"/>
      <c r="F35" s="76"/>
    </row>
    <row r="36" spans="1:31" ht="18" customHeight="1">
      <c r="A36" s="80"/>
      <c r="B36" s="81"/>
      <c r="C36" s="34"/>
      <c r="D36" s="72"/>
      <c r="E36" s="35"/>
      <c r="F36" s="7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8" customHeight="1">
      <c r="A37" s="14" t="s">
        <v>68</v>
      </c>
      <c r="B37" s="72">
        <f>SUM(B33:B36)</f>
        <v>605.7014</v>
      </c>
      <c r="C37" s="14" t="s">
        <v>69</v>
      </c>
      <c r="D37" s="72">
        <f>SUM(D33:D36)</f>
        <v>605.7014</v>
      </c>
      <c r="E37" s="36" t="s">
        <v>69</v>
      </c>
      <c r="F37" s="72">
        <f>SUM(F33:F36)</f>
        <v>605.7014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5" s="120" customFormat="1" ht="16.5" customHeight="1">
      <c r="A38" s="118" t="s">
        <v>193</v>
      </c>
      <c r="C38" s="119" t="s">
        <v>195</v>
      </c>
      <c r="E38" s="119" t="s">
        <v>194</v>
      </c>
    </row>
  </sheetData>
  <sheetProtection/>
  <mergeCells count="2">
    <mergeCell ref="A2:F2"/>
    <mergeCell ref="C4:F4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portrait" paperSize="9" scale="75" r:id="rId1"/>
  <headerFooter alignWithMargins="0">
    <oddFooter>&amp;C&amp;P</oddFooter>
  </headerFooter>
  <ignoredErrors>
    <ignoredError sqref="D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A1" sqref="A1:IV16384"/>
    </sheetView>
  </sheetViews>
  <sheetFormatPr defaultColWidth="8.00390625" defaultRowHeight="18" customHeight="1"/>
  <cols>
    <col min="1" max="1" width="3.75390625" style="3" customWidth="1"/>
    <col min="2" max="2" width="4.00390625" style="3" customWidth="1"/>
    <col min="3" max="3" width="3.875" style="3" customWidth="1"/>
    <col min="4" max="4" width="7.625" style="3" customWidth="1"/>
    <col min="5" max="5" width="26.375" style="49" customWidth="1"/>
    <col min="6" max="7" width="9.00390625" style="3" customWidth="1"/>
    <col min="8" max="8" width="8.00390625" style="3" customWidth="1"/>
    <col min="9" max="16" width="9.00390625" style="3" customWidth="1"/>
    <col min="17" max="250" width="8.00390625" style="3" customWidth="1"/>
    <col min="251" max="251" width="8.00390625" style="6" customWidth="1"/>
    <col min="252" max="16384" width="8.00390625" style="6" customWidth="1"/>
  </cols>
  <sheetData>
    <row r="1" spans="1:13" ht="18" customHeight="1">
      <c r="A1" s="37"/>
      <c r="B1" s="37"/>
      <c r="C1" s="37"/>
      <c r="D1" s="37"/>
      <c r="E1" s="47"/>
      <c r="F1" s="37"/>
      <c r="G1" s="37"/>
      <c r="H1" s="37"/>
      <c r="I1" s="37"/>
      <c r="J1" s="37"/>
      <c r="K1" s="37"/>
      <c r="L1" s="37"/>
      <c r="M1" s="37"/>
    </row>
    <row r="2" spans="1:16" ht="18" customHeight="1">
      <c r="A2" s="103" t="s">
        <v>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8" customHeight="1">
      <c r="A3" s="7" t="s">
        <v>83</v>
      </c>
      <c r="B3" s="87" t="s">
        <v>188</v>
      </c>
      <c r="C3" s="38"/>
      <c r="D3" s="38"/>
      <c r="E3" s="45"/>
      <c r="F3" s="51"/>
      <c r="G3" s="51"/>
      <c r="H3" s="51"/>
      <c r="I3" s="51"/>
      <c r="J3" s="51"/>
      <c r="K3" s="51"/>
      <c r="L3" s="51"/>
      <c r="M3" s="51"/>
      <c r="P3" s="9" t="s">
        <v>0</v>
      </c>
    </row>
    <row r="4" spans="1:16" ht="18" customHeight="1">
      <c r="A4" s="39" t="s">
        <v>71</v>
      </c>
      <c r="B4" s="39"/>
      <c r="C4" s="39"/>
      <c r="D4" s="40"/>
      <c r="E4" s="46"/>
      <c r="F4" s="100" t="s">
        <v>14</v>
      </c>
      <c r="G4" s="52" t="s">
        <v>1</v>
      </c>
      <c r="H4" s="52"/>
      <c r="I4" s="88"/>
      <c r="J4" s="89"/>
      <c r="K4" s="104" t="s">
        <v>72</v>
      </c>
      <c r="L4" s="105"/>
      <c r="M4" s="105"/>
      <c r="N4" s="105"/>
      <c r="O4" s="105"/>
      <c r="P4" s="106"/>
    </row>
    <row r="5" spans="1:16" ht="18" customHeight="1">
      <c r="A5" s="10" t="s">
        <v>73</v>
      </c>
      <c r="B5" s="41"/>
      <c r="C5" s="42"/>
      <c r="D5" s="104" t="s">
        <v>74</v>
      </c>
      <c r="E5" s="107" t="s">
        <v>88</v>
      </c>
      <c r="F5" s="101"/>
      <c r="G5" s="96" t="s">
        <v>3</v>
      </c>
      <c r="H5" s="98" t="s">
        <v>4</v>
      </c>
      <c r="I5" s="106" t="s">
        <v>75</v>
      </c>
      <c r="J5" s="97" t="s">
        <v>76</v>
      </c>
      <c r="K5" s="98" t="s">
        <v>3</v>
      </c>
      <c r="L5" s="98" t="s">
        <v>77</v>
      </c>
      <c r="M5" s="98" t="s">
        <v>78</v>
      </c>
      <c r="N5" s="98" t="s">
        <v>79</v>
      </c>
      <c r="O5" s="98" t="s">
        <v>80</v>
      </c>
      <c r="P5" s="97" t="s">
        <v>81</v>
      </c>
    </row>
    <row r="6" spans="1:16" ht="27" customHeight="1">
      <c r="A6" s="43" t="s">
        <v>5</v>
      </c>
      <c r="B6" s="43" t="s">
        <v>6</v>
      </c>
      <c r="C6" s="44" t="s">
        <v>7</v>
      </c>
      <c r="D6" s="104"/>
      <c r="E6" s="104"/>
      <c r="F6" s="102"/>
      <c r="G6" s="96"/>
      <c r="H6" s="99"/>
      <c r="I6" s="97"/>
      <c r="J6" s="97"/>
      <c r="K6" s="99"/>
      <c r="L6" s="99"/>
      <c r="M6" s="99"/>
      <c r="N6" s="99"/>
      <c r="O6" s="99"/>
      <c r="P6" s="97"/>
    </row>
    <row r="7" spans="1:16" ht="18" customHeight="1">
      <c r="A7" s="48"/>
      <c r="B7" s="48"/>
      <c r="C7" s="48"/>
      <c r="D7" s="48"/>
      <c r="E7" s="90" t="s">
        <v>14</v>
      </c>
      <c r="F7" s="68">
        <f aca="true" t="shared" si="0" ref="F7:F16">G7+K7</f>
        <v>605.6968</v>
      </c>
      <c r="G7" s="91">
        <f>H7+I7+J7</f>
        <v>605.6968</v>
      </c>
      <c r="H7" s="78">
        <f>H8+H22+H26+H32+H18</f>
        <v>386.24780000000004</v>
      </c>
      <c r="I7" s="78">
        <f>I8+I22+I26+I32+I18</f>
        <v>61.179</v>
      </c>
      <c r="J7" s="78">
        <f>J8+J22+J26+J32+J18</f>
        <v>158.27</v>
      </c>
      <c r="K7" s="78">
        <f>L7+M7+N7+O7+P7</f>
        <v>0</v>
      </c>
      <c r="L7" s="78"/>
      <c r="M7" s="78"/>
      <c r="N7" s="78"/>
      <c r="O7" s="78"/>
      <c r="P7" s="68"/>
    </row>
    <row r="8" spans="1:16" ht="18" customHeight="1">
      <c r="A8" s="48"/>
      <c r="B8" s="48"/>
      <c r="C8" s="48"/>
      <c r="D8" s="48"/>
      <c r="E8" s="92" t="s">
        <v>87</v>
      </c>
      <c r="F8" s="68">
        <f t="shared" si="0"/>
        <v>342.28119999999996</v>
      </c>
      <c r="G8" s="91">
        <f aca="true" t="shared" si="1" ref="G8:G16">H8+I8+J8</f>
        <v>342.28119999999996</v>
      </c>
      <c r="H8" s="78">
        <v>291.4598</v>
      </c>
      <c r="I8" s="78">
        <v>43.679</v>
      </c>
      <c r="J8" s="78">
        <v>7.1424</v>
      </c>
      <c r="K8" s="78">
        <f aca="true" t="shared" si="2" ref="K8:K21">L8+M8+N8+O8+P8</f>
        <v>0</v>
      </c>
      <c r="L8" s="78"/>
      <c r="M8" s="78"/>
      <c r="N8" s="78"/>
      <c r="O8" s="78"/>
      <c r="P8" s="68"/>
    </row>
    <row r="9" spans="1:16" ht="18" customHeight="1">
      <c r="A9" s="48"/>
      <c r="B9" s="48"/>
      <c r="C9" s="48"/>
      <c r="D9" s="48"/>
      <c r="E9" s="92" t="s">
        <v>89</v>
      </c>
      <c r="F9" s="68">
        <f t="shared" si="0"/>
        <v>13.886500000000002</v>
      </c>
      <c r="G9" s="91">
        <f t="shared" si="1"/>
        <v>13.886500000000002</v>
      </c>
      <c r="H9" s="78">
        <v>10.5065</v>
      </c>
      <c r="I9" s="78">
        <v>3.38</v>
      </c>
      <c r="J9" s="78"/>
      <c r="K9" s="78">
        <f t="shared" si="2"/>
        <v>0</v>
      </c>
      <c r="L9" s="78"/>
      <c r="M9" s="78"/>
      <c r="N9" s="78"/>
      <c r="O9" s="78"/>
      <c r="P9" s="68"/>
    </row>
    <row r="10" spans="1:16" ht="18" customHeight="1">
      <c r="A10" s="48" t="s">
        <v>91</v>
      </c>
      <c r="B10" s="48" t="s">
        <v>86</v>
      </c>
      <c r="C10" s="48" t="s">
        <v>86</v>
      </c>
      <c r="D10" s="85" t="s">
        <v>186</v>
      </c>
      <c r="E10" s="92" t="s">
        <v>90</v>
      </c>
      <c r="F10" s="68">
        <f t="shared" si="0"/>
        <v>10.5065</v>
      </c>
      <c r="G10" s="91">
        <f t="shared" si="1"/>
        <v>10.5065</v>
      </c>
      <c r="H10" s="78">
        <v>10.5065</v>
      </c>
      <c r="I10" s="78"/>
      <c r="J10" s="78"/>
      <c r="K10" s="78">
        <f t="shared" si="2"/>
        <v>0</v>
      </c>
      <c r="L10" s="78"/>
      <c r="M10" s="78"/>
      <c r="N10" s="78"/>
      <c r="O10" s="78"/>
      <c r="P10" s="68"/>
    </row>
    <row r="11" spans="1:16" ht="18" customHeight="1">
      <c r="A11" s="48" t="s">
        <v>91</v>
      </c>
      <c r="B11" s="48" t="s">
        <v>86</v>
      </c>
      <c r="C11" s="48" t="s">
        <v>94</v>
      </c>
      <c r="D11" s="85" t="s">
        <v>186</v>
      </c>
      <c r="E11" s="92" t="s">
        <v>95</v>
      </c>
      <c r="F11" s="68">
        <f t="shared" si="0"/>
        <v>3.38</v>
      </c>
      <c r="G11" s="91">
        <f t="shared" si="1"/>
        <v>3.38</v>
      </c>
      <c r="H11" s="78"/>
      <c r="I11" s="78">
        <v>3.38</v>
      </c>
      <c r="J11" s="78"/>
      <c r="K11" s="78">
        <f t="shared" si="2"/>
        <v>0</v>
      </c>
      <c r="L11" s="78"/>
      <c r="M11" s="78"/>
      <c r="N11" s="78"/>
      <c r="O11" s="78"/>
      <c r="P11" s="68"/>
    </row>
    <row r="12" spans="1:16" ht="18" customHeight="1">
      <c r="A12" s="48"/>
      <c r="B12" s="48"/>
      <c r="C12" s="48"/>
      <c r="D12" s="48"/>
      <c r="E12" s="92" t="s">
        <v>98</v>
      </c>
      <c r="F12" s="68">
        <f t="shared" si="0"/>
        <v>252.8049</v>
      </c>
      <c r="G12" s="91">
        <f t="shared" si="1"/>
        <v>252.8049</v>
      </c>
      <c r="H12" s="78">
        <v>205.3635</v>
      </c>
      <c r="I12" s="78">
        <v>40.299</v>
      </c>
      <c r="J12" s="78">
        <v>7.1424</v>
      </c>
      <c r="K12" s="78">
        <f t="shared" si="2"/>
        <v>0</v>
      </c>
      <c r="L12" s="78"/>
      <c r="M12" s="78"/>
      <c r="N12" s="78"/>
      <c r="O12" s="78"/>
      <c r="P12" s="68"/>
    </row>
    <row r="13" spans="1:16" ht="18" customHeight="1">
      <c r="A13" s="48" t="s">
        <v>91</v>
      </c>
      <c r="B13" s="48" t="s">
        <v>93</v>
      </c>
      <c r="C13" s="48" t="s">
        <v>86</v>
      </c>
      <c r="D13" s="85" t="s">
        <v>186</v>
      </c>
      <c r="E13" s="92" t="s">
        <v>90</v>
      </c>
      <c r="F13" s="68">
        <f>G13+K13</f>
        <v>252.8049</v>
      </c>
      <c r="G13" s="91">
        <f>H13+I13+J13</f>
        <v>252.8049</v>
      </c>
      <c r="H13" s="78">
        <v>205.3635</v>
      </c>
      <c r="I13" s="78">
        <v>40.299</v>
      </c>
      <c r="J13" s="78">
        <v>7.1424</v>
      </c>
      <c r="K13" s="78">
        <f t="shared" si="2"/>
        <v>0</v>
      </c>
      <c r="L13" s="78"/>
      <c r="M13" s="78"/>
      <c r="N13" s="78"/>
      <c r="O13" s="78"/>
      <c r="P13" s="68"/>
    </row>
    <row r="14" spans="1:16" ht="18" customHeight="1">
      <c r="A14" s="48"/>
      <c r="B14" s="48"/>
      <c r="C14" s="48"/>
      <c r="D14" s="48"/>
      <c r="E14" s="92" t="s">
        <v>100</v>
      </c>
      <c r="F14" s="68">
        <f t="shared" si="0"/>
        <v>19.6239</v>
      </c>
      <c r="G14" s="91">
        <f t="shared" si="1"/>
        <v>19.6239</v>
      </c>
      <c r="H14" s="78">
        <v>19.6239</v>
      </c>
      <c r="I14" s="78"/>
      <c r="J14" s="78"/>
      <c r="K14" s="78">
        <f t="shared" si="2"/>
        <v>0</v>
      </c>
      <c r="L14" s="78"/>
      <c r="M14" s="78"/>
      <c r="N14" s="78"/>
      <c r="O14" s="78"/>
      <c r="P14" s="68"/>
    </row>
    <row r="15" spans="1:16" ht="18" customHeight="1">
      <c r="A15" s="48" t="s">
        <v>91</v>
      </c>
      <c r="B15" s="48" t="s">
        <v>96</v>
      </c>
      <c r="C15" s="48" t="s">
        <v>190</v>
      </c>
      <c r="D15" s="85" t="s">
        <v>186</v>
      </c>
      <c r="E15" s="92" t="s">
        <v>191</v>
      </c>
      <c r="F15" s="68">
        <f>G15+K15</f>
        <v>19.6239</v>
      </c>
      <c r="G15" s="91">
        <f>H15+I15+J15</f>
        <v>19.6239</v>
      </c>
      <c r="H15" s="78">
        <v>19.6239</v>
      </c>
      <c r="I15" s="78"/>
      <c r="J15" s="78"/>
      <c r="K15" s="78">
        <f t="shared" si="2"/>
        <v>0</v>
      </c>
      <c r="L15" s="78"/>
      <c r="M15" s="78"/>
      <c r="N15" s="78"/>
      <c r="O15" s="78"/>
      <c r="P15" s="68"/>
    </row>
    <row r="16" spans="1:16" ht="18" customHeight="1">
      <c r="A16" s="48"/>
      <c r="B16" s="48"/>
      <c r="C16" s="48"/>
      <c r="D16" s="48"/>
      <c r="E16" s="92" t="s">
        <v>105</v>
      </c>
      <c r="F16" s="68">
        <f t="shared" si="0"/>
        <v>55.9659</v>
      </c>
      <c r="G16" s="91">
        <f t="shared" si="1"/>
        <v>55.9659</v>
      </c>
      <c r="H16" s="78">
        <v>55.9659</v>
      </c>
      <c r="I16" s="78"/>
      <c r="J16" s="78"/>
      <c r="K16" s="78">
        <f t="shared" si="2"/>
        <v>0</v>
      </c>
      <c r="L16" s="78"/>
      <c r="M16" s="78"/>
      <c r="N16" s="78"/>
      <c r="O16" s="78"/>
      <c r="P16" s="68"/>
    </row>
    <row r="17" spans="1:16" ht="18" customHeight="1">
      <c r="A17" s="48" t="s">
        <v>102</v>
      </c>
      <c r="B17" s="48" t="s">
        <v>104</v>
      </c>
      <c r="C17" s="48" t="s">
        <v>103</v>
      </c>
      <c r="D17" s="85" t="s">
        <v>186</v>
      </c>
      <c r="E17" s="92" t="s">
        <v>90</v>
      </c>
      <c r="F17" s="68">
        <f aca="true" t="shared" si="3" ref="F17:F25">G17+K17</f>
        <v>55.9659</v>
      </c>
      <c r="G17" s="91">
        <f aca="true" t="shared" si="4" ref="G17:G25">H17+I17+J17</f>
        <v>55.9659</v>
      </c>
      <c r="H17" s="78">
        <v>55.9659</v>
      </c>
      <c r="I17" s="78"/>
      <c r="J17" s="78"/>
      <c r="K17" s="78">
        <f t="shared" si="2"/>
        <v>0</v>
      </c>
      <c r="L17" s="78"/>
      <c r="M17" s="78"/>
      <c r="N17" s="78"/>
      <c r="O17" s="78"/>
      <c r="P17" s="68"/>
    </row>
    <row r="18" spans="1:16" ht="18" customHeight="1">
      <c r="A18" s="48"/>
      <c r="B18" s="48"/>
      <c r="C18" s="48"/>
      <c r="D18" s="48"/>
      <c r="E18" s="93" t="s">
        <v>108</v>
      </c>
      <c r="F18" s="68">
        <f t="shared" si="3"/>
        <v>62.980000000000004</v>
      </c>
      <c r="G18" s="91">
        <f t="shared" si="4"/>
        <v>62.980000000000004</v>
      </c>
      <c r="H18" s="78">
        <f>H19</f>
        <v>62.980000000000004</v>
      </c>
      <c r="I18" s="78"/>
      <c r="J18" s="78"/>
      <c r="K18" s="78">
        <f t="shared" si="2"/>
        <v>0</v>
      </c>
      <c r="L18" s="78"/>
      <c r="M18" s="78"/>
      <c r="N18" s="78"/>
      <c r="O18" s="78"/>
      <c r="P18" s="68"/>
    </row>
    <row r="19" spans="1:16" ht="18" customHeight="1">
      <c r="A19" s="48"/>
      <c r="B19" s="48"/>
      <c r="C19" s="48"/>
      <c r="D19" s="48"/>
      <c r="E19" s="94" t="s">
        <v>192</v>
      </c>
      <c r="F19" s="68">
        <f>G19+K19</f>
        <v>62.980000000000004</v>
      </c>
      <c r="G19" s="91">
        <f t="shared" si="4"/>
        <v>62.980000000000004</v>
      </c>
      <c r="H19" s="78">
        <f>H20+H21</f>
        <v>62.980000000000004</v>
      </c>
      <c r="I19" s="78"/>
      <c r="J19" s="78"/>
      <c r="K19" s="78">
        <f t="shared" si="2"/>
        <v>0</v>
      </c>
      <c r="L19" s="78"/>
      <c r="M19" s="78"/>
      <c r="N19" s="78"/>
      <c r="O19" s="78"/>
      <c r="P19" s="68"/>
    </row>
    <row r="20" spans="1:16" ht="18" customHeight="1">
      <c r="A20" s="48" t="s">
        <v>110</v>
      </c>
      <c r="B20" s="48" t="s">
        <v>97</v>
      </c>
      <c r="C20" s="48" t="s">
        <v>97</v>
      </c>
      <c r="D20" s="85" t="s">
        <v>186</v>
      </c>
      <c r="E20" s="93" t="s">
        <v>111</v>
      </c>
      <c r="F20" s="68">
        <f t="shared" si="3"/>
        <v>44.99</v>
      </c>
      <c r="G20" s="91">
        <f t="shared" si="4"/>
        <v>44.99</v>
      </c>
      <c r="H20" s="78">
        <v>44.99</v>
      </c>
      <c r="I20" s="78"/>
      <c r="J20" s="78"/>
      <c r="K20" s="78">
        <f t="shared" si="2"/>
        <v>0</v>
      </c>
      <c r="L20" s="78"/>
      <c r="M20" s="78"/>
      <c r="N20" s="78"/>
      <c r="O20" s="78"/>
      <c r="P20" s="68"/>
    </row>
    <row r="21" spans="1:16" ht="18" customHeight="1">
      <c r="A21" s="48" t="s">
        <v>110</v>
      </c>
      <c r="B21" s="48" t="s">
        <v>97</v>
      </c>
      <c r="C21" s="48" t="s">
        <v>96</v>
      </c>
      <c r="D21" s="85" t="s">
        <v>186</v>
      </c>
      <c r="E21" s="93" t="s">
        <v>112</v>
      </c>
      <c r="F21" s="68">
        <f t="shared" si="3"/>
        <v>17.99</v>
      </c>
      <c r="G21" s="91">
        <f t="shared" si="4"/>
        <v>17.99</v>
      </c>
      <c r="H21" s="78">
        <v>17.99</v>
      </c>
      <c r="I21" s="78"/>
      <c r="J21" s="78"/>
      <c r="K21" s="78">
        <f t="shared" si="2"/>
        <v>0</v>
      </c>
      <c r="L21" s="78"/>
      <c r="M21" s="78"/>
      <c r="N21" s="78"/>
      <c r="O21" s="78"/>
      <c r="P21" s="68"/>
    </row>
    <row r="22" spans="1:16" ht="18" customHeight="1">
      <c r="A22" s="48"/>
      <c r="B22" s="48"/>
      <c r="C22" s="48"/>
      <c r="D22" s="48"/>
      <c r="E22" s="93" t="s">
        <v>113</v>
      </c>
      <c r="F22" s="68">
        <f t="shared" si="3"/>
        <v>62.637</v>
      </c>
      <c r="G22" s="91">
        <f t="shared" si="4"/>
        <v>62.637</v>
      </c>
      <c r="H22" s="78">
        <v>17.648</v>
      </c>
      <c r="I22" s="78"/>
      <c r="J22" s="78">
        <v>44.989</v>
      </c>
      <c r="K22" s="78">
        <f>L22+M22+N22+O22+P22</f>
        <v>0</v>
      </c>
      <c r="L22" s="78"/>
      <c r="M22" s="78"/>
      <c r="N22" s="78"/>
      <c r="O22" s="78"/>
      <c r="P22" s="68"/>
    </row>
    <row r="23" spans="1:16" ht="18" customHeight="1">
      <c r="A23" s="48"/>
      <c r="B23" s="48"/>
      <c r="C23" s="48"/>
      <c r="D23" s="48"/>
      <c r="E23" s="93" t="s">
        <v>115</v>
      </c>
      <c r="F23" s="68">
        <f t="shared" si="3"/>
        <v>62.637</v>
      </c>
      <c r="G23" s="91">
        <f t="shared" si="4"/>
        <v>62.637</v>
      </c>
      <c r="H23" s="78">
        <v>17.648</v>
      </c>
      <c r="I23" s="78"/>
      <c r="J23" s="78">
        <v>44.989</v>
      </c>
      <c r="K23" s="78">
        <f>L23+M23+N23+O23+P23</f>
        <v>0</v>
      </c>
      <c r="L23" s="78"/>
      <c r="M23" s="78"/>
      <c r="N23" s="78"/>
      <c r="O23" s="78"/>
      <c r="P23" s="68"/>
    </row>
    <row r="24" spans="1:16" ht="18" customHeight="1">
      <c r="A24" s="48" t="s">
        <v>114</v>
      </c>
      <c r="B24" s="48" t="s">
        <v>101</v>
      </c>
      <c r="C24" s="48" t="s">
        <v>86</v>
      </c>
      <c r="D24" s="85" t="s">
        <v>186</v>
      </c>
      <c r="E24" s="94" t="s">
        <v>116</v>
      </c>
      <c r="F24" s="68">
        <f t="shared" si="3"/>
        <v>17.648</v>
      </c>
      <c r="G24" s="91">
        <f t="shared" si="4"/>
        <v>17.648</v>
      </c>
      <c r="H24" s="78">
        <v>17.648</v>
      </c>
      <c r="I24" s="78"/>
      <c r="J24" s="78"/>
      <c r="K24" s="78">
        <f>L24+M24+N24+O24+P24</f>
        <v>0</v>
      </c>
      <c r="L24" s="78"/>
      <c r="M24" s="78"/>
      <c r="N24" s="78"/>
      <c r="O24" s="78"/>
      <c r="P24" s="68"/>
    </row>
    <row r="25" spans="1:16" ht="18" customHeight="1">
      <c r="A25" s="48" t="s">
        <v>114</v>
      </c>
      <c r="B25" s="48" t="s">
        <v>101</v>
      </c>
      <c r="C25" s="48" t="s">
        <v>93</v>
      </c>
      <c r="D25" s="85" t="s">
        <v>186</v>
      </c>
      <c r="E25" s="94" t="s">
        <v>117</v>
      </c>
      <c r="F25" s="68">
        <f t="shared" si="3"/>
        <v>44.989</v>
      </c>
      <c r="G25" s="91">
        <f t="shared" si="4"/>
        <v>44.989</v>
      </c>
      <c r="H25" s="78"/>
      <c r="I25" s="78"/>
      <c r="J25" s="78">
        <v>44.989</v>
      </c>
      <c r="K25" s="78">
        <f>L25+M25+N25+O25+P25</f>
        <v>0</v>
      </c>
      <c r="L25" s="78"/>
      <c r="M25" s="78"/>
      <c r="N25" s="78"/>
      <c r="O25" s="78"/>
      <c r="P25" s="68"/>
    </row>
    <row r="26" spans="1:16" ht="18" customHeight="1">
      <c r="A26" s="48"/>
      <c r="B26" s="48"/>
      <c r="C26" s="48"/>
      <c r="D26" s="48"/>
      <c r="E26" s="93" t="s">
        <v>118</v>
      </c>
      <c r="F26" s="68">
        <f aca="true" t="shared" si="5" ref="F26:F32">G26+K26</f>
        <v>106.3</v>
      </c>
      <c r="G26" s="91">
        <f aca="true" t="shared" si="6" ref="G26:G32">H26+I26+J26</f>
        <v>106.3</v>
      </c>
      <c r="H26" s="78">
        <v>14.16</v>
      </c>
      <c r="I26" s="78">
        <v>17.5</v>
      </c>
      <c r="J26" s="78">
        <v>74.64</v>
      </c>
      <c r="K26" s="78">
        <f>L26+M26+N26+O26+P26</f>
        <v>0</v>
      </c>
      <c r="L26" s="78"/>
      <c r="M26" s="78"/>
      <c r="N26" s="78"/>
      <c r="O26" s="78"/>
      <c r="P26" s="68"/>
    </row>
    <row r="27" spans="1:16" ht="18" customHeight="1">
      <c r="A27" s="48"/>
      <c r="B27" s="48"/>
      <c r="C27" s="48"/>
      <c r="D27" s="48"/>
      <c r="E27" s="93" t="s">
        <v>120</v>
      </c>
      <c r="F27" s="68">
        <f t="shared" si="5"/>
        <v>14.16</v>
      </c>
      <c r="G27" s="91">
        <f t="shared" si="6"/>
        <v>14.16</v>
      </c>
      <c r="H27" s="78">
        <v>14.16</v>
      </c>
      <c r="I27" s="78"/>
      <c r="J27" s="78"/>
      <c r="K27" s="78">
        <f aca="true" t="shared" si="7" ref="K27:K34">L27+M27+N27+O27+P27</f>
        <v>0</v>
      </c>
      <c r="L27" s="78"/>
      <c r="M27" s="78"/>
      <c r="N27" s="78"/>
      <c r="O27" s="78"/>
      <c r="P27" s="68"/>
    </row>
    <row r="28" spans="1:16" ht="18" customHeight="1">
      <c r="A28" s="48" t="s">
        <v>119</v>
      </c>
      <c r="B28" s="48" t="s">
        <v>86</v>
      </c>
      <c r="C28" s="48" t="s">
        <v>121</v>
      </c>
      <c r="D28" s="85" t="s">
        <v>186</v>
      </c>
      <c r="E28" s="94" t="s">
        <v>122</v>
      </c>
      <c r="F28" s="68">
        <f t="shared" si="5"/>
        <v>14.16</v>
      </c>
      <c r="G28" s="91">
        <f t="shared" si="6"/>
        <v>14.16</v>
      </c>
      <c r="H28" s="78">
        <v>14.16</v>
      </c>
      <c r="I28" s="78"/>
      <c r="J28" s="78"/>
      <c r="K28" s="78">
        <f t="shared" si="7"/>
        <v>0</v>
      </c>
      <c r="L28" s="78"/>
      <c r="M28" s="78"/>
      <c r="N28" s="78"/>
      <c r="O28" s="78"/>
      <c r="P28" s="68"/>
    </row>
    <row r="29" spans="1:16" ht="18" customHeight="1">
      <c r="A29" s="48"/>
      <c r="B29" s="48"/>
      <c r="C29" s="48"/>
      <c r="D29" s="48"/>
      <c r="E29" s="94" t="s">
        <v>123</v>
      </c>
      <c r="F29" s="68">
        <f t="shared" si="5"/>
        <v>92.14</v>
      </c>
      <c r="G29" s="91">
        <f t="shared" si="6"/>
        <v>92.14</v>
      </c>
      <c r="H29" s="78"/>
      <c r="I29" s="78">
        <v>17.5</v>
      </c>
      <c r="J29" s="78">
        <v>74.64</v>
      </c>
      <c r="K29" s="78">
        <f t="shared" si="7"/>
        <v>0</v>
      </c>
      <c r="L29" s="78"/>
      <c r="M29" s="78"/>
      <c r="N29" s="78"/>
      <c r="O29" s="78"/>
      <c r="P29" s="68"/>
    </row>
    <row r="30" spans="1:16" ht="18" customHeight="1">
      <c r="A30" s="48" t="s">
        <v>119</v>
      </c>
      <c r="B30" s="48" t="s">
        <v>99</v>
      </c>
      <c r="C30" s="48" t="s">
        <v>97</v>
      </c>
      <c r="D30" s="85" t="s">
        <v>186</v>
      </c>
      <c r="E30" s="94" t="s">
        <v>124</v>
      </c>
      <c r="F30" s="68">
        <f t="shared" si="5"/>
        <v>87.14</v>
      </c>
      <c r="G30" s="91">
        <f t="shared" si="6"/>
        <v>87.14</v>
      </c>
      <c r="H30" s="78"/>
      <c r="I30" s="78">
        <v>12.5</v>
      </c>
      <c r="J30" s="78">
        <v>74.64</v>
      </c>
      <c r="K30" s="78">
        <f t="shared" si="7"/>
        <v>0</v>
      </c>
      <c r="L30" s="78"/>
      <c r="M30" s="78"/>
      <c r="N30" s="78"/>
      <c r="O30" s="78"/>
      <c r="P30" s="68"/>
    </row>
    <row r="31" spans="1:16" ht="18" customHeight="1">
      <c r="A31" s="48" t="s">
        <v>119</v>
      </c>
      <c r="B31" s="48" t="s">
        <v>99</v>
      </c>
      <c r="C31" s="48" t="s">
        <v>107</v>
      </c>
      <c r="D31" s="85" t="s">
        <v>186</v>
      </c>
      <c r="E31" s="93" t="s">
        <v>125</v>
      </c>
      <c r="F31" s="68">
        <f t="shared" si="5"/>
        <v>5</v>
      </c>
      <c r="G31" s="91">
        <f t="shared" si="6"/>
        <v>5</v>
      </c>
      <c r="H31" s="78"/>
      <c r="I31" s="78">
        <v>5</v>
      </c>
      <c r="J31" s="78"/>
      <c r="K31" s="78">
        <f t="shared" si="7"/>
        <v>0</v>
      </c>
      <c r="L31" s="78"/>
      <c r="M31" s="78"/>
      <c r="N31" s="78"/>
      <c r="O31" s="78"/>
      <c r="P31" s="68"/>
    </row>
    <row r="32" spans="1:16" ht="18" customHeight="1">
      <c r="A32" s="48"/>
      <c r="B32" s="48"/>
      <c r="C32" s="48"/>
      <c r="D32" s="48"/>
      <c r="E32" s="93" t="s">
        <v>126</v>
      </c>
      <c r="F32" s="68">
        <f t="shared" si="5"/>
        <v>31.4986</v>
      </c>
      <c r="G32" s="91">
        <f t="shared" si="6"/>
        <v>31.4986</v>
      </c>
      <c r="H32" s="78"/>
      <c r="I32" s="78"/>
      <c r="J32" s="78">
        <v>31.4986</v>
      </c>
      <c r="K32" s="78">
        <f t="shared" si="7"/>
        <v>0</v>
      </c>
      <c r="L32" s="78"/>
      <c r="M32" s="78"/>
      <c r="N32" s="78"/>
      <c r="O32" s="78"/>
      <c r="P32" s="68"/>
    </row>
    <row r="33" spans="1:16" ht="18" customHeight="1">
      <c r="A33" s="48"/>
      <c r="B33" s="48"/>
      <c r="C33" s="48"/>
      <c r="D33" s="48"/>
      <c r="E33" s="93" t="s">
        <v>127</v>
      </c>
      <c r="F33" s="68">
        <f>G33+K33</f>
        <v>31.4986</v>
      </c>
      <c r="G33" s="91">
        <f>H33+I33+J33</f>
        <v>31.4986</v>
      </c>
      <c r="H33" s="78"/>
      <c r="I33" s="78"/>
      <c r="J33" s="78">
        <v>31.4986</v>
      </c>
      <c r="K33" s="78">
        <f t="shared" si="7"/>
        <v>0</v>
      </c>
      <c r="L33" s="78"/>
      <c r="M33" s="78"/>
      <c r="N33" s="78"/>
      <c r="O33" s="78"/>
      <c r="P33" s="68"/>
    </row>
    <row r="34" spans="1:16" ht="18" customHeight="1">
      <c r="A34" s="48" t="s">
        <v>128</v>
      </c>
      <c r="B34" s="48" t="s">
        <v>92</v>
      </c>
      <c r="C34" s="48" t="s">
        <v>86</v>
      </c>
      <c r="D34" s="85" t="s">
        <v>186</v>
      </c>
      <c r="E34" s="93" t="s">
        <v>129</v>
      </c>
      <c r="F34" s="68">
        <f>G34+K34</f>
        <v>31.4986</v>
      </c>
      <c r="G34" s="91">
        <f>H34+I34+J34</f>
        <v>31.4986</v>
      </c>
      <c r="H34" s="78"/>
      <c r="I34" s="78"/>
      <c r="J34" s="78">
        <v>31.4986</v>
      </c>
      <c r="K34" s="78">
        <f t="shared" si="7"/>
        <v>0</v>
      </c>
      <c r="L34" s="78"/>
      <c r="M34" s="78"/>
      <c r="N34" s="78"/>
      <c r="O34" s="78"/>
      <c r="P34" s="68"/>
    </row>
  </sheetData>
  <sheetProtection/>
  <mergeCells count="15">
    <mergeCell ref="A2:P2"/>
    <mergeCell ref="L5:L6"/>
    <mergeCell ref="M5:M6"/>
    <mergeCell ref="N5:N6"/>
    <mergeCell ref="O5:O6"/>
    <mergeCell ref="P5:P6"/>
    <mergeCell ref="D5:D6"/>
    <mergeCell ref="K4:P4"/>
    <mergeCell ref="E5:E6"/>
    <mergeCell ref="I5:I6"/>
    <mergeCell ref="J5:J6"/>
    <mergeCell ref="K5:K6"/>
    <mergeCell ref="F4:F6"/>
    <mergeCell ref="G5:G6"/>
    <mergeCell ref="H5:H6"/>
  </mergeCells>
  <printOptions horizontalCentered="1"/>
  <pageMargins left="0.9055118110236221" right="0.7480314960629921" top="0.6692913385826772" bottom="0.6692913385826772" header="0.3937007874015748" footer="0.31496062992125984"/>
  <pageSetup fitToHeight="18" fitToWidth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showZeros="0" zoomScalePageLayoutView="0" workbookViewId="0" topLeftCell="A1">
      <pane ySplit="6" topLeftCell="BM7" activePane="bottomLeft" state="frozen"/>
      <selection pane="topLeft" activeCell="A1" sqref="A1"/>
      <selection pane="bottomLeft" activeCell="A1" sqref="A1:IV16384"/>
    </sheetView>
  </sheetViews>
  <sheetFormatPr defaultColWidth="6.875" defaultRowHeight="12.75" customHeight="1"/>
  <cols>
    <col min="1" max="1" width="3.75390625" style="3" customWidth="1"/>
    <col min="2" max="2" width="4.00390625" style="3" customWidth="1"/>
    <col min="3" max="3" width="3.875" style="3" customWidth="1"/>
    <col min="4" max="4" width="7.625" style="3" customWidth="1"/>
    <col min="5" max="5" width="26.375" style="49" customWidth="1"/>
    <col min="6" max="6" width="8.125" style="6" customWidth="1"/>
    <col min="7" max="15" width="7.75390625" style="6" customWidth="1"/>
    <col min="16" max="247" width="6.875" style="6" customWidth="1"/>
    <col min="248" max="16384" width="6.875" style="6" customWidth="1"/>
  </cols>
  <sheetData>
    <row r="1" spans="1:15" ht="18" customHeight="1">
      <c r="A1" s="37"/>
      <c r="B1" s="37"/>
      <c r="C1" s="37"/>
      <c r="D1" s="37"/>
      <c r="E1" s="47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8" customHeight="1">
      <c r="A2" s="61" t="s">
        <v>133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8" customHeight="1">
      <c r="A3" s="7" t="s">
        <v>83</v>
      </c>
      <c r="B3" s="87" t="s">
        <v>188</v>
      </c>
      <c r="C3" s="38"/>
      <c r="D3" s="38"/>
      <c r="E3" s="45"/>
      <c r="F3" s="62"/>
      <c r="G3" s="62"/>
      <c r="H3" s="62"/>
      <c r="I3" s="62"/>
      <c r="J3" s="62"/>
      <c r="K3" s="62"/>
      <c r="L3" s="62"/>
      <c r="M3" s="62"/>
      <c r="N3" s="62"/>
      <c r="O3" s="9" t="s">
        <v>82</v>
      </c>
    </row>
    <row r="4" spans="1:15" ht="18" customHeight="1">
      <c r="A4" s="39" t="s">
        <v>71</v>
      </c>
      <c r="B4" s="39"/>
      <c r="C4" s="39"/>
      <c r="D4" s="40"/>
      <c r="E4" s="46"/>
      <c r="F4" s="97" t="s">
        <v>14</v>
      </c>
      <c r="G4" s="97" t="s">
        <v>134</v>
      </c>
      <c r="H4" s="97" t="s">
        <v>135</v>
      </c>
      <c r="I4" s="97" t="s">
        <v>136</v>
      </c>
      <c r="J4" s="98" t="s">
        <v>177</v>
      </c>
      <c r="K4" s="98" t="s">
        <v>178</v>
      </c>
      <c r="L4" s="98" t="s">
        <v>179</v>
      </c>
      <c r="M4" s="98" t="s">
        <v>180</v>
      </c>
      <c r="N4" s="98" t="s">
        <v>181</v>
      </c>
      <c r="O4" s="98" t="s">
        <v>182</v>
      </c>
    </row>
    <row r="5" spans="1:15" ht="20.25" customHeight="1">
      <c r="A5" s="10" t="s">
        <v>73</v>
      </c>
      <c r="B5" s="41"/>
      <c r="C5" s="42"/>
      <c r="D5" s="104" t="s">
        <v>74</v>
      </c>
      <c r="E5" s="107" t="s">
        <v>88</v>
      </c>
      <c r="F5" s="97"/>
      <c r="G5" s="97"/>
      <c r="H5" s="97"/>
      <c r="I5" s="97"/>
      <c r="J5" s="108"/>
      <c r="K5" s="108"/>
      <c r="L5" s="108"/>
      <c r="M5" s="108"/>
      <c r="N5" s="108"/>
      <c r="O5" s="108"/>
    </row>
    <row r="6" spans="1:15" ht="20.25" customHeight="1">
      <c r="A6" s="43" t="s">
        <v>5</v>
      </c>
      <c r="B6" s="43" t="s">
        <v>6</v>
      </c>
      <c r="C6" s="44" t="s">
        <v>7</v>
      </c>
      <c r="D6" s="104"/>
      <c r="E6" s="104"/>
      <c r="F6" s="98"/>
      <c r="G6" s="98"/>
      <c r="H6" s="98"/>
      <c r="I6" s="98"/>
      <c r="J6" s="99"/>
      <c r="K6" s="99"/>
      <c r="L6" s="99"/>
      <c r="M6" s="99"/>
      <c r="N6" s="99"/>
      <c r="O6" s="99"/>
    </row>
    <row r="7" spans="1:15" ht="18" customHeight="1">
      <c r="A7" s="48"/>
      <c r="B7" s="48"/>
      <c r="C7" s="48"/>
      <c r="D7" s="48"/>
      <c r="E7" s="90" t="s">
        <v>14</v>
      </c>
      <c r="F7" s="84">
        <f>SUM(G7:O7)</f>
        <v>386.25239999999997</v>
      </c>
      <c r="G7" s="84">
        <f>G8+G17+G21+G24</f>
        <v>77.892</v>
      </c>
      <c r="H7" s="84">
        <f aca="true" t="shared" si="0" ref="H7:O7">H8+H17+H21+H24</f>
        <v>177.7212</v>
      </c>
      <c r="I7" s="84">
        <f t="shared" si="0"/>
        <v>17.8454</v>
      </c>
      <c r="J7" s="84">
        <f t="shared" si="0"/>
        <v>22.64</v>
      </c>
      <c r="K7" s="84">
        <f t="shared" si="0"/>
        <v>0</v>
      </c>
      <c r="L7" s="84">
        <f t="shared" si="0"/>
        <v>27.1692</v>
      </c>
      <c r="M7" s="84">
        <f t="shared" si="0"/>
        <v>44.989</v>
      </c>
      <c r="N7" s="84">
        <f t="shared" si="0"/>
        <v>17.9956</v>
      </c>
      <c r="O7" s="84">
        <f t="shared" si="0"/>
        <v>0</v>
      </c>
    </row>
    <row r="8" spans="1:15" ht="18" customHeight="1">
      <c r="A8" s="48"/>
      <c r="B8" s="48"/>
      <c r="C8" s="48"/>
      <c r="D8" s="48"/>
      <c r="E8" s="92" t="s">
        <v>87</v>
      </c>
      <c r="F8" s="84">
        <f aca="true" t="shared" si="1" ref="F8:F26">SUM(G8:O8)</f>
        <v>291.45980000000003</v>
      </c>
      <c r="G8" s="84">
        <v>77.892</v>
      </c>
      <c r="H8" s="84">
        <v>163.5612</v>
      </c>
      <c r="I8" s="84">
        <v>17.8454</v>
      </c>
      <c r="J8" s="84">
        <v>4.992</v>
      </c>
      <c r="K8" s="84"/>
      <c r="L8" s="84">
        <v>27.1692</v>
      </c>
      <c r="M8" s="84"/>
      <c r="N8" s="84"/>
      <c r="O8" s="84"/>
    </row>
    <row r="9" spans="1:15" ht="18" customHeight="1">
      <c r="A9" s="48"/>
      <c r="B9" s="48"/>
      <c r="C9" s="48"/>
      <c r="D9" s="48"/>
      <c r="E9" s="92" t="s">
        <v>89</v>
      </c>
      <c r="F9" s="84">
        <f t="shared" si="1"/>
        <v>10.5065</v>
      </c>
      <c r="G9" s="84">
        <v>2.0088</v>
      </c>
      <c r="H9" s="84">
        <v>7.6878</v>
      </c>
      <c r="I9" s="84">
        <v>0.8099</v>
      </c>
      <c r="J9" s="84"/>
      <c r="K9" s="84"/>
      <c r="L9" s="84"/>
      <c r="M9" s="84"/>
      <c r="N9" s="84"/>
      <c r="O9" s="84"/>
    </row>
    <row r="10" spans="1:15" ht="18" customHeight="1">
      <c r="A10" s="48" t="s">
        <v>91</v>
      </c>
      <c r="B10" s="48" t="s">
        <v>86</v>
      </c>
      <c r="C10" s="48" t="s">
        <v>86</v>
      </c>
      <c r="D10" s="85" t="s">
        <v>186</v>
      </c>
      <c r="E10" s="92" t="s">
        <v>90</v>
      </c>
      <c r="F10" s="84">
        <f t="shared" si="1"/>
        <v>10.5065</v>
      </c>
      <c r="G10" s="84">
        <v>2.0088</v>
      </c>
      <c r="H10" s="84">
        <v>7.6878</v>
      </c>
      <c r="I10" s="84">
        <v>0.8099</v>
      </c>
      <c r="J10" s="84"/>
      <c r="K10" s="84"/>
      <c r="L10" s="84"/>
      <c r="M10" s="84"/>
      <c r="N10" s="84"/>
      <c r="O10" s="84"/>
    </row>
    <row r="11" spans="1:15" ht="18" customHeight="1">
      <c r="A11" s="48"/>
      <c r="B11" s="48"/>
      <c r="C11" s="48"/>
      <c r="D11" s="48"/>
      <c r="E11" s="92" t="s">
        <v>98</v>
      </c>
      <c r="F11" s="84">
        <f t="shared" si="1"/>
        <v>205.3635</v>
      </c>
      <c r="G11" s="84">
        <v>61.3368</v>
      </c>
      <c r="H11" s="84">
        <v>109.3764</v>
      </c>
      <c r="I11" s="84">
        <v>2.4891</v>
      </c>
      <c r="J11" s="84">
        <v>4.992</v>
      </c>
      <c r="K11" s="84"/>
      <c r="L11" s="84">
        <v>27.1692</v>
      </c>
      <c r="M11" s="84"/>
      <c r="N11" s="84"/>
      <c r="O11" s="84"/>
    </row>
    <row r="12" spans="1:15" ht="18" customHeight="1">
      <c r="A12" s="48" t="s">
        <v>91</v>
      </c>
      <c r="B12" s="48" t="s">
        <v>93</v>
      </c>
      <c r="C12" s="48" t="s">
        <v>86</v>
      </c>
      <c r="D12" s="85" t="s">
        <v>186</v>
      </c>
      <c r="E12" s="92" t="s">
        <v>90</v>
      </c>
      <c r="F12" s="84">
        <f t="shared" si="1"/>
        <v>205.3635</v>
      </c>
      <c r="G12" s="84">
        <v>61.3368</v>
      </c>
      <c r="H12" s="84">
        <v>109.3764</v>
      </c>
      <c r="I12" s="84">
        <v>2.4891</v>
      </c>
      <c r="J12" s="84">
        <v>4.992</v>
      </c>
      <c r="K12" s="84"/>
      <c r="L12" s="84">
        <v>27.1692</v>
      </c>
      <c r="M12" s="84"/>
      <c r="N12" s="84"/>
      <c r="O12" s="84"/>
    </row>
    <row r="13" spans="1:15" ht="18" customHeight="1">
      <c r="A13" s="48"/>
      <c r="B13" s="48"/>
      <c r="C13" s="48"/>
      <c r="D13" s="48"/>
      <c r="E13" s="92" t="s">
        <v>100</v>
      </c>
      <c r="F13" s="84">
        <f t="shared" si="1"/>
        <v>19.6239</v>
      </c>
      <c r="G13" s="84">
        <v>3.4956</v>
      </c>
      <c r="H13" s="84">
        <v>12.6327</v>
      </c>
      <c r="I13" s="84">
        <v>3.4956</v>
      </c>
      <c r="J13" s="84"/>
      <c r="K13" s="84"/>
      <c r="L13" s="84"/>
      <c r="M13" s="84"/>
      <c r="N13" s="84"/>
      <c r="O13" s="84"/>
    </row>
    <row r="14" spans="1:15" ht="18" customHeight="1">
      <c r="A14" s="48" t="s">
        <v>91</v>
      </c>
      <c r="B14" s="48" t="s">
        <v>96</v>
      </c>
      <c r="C14" s="48" t="s">
        <v>190</v>
      </c>
      <c r="D14" s="85" t="s">
        <v>186</v>
      </c>
      <c r="E14" s="92" t="s">
        <v>191</v>
      </c>
      <c r="F14" s="84">
        <f t="shared" si="1"/>
        <v>19.6239</v>
      </c>
      <c r="G14" s="84">
        <v>3.4956</v>
      </c>
      <c r="H14" s="84">
        <v>12.6327</v>
      </c>
      <c r="I14" s="84">
        <v>3.4956</v>
      </c>
      <c r="J14" s="84"/>
      <c r="K14" s="84"/>
      <c r="L14" s="84"/>
      <c r="M14" s="84"/>
      <c r="N14" s="84"/>
      <c r="O14" s="84"/>
    </row>
    <row r="15" spans="1:15" ht="18" customHeight="1">
      <c r="A15" s="48"/>
      <c r="B15" s="48"/>
      <c r="C15" s="48"/>
      <c r="D15" s="48"/>
      <c r="E15" s="92" t="s">
        <v>105</v>
      </c>
      <c r="F15" s="84">
        <f t="shared" si="1"/>
        <v>55.965900000000005</v>
      </c>
      <c r="G15" s="84">
        <v>11.0508</v>
      </c>
      <c r="H15" s="84">
        <v>33.8643</v>
      </c>
      <c r="I15" s="84">
        <v>11.0508</v>
      </c>
      <c r="J15" s="84"/>
      <c r="K15" s="84"/>
      <c r="L15" s="84"/>
      <c r="M15" s="84"/>
      <c r="N15" s="84"/>
      <c r="O15" s="84"/>
    </row>
    <row r="16" spans="1:15" ht="18" customHeight="1">
      <c r="A16" s="48" t="s">
        <v>102</v>
      </c>
      <c r="B16" s="48" t="s">
        <v>104</v>
      </c>
      <c r="C16" s="48" t="s">
        <v>103</v>
      </c>
      <c r="D16" s="85" t="s">
        <v>186</v>
      </c>
      <c r="E16" s="92" t="s">
        <v>90</v>
      </c>
      <c r="F16" s="84">
        <f t="shared" si="1"/>
        <v>55.965900000000005</v>
      </c>
      <c r="G16" s="84">
        <v>11.0508</v>
      </c>
      <c r="H16" s="84">
        <v>33.8643</v>
      </c>
      <c r="I16" s="84">
        <v>11.0508</v>
      </c>
      <c r="J16" s="84"/>
      <c r="K16" s="84"/>
      <c r="L16" s="84"/>
      <c r="M16" s="84"/>
      <c r="N16" s="84"/>
      <c r="O16" s="84"/>
    </row>
    <row r="17" spans="1:15" ht="18" customHeight="1">
      <c r="A17" s="48"/>
      <c r="B17" s="48"/>
      <c r="C17" s="48"/>
      <c r="D17" s="48"/>
      <c r="E17" s="93" t="s">
        <v>108</v>
      </c>
      <c r="F17" s="84">
        <f t="shared" si="1"/>
        <v>62.9846</v>
      </c>
      <c r="G17" s="84"/>
      <c r="H17" s="84"/>
      <c r="I17" s="84"/>
      <c r="J17" s="84"/>
      <c r="K17" s="84"/>
      <c r="L17" s="84"/>
      <c r="M17" s="84">
        <v>44.989</v>
      </c>
      <c r="N17" s="84">
        <v>17.9956</v>
      </c>
      <c r="O17" s="84"/>
    </row>
    <row r="18" spans="1:15" ht="18" customHeight="1">
      <c r="A18" s="48"/>
      <c r="B18" s="48"/>
      <c r="C18" s="48"/>
      <c r="D18" s="48"/>
      <c r="E18" s="93" t="s">
        <v>109</v>
      </c>
      <c r="F18" s="84">
        <f t="shared" si="1"/>
        <v>62.9846</v>
      </c>
      <c r="G18" s="84"/>
      <c r="H18" s="84"/>
      <c r="I18" s="84"/>
      <c r="J18" s="84"/>
      <c r="K18" s="84"/>
      <c r="L18" s="84"/>
      <c r="M18" s="84">
        <v>44.989</v>
      </c>
      <c r="N18" s="84">
        <v>17.9956</v>
      </c>
      <c r="O18" s="84"/>
    </row>
    <row r="19" spans="1:15" ht="18" customHeight="1">
      <c r="A19" s="48" t="s">
        <v>110</v>
      </c>
      <c r="B19" s="48" t="s">
        <v>97</v>
      </c>
      <c r="C19" s="48" t="s">
        <v>97</v>
      </c>
      <c r="D19" s="85" t="s">
        <v>186</v>
      </c>
      <c r="E19" s="93" t="s">
        <v>111</v>
      </c>
      <c r="F19" s="84">
        <f t="shared" si="1"/>
        <v>44.989</v>
      </c>
      <c r="G19" s="84"/>
      <c r="H19" s="84"/>
      <c r="I19" s="84"/>
      <c r="J19" s="84"/>
      <c r="K19" s="84"/>
      <c r="L19" s="84"/>
      <c r="M19" s="84">
        <v>44.989</v>
      </c>
      <c r="N19" s="84"/>
      <c r="O19" s="84"/>
    </row>
    <row r="20" spans="1:15" ht="18" customHeight="1">
      <c r="A20" s="48" t="s">
        <v>110</v>
      </c>
      <c r="B20" s="48" t="s">
        <v>97</v>
      </c>
      <c r="C20" s="48" t="s">
        <v>106</v>
      </c>
      <c r="D20" s="85" t="s">
        <v>186</v>
      </c>
      <c r="E20" s="93" t="s">
        <v>112</v>
      </c>
      <c r="F20" s="84">
        <f t="shared" si="1"/>
        <v>17.9956</v>
      </c>
      <c r="G20" s="84"/>
      <c r="H20" s="84"/>
      <c r="I20" s="84"/>
      <c r="J20" s="84"/>
      <c r="K20" s="84"/>
      <c r="L20" s="84"/>
      <c r="M20" s="84"/>
      <c r="N20" s="84">
        <v>17.9956</v>
      </c>
      <c r="O20" s="84"/>
    </row>
    <row r="21" spans="1:15" ht="18" customHeight="1">
      <c r="A21" s="48"/>
      <c r="B21" s="48"/>
      <c r="C21" s="48"/>
      <c r="D21" s="48"/>
      <c r="E21" s="93" t="s">
        <v>113</v>
      </c>
      <c r="F21" s="84">
        <f t="shared" si="1"/>
        <v>17.648</v>
      </c>
      <c r="G21" s="84"/>
      <c r="H21" s="84"/>
      <c r="I21" s="84"/>
      <c r="J21" s="84">
        <v>17.648</v>
      </c>
      <c r="K21" s="84"/>
      <c r="L21" s="84"/>
      <c r="M21" s="84"/>
      <c r="N21" s="84"/>
      <c r="O21" s="84"/>
    </row>
    <row r="22" spans="1:15" ht="18" customHeight="1">
      <c r="A22" s="48"/>
      <c r="B22" s="48"/>
      <c r="C22" s="48"/>
      <c r="D22" s="48"/>
      <c r="E22" s="93" t="s">
        <v>115</v>
      </c>
      <c r="F22" s="84">
        <f t="shared" si="1"/>
        <v>17.648</v>
      </c>
      <c r="G22" s="84"/>
      <c r="H22" s="84"/>
      <c r="I22" s="84"/>
      <c r="J22" s="84">
        <v>17.648</v>
      </c>
      <c r="K22" s="84"/>
      <c r="L22" s="84"/>
      <c r="M22" s="84"/>
      <c r="N22" s="84"/>
      <c r="O22" s="84"/>
    </row>
    <row r="23" spans="1:15" ht="18" customHeight="1">
      <c r="A23" s="48" t="s">
        <v>114</v>
      </c>
      <c r="B23" s="48" t="s">
        <v>101</v>
      </c>
      <c r="C23" s="48" t="s">
        <v>86</v>
      </c>
      <c r="D23" s="85" t="s">
        <v>186</v>
      </c>
      <c r="E23" s="94" t="s">
        <v>116</v>
      </c>
      <c r="F23" s="84">
        <f t="shared" si="1"/>
        <v>17.648</v>
      </c>
      <c r="G23" s="84"/>
      <c r="H23" s="84"/>
      <c r="I23" s="84"/>
      <c r="J23" s="84">
        <v>17.648</v>
      </c>
      <c r="K23" s="84"/>
      <c r="L23" s="84"/>
      <c r="M23" s="84"/>
      <c r="N23" s="84"/>
      <c r="O23" s="84"/>
    </row>
    <row r="24" spans="1:15" ht="18" customHeight="1">
      <c r="A24" s="48"/>
      <c r="B24" s="48"/>
      <c r="C24" s="48"/>
      <c r="D24" s="48"/>
      <c r="E24" s="93" t="s">
        <v>118</v>
      </c>
      <c r="F24" s="84">
        <f t="shared" si="1"/>
        <v>14.16</v>
      </c>
      <c r="G24" s="84"/>
      <c r="H24" s="84">
        <v>14.16</v>
      </c>
      <c r="I24" s="84"/>
      <c r="J24" s="84"/>
      <c r="K24" s="84"/>
      <c r="L24" s="84"/>
      <c r="M24" s="84"/>
      <c r="N24" s="84"/>
      <c r="O24" s="84"/>
    </row>
    <row r="25" spans="1:15" ht="18" customHeight="1">
      <c r="A25" s="48"/>
      <c r="B25" s="48"/>
      <c r="C25" s="48"/>
      <c r="D25" s="48"/>
      <c r="E25" s="93" t="s">
        <v>120</v>
      </c>
      <c r="F25" s="84">
        <f t="shared" si="1"/>
        <v>14.16</v>
      </c>
      <c r="G25" s="84"/>
      <c r="H25" s="84">
        <v>14.16</v>
      </c>
      <c r="I25" s="84"/>
      <c r="J25" s="84"/>
      <c r="K25" s="84"/>
      <c r="L25" s="84"/>
      <c r="M25" s="84"/>
      <c r="N25" s="84"/>
      <c r="O25" s="84"/>
    </row>
    <row r="26" spans="1:15" ht="18" customHeight="1">
      <c r="A26" s="48" t="s">
        <v>119</v>
      </c>
      <c r="B26" s="48" t="s">
        <v>86</v>
      </c>
      <c r="C26" s="48" t="s">
        <v>121</v>
      </c>
      <c r="D26" s="85" t="s">
        <v>186</v>
      </c>
      <c r="E26" s="94" t="s">
        <v>122</v>
      </c>
      <c r="F26" s="84">
        <f t="shared" si="1"/>
        <v>14.16</v>
      </c>
      <c r="G26" s="84"/>
      <c r="H26" s="84">
        <v>14.16</v>
      </c>
      <c r="I26" s="84"/>
      <c r="J26" s="84"/>
      <c r="K26" s="84"/>
      <c r="L26" s="84"/>
      <c r="M26" s="84"/>
      <c r="N26" s="84"/>
      <c r="O26" s="84"/>
    </row>
  </sheetData>
  <sheetProtection/>
  <mergeCells count="12">
    <mergeCell ref="H4:H6"/>
    <mergeCell ref="I4:I6"/>
    <mergeCell ref="J4:J6"/>
    <mergeCell ref="K4:K6"/>
    <mergeCell ref="D5:D6"/>
    <mergeCell ref="E5:E6"/>
    <mergeCell ref="F4:F6"/>
    <mergeCell ref="G4:G6"/>
    <mergeCell ref="L4:L6"/>
    <mergeCell ref="M4:M6"/>
    <mergeCell ref="N4:N6"/>
    <mergeCell ref="O4:O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"/>
  <sheetViews>
    <sheetView showZeros="0" zoomScalePageLayoutView="0" workbookViewId="0" topLeftCell="A1">
      <pane ySplit="6" topLeftCell="BM7" activePane="bottomLeft" state="frozen"/>
      <selection pane="topLeft" activeCell="E1" sqref="E1"/>
      <selection pane="bottomLeft" activeCell="A1" sqref="A1:IV16384"/>
    </sheetView>
  </sheetViews>
  <sheetFormatPr defaultColWidth="6.875" defaultRowHeight="12.75" customHeight="1"/>
  <cols>
    <col min="1" max="1" width="3.75390625" style="3" customWidth="1"/>
    <col min="2" max="2" width="4.00390625" style="3" customWidth="1"/>
    <col min="3" max="3" width="3.875" style="3" customWidth="1"/>
    <col min="4" max="4" width="7.625" style="3" customWidth="1"/>
    <col min="5" max="5" width="26.375" style="49" customWidth="1"/>
    <col min="6" max="8" width="6.75390625" style="6" customWidth="1"/>
    <col min="9" max="9" width="6.50390625" style="6" customWidth="1"/>
    <col min="10" max="11" width="6.75390625" style="6" customWidth="1"/>
    <col min="12" max="12" width="6.50390625" style="6" customWidth="1"/>
    <col min="13" max="16" width="6.75390625" style="6" customWidth="1"/>
    <col min="17" max="17" width="6.50390625" style="6" customWidth="1"/>
    <col min="18" max="21" width="6.75390625" style="6" customWidth="1"/>
    <col min="22" max="30" width="6.50390625" style="6" customWidth="1"/>
    <col min="31" max="31" width="5.875" style="6" customWidth="1"/>
    <col min="32" max="32" width="6.50390625" style="6" customWidth="1"/>
    <col min="33" max="254" width="6.875" style="6" customWidth="1"/>
    <col min="255" max="16384" width="6.875" style="6" customWidth="1"/>
  </cols>
  <sheetData>
    <row r="1" spans="1:32" ht="18" customHeight="1">
      <c r="A1" s="37"/>
      <c r="B1" s="37"/>
      <c r="C1" s="37"/>
      <c r="D1" s="37"/>
      <c r="E1" s="4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63"/>
      <c r="V1" s="63"/>
      <c r="W1" s="63"/>
      <c r="X1" s="63"/>
      <c r="Y1" s="63"/>
      <c r="Z1" s="63"/>
      <c r="AA1" s="63"/>
      <c r="AB1" s="63"/>
      <c r="AC1" s="63"/>
      <c r="AD1" s="63"/>
      <c r="AE1" s="5"/>
      <c r="AF1" s="63"/>
    </row>
    <row r="2" spans="1:32" ht="18" customHeight="1">
      <c r="A2" s="64" t="s">
        <v>137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3"/>
    </row>
    <row r="3" spans="1:32" ht="18" customHeight="1">
      <c r="A3" s="7" t="s">
        <v>83</v>
      </c>
      <c r="B3" s="87" t="s">
        <v>188</v>
      </c>
      <c r="C3" s="38"/>
      <c r="D3" s="38"/>
      <c r="E3" s="45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63"/>
      <c r="V3" s="63"/>
      <c r="W3" s="63"/>
      <c r="X3" s="63"/>
      <c r="Y3" s="63"/>
      <c r="Z3" s="63"/>
      <c r="AA3" s="63"/>
      <c r="AB3" s="63"/>
      <c r="AC3" s="63"/>
      <c r="AD3" s="63"/>
      <c r="AE3" s="9" t="s">
        <v>82</v>
      </c>
      <c r="AF3" s="63"/>
    </row>
    <row r="4" spans="1:32" ht="18" customHeight="1">
      <c r="A4" s="39" t="s">
        <v>71</v>
      </c>
      <c r="B4" s="39"/>
      <c r="C4" s="39"/>
      <c r="D4" s="40"/>
      <c r="E4" s="46"/>
      <c r="F4" s="97" t="s">
        <v>14</v>
      </c>
      <c r="G4" s="97" t="s">
        <v>138</v>
      </c>
      <c r="H4" s="97" t="s">
        <v>139</v>
      </c>
      <c r="I4" s="97" t="s">
        <v>140</v>
      </c>
      <c r="J4" s="97" t="s">
        <v>141</v>
      </c>
      <c r="K4" s="97" t="s">
        <v>142</v>
      </c>
      <c r="L4" s="97" t="s">
        <v>143</v>
      </c>
      <c r="M4" s="97" t="s">
        <v>144</v>
      </c>
      <c r="N4" s="97" t="s">
        <v>145</v>
      </c>
      <c r="O4" s="97" t="s">
        <v>146</v>
      </c>
      <c r="P4" s="97" t="s">
        <v>147</v>
      </c>
      <c r="Q4" s="97" t="s">
        <v>183</v>
      </c>
      <c r="R4" s="97" t="s">
        <v>148</v>
      </c>
      <c r="S4" s="97" t="s">
        <v>149</v>
      </c>
      <c r="T4" s="97" t="s">
        <v>150</v>
      </c>
      <c r="U4" s="97" t="s">
        <v>151</v>
      </c>
      <c r="V4" s="109" t="s">
        <v>152</v>
      </c>
      <c r="W4" s="109" t="s">
        <v>153</v>
      </c>
      <c r="X4" s="109" t="s">
        <v>154</v>
      </c>
      <c r="Y4" s="109" t="s">
        <v>155</v>
      </c>
      <c r="Z4" s="113" t="s">
        <v>156</v>
      </c>
      <c r="AA4" s="109" t="s">
        <v>157</v>
      </c>
      <c r="AB4" s="113" t="s">
        <v>158</v>
      </c>
      <c r="AC4" s="109" t="s">
        <v>159</v>
      </c>
      <c r="AD4" s="109" t="s">
        <v>160</v>
      </c>
      <c r="AE4" s="111" t="s">
        <v>161</v>
      </c>
      <c r="AF4" s="63"/>
    </row>
    <row r="5" spans="1:32" ht="18" customHeight="1">
      <c r="A5" s="10" t="s">
        <v>73</v>
      </c>
      <c r="B5" s="41"/>
      <c r="C5" s="42"/>
      <c r="D5" s="104" t="s">
        <v>74</v>
      </c>
      <c r="E5" s="107" t="s">
        <v>88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109"/>
      <c r="W5" s="109"/>
      <c r="X5" s="109"/>
      <c r="Y5" s="109"/>
      <c r="Z5" s="113"/>
      <c r="AA5" s="109"/>
      <c r="AB5" s="113"/>
      <c r="AC5" s="109"/>
      <c r="AD5" s="109"/>
      <c r="AE5" s="111"/>
      <c r="AF5" s="63"/>
    </row>
    <row r="6" spans="1:32" ht="18" customHeight="1">
      <c r="A6" s="43" t="s">
        <v>5</v>
      </c>
      <c r="B6" s="43" t="s">
        <v>6</v>
      </c>
      <c r="C6" s="44" t="s">
        <v>7</v>
      </c>
      <c r="D6" s="104"/>
      <c r="E6" s="104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110"/>
      <c r="W6" s="110"/>
      <c r="X6" s="110"/>
      <c r="Y6" s="110"/>
      <c r="Z6" s="114"/>
      <c r="AA6" s="110"/>
      <c r="AB6" s="114"/>
      <c r="AC6" s="110"/>
      <c r="AD6" s="110"/>
      <c r="AE6" s="112"/>
      <c r="AF6" s="63"/>
    </row>
    <row r="7" spans="1:31" ht="18" customHeight="1">
      <c r="A7" s="48"/>
      <c r="B7" s="48"/>
      <c r="C7" s="48"/>
      <c r="D7" s="48"/>
      <c r="E7" s="90" t="s">
        <v>14</v>
      </c>
      <c r="F7" s="84">
        <f>SUM(G7:AE7)</f>
        <v>61.17900000000001</v>
      </c>
      <c r="G7" s="84">
        <v>22.4</v>
      </c>
      <c r="H7" s="84">
        <v>4</v>
      </c>
      <c r="I7" s="84"/>
      <c r="J7" s="84">
        <v>1.5</v>
      </c>
      <c r="K7" s="84"/>
      <c r="L7" s="84">
        <v>7</v>
      </c>
      <c r="M7" s="84">
        <v>1.5</v>
      </c>
      <c r="N7" s="84"/>
      <c r="O7" s="84"/>
      <c r="P7" s="84">
        <v>2.1</v>
      </c>
      <c r="Q7" s="84"/>
      <c r="R7" s="84">
        <v>6</v>
      </c>
      <c r="S7" s="84"/>
      <c r="T7" s="84">
        <v>3.38</v>
      </c>
      <c r="U7" s="84">
        <v>1.2</v>
      </c>
      <c r="V7" s="84">
        <v>0.6</v>
      </c>
      <c r="W7" s="84"/>
      <c r="X7" s="84"/>
      <c r="Y7" s="84"/>
      <c r="Z7" s="84"/>
      <c r="AA7" s="84"/>
      <c r="AB7" s="84">
        <v>4.499</v>
      </c>
      <c r="AC7" s="84"/>
      <c r="AD7" s="84">
        <v>5</v>
      </c>
      <c r="AE7" s="84">
        <v>2</v>
      </c>
    </row>
    <row r="8" spans="1:31" ht="18" customHeight="1">
      <c r="A8" s="48"/>
      <c r="B8" s="48"/>
      <c r="C8" s="48"/>
      <c r="D8" s="48"/>
      <c r="E8" s="92" t="s">
        <v>87</v>
      </c>
      <c r="F8" s="84">
        <f aca="true" t="shared" si="0" ref="F8:F16">SUM(G8:AE8)</f>
        <v>43.679</v>
      </c>
      <c r="G8" s="84">
        <v>9.9</v>
      </c>
      <c r="H8" s="84">
        <v>4</v>
      </c>
      <c r="I8" s="84"/>
      <c r="J8" s="84">
        <v>1.5</v>
      </c>
      <c r="K8" s="84"/>
      <c r="L8" s="84">
        <v>7</v>
      </c>
      <c r="M8" s="84">
        <v>1.5</v>
      </c>
      <c r="N8" s="84"/>
      <c r="O8" s="84"/>
      <c r="P8" s="84">
        <v>2.1</v>
      </c>
      <c r="Q8" s="84"/>
      <c r="R8" s="84">
        <v>1</v>
      </c>
      <c r="S8" s="84"/>
      <c r="T8" s="84">
        <v>3.38</v>
      </c>
      <c r="U8" s="84">
        <v>1.2</v>
      </c>
      <c r="V8" s="84">
        <v>0.6</v>
      </c>
      <c r="W8" s="84"/>
      <c r="X8" s="84"/>
      <c r="Y8" s="84"/>
      <c r="Z8" s="84"/>
      <c r="AA8" s="84"/>
      <c r="AB8" s="84">
        <v>4.499</v>
      </c>
      <c r="AC8" s="84"/>
      <c r="AD8" s="84">
        <v>5</v>
      </c>
      <c r="AE8" s="84">
        <v>2</v>
      </c>
    </row>
    <row r="9" spans="1:31" ht="18" customHeight="1">
      <c r="A9" s="48"/>
      <c r="B9" s="48"/>
      <c r="C9" s="48"/>
      <c r="D9" s="48"/>
      <c r="E9" s="92" t="s">
        <v>89</v>
      </c>
      <c r="F9" s="84">
        <f t="shared" si="0"/>
        <v>3.38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>
        <v>3.38</v>
      </c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</row>
    <row r="10" spans="1:31" ht="18" customHeight="1">
      <c r="A10" s="48" t="s">
        <v>91</v>
      </c>
      <c r="B10" s="48" t="s">
        <v>86</v>
      </c>
      <c r="C10" s="48" t="s">
        <v>94</v>
      </c>
      <c r="D10" s="48" t="s">
        <v>185</v>
      </c>
      <c r="E10" s="92" t="s">
        <v>95</v>
      </c>
      <c r="F10" s="84">
        <f t="shared" si="0"/>
        <v>3.38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>
        <v>3.38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1" ht="18" customHeight="1">
      <c r="A11" s="48"/>
      <c r="B11" s="48"/>
      <c r="C11" s="48"/>
      <c r="D11" s="48"/>
      <c r="E11" s="92" t="s">
        <v>98</v>
      </c>
      <c r="F11" s="84">
        <f t="shared" si="0"/>
        <v>40.299</v>
      </c>
      <c r="G11" s="84">
        <v>9.9</v>
      </c>
      <c r="H11" s="84">
        <v>4</v>
      </c>
      <c r="I11" s="84"/>
      <c r="J11" s="84">
        <v>1.5</v>
      </c>
      <c r="K11" s="84"/>
      <c r="L11" s="84">
        <v>7</v>
      </c>
      <c r="M11" s="84">
        <v>1.5</v>
      </c>
      <c r="N11" s="84"/>
      <c r="O11" s="84"/>
      <c r="P11" s="84">
        <v>2.1</v>
      </c>
      <c r="Q11" s="84"/>
      <c r="R11" s="84">
        <v>1</v>
      </c>
      <c r="S11" s="84"/>
      <c r="T11" s="84"/>
      <c r="U11" s="84">
        <v>1.2</v>
      </c>
      <c r="V11" s="84">
        <v>0.6</v>
      </c>
      <c r="W11" s="84"/>
      <c r="X11" s="84"/>
      <c r="Y11" s="84"/>
      <c r="Z11" s="84"/>
      <c r="AA11" s="84"/>
      <c r="AB11" s="84">
        <v>4.499</v>
      </c>
      <c r="AC11" s="84"/>
      <c r="AD11" s="84">
        <v>5</v>
      </c>
      <c r="AE11" s="84">
        <v>2</v>
      </c>
    </row>
    <row r="12" spans="1:31" ht="18" customHeight="1">
      <c r="A12" s="48" t="s">
        <v>91</v>
      </c>
      <c r="B12" s="48" t="s">
        <v>93</v>
      </c>
      <c r="C12" s="48" t="s">
        <v>86</v>
      </c>
      <c r="D12" s="48" t="s">
        <v>185</v>
      </c>
      <c r="E12" s="92" t="s">
        <v>90</v>
      </c>
      <c r="F12" s="84">
        <f t="shared" si="0"/>
        <v>40.299</v>
      </c>
      <c r="G12" s="84">
        <v>9.9</v>
      </c>
      <c r="H12" s="84">
        <v>4</v>
      </c>
      <c r="I12" s="84"/>
      <c r="J12" s="84">
        <v>1.5</v>
      </c>
      <c r="K12" s="84"/>
      <c r="L12" s="84">
        <v>7</v>
      </c>
      <c r="M12" s="84">
        <v>1.5</v>
      </c>
      <c r="N12" s="84"/>
      <c r="O12" s="84"/>
      <c r="P12" s="84">
        <v>2.1</v>
      </c>
      <c r="Q12" s="84"/>
      <c r="R12" s="84">
        <v>1</v>
      </c>
      <c r="S12" s="84"/>
      <c r="T12" s="84"/>
      <c r="U12" s="84">
        <v>1.2</v>
      </c>
      <c r="V12" s="84">
        <v>0.6</v>
      </c>
      <c r="W12" s="84"/>
      <c r="X12" s="84"/>
      <c r="Y12" s="84"/>
      <c r="Z12" s="84"/>
      <c r="AA12" s="84"/>
      <c r="AB12" s="84">
        <v>4.499</v>
      </c>
      <c r="AC12" s="84"/>
      <c r="AD12" s="84">
        <v>5</v>
      </c>
      <c r="AE12" s="84">
        <v>2</v>
      </c>
    </row>
    <row r="13" spans="1:31" ht="18" customHeight="1">
      <c r="A13" s="48"/>
      <c r="B13" s="48"/>
      <c r="C13" s="48"/>
      <c r="D13" s="48"/>
      <c r="E13" s="93" t="s">
        <v>118</v>
      </c>
      <c r="F13" s="84">
        <f t="shared" si="0"/>
        <v>17.5</v>
      </c>
      <c r="G13" s="84">
        <v>12.5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>
        <v>5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1:31" ht="18" customHeight="1">
      <c r="A14" s="48"/>
      <c r="B14" s="48"/>
      <c r="C14" s="48"/>
      <c r="D14" s="48"/>
      <c r="E14" s="94" t="s">
        <v>123</v>
      </c>
      <c r="F14" s="84">
        <f t="shared" si="0"/>
        <v>17.5</v>
      </c>
      <c r="G14" s="84">
        <v>12.5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>
        <v>5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1:31" ht="18" customHeight="1">
      <c r="A15" s="48" t="s">
        <v>119</v>
      </c>
      <c r="B15" s="48" t="s">
        <v>99</v>
      </c>
      <c r="C15" s="48" t="s">
        <v>97</v>
      </c>
      <c r="D15" s="48" t="s">
        <v>185</v>
      </c>
      <c r="E15" s="94" t="s">
        <v>124</v>
      </c>
      <c r="F15" s="84">
        <f t="shared" si="0"/>
        <v>12.5</v>
      </c>
      <c r="G15" s="84">
        <v>12.5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31" ht="18" customHeight="1">
      <c r="A16" s="48" t="s">
        <v>119</v>
      </c>
      <c r="B16" s="48" t="s">
        <v>99</v>
      </c>
      <c r="C16" s="48" t="s">
        <v>107</v>
      </c>
      <c r="D16" s="48" t="s">
        <v>185</v>
      </c>
      <c r="E16" s="93" t="s">
        <v>125</v>
      </c>
      <c r="F16" s="84">
        <f t="shared" si="0"/>
        <v>5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>
        <v>5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</row>
    <row r="17" spans="1:2" ht="12.75" customHeight="1">
      <c r="A17" s="50" t="s">
        <v>85</v>
      </c>
      <c r="B17" s="50"/>
    </row>
  </sheetData>
  <sheetProtection/>
  <mergeCells count="28">
    <mergeCell ref="D5:D6"/>
    <mergeCell ref="E5:E6"/>
    <mergeCell ref="AB4:AB6"/>
    <mergeCell ref="AC4:AC6"/>
    <mergeCell ref="V4:V6"/>
    <mergeCell ref="W4:W6"/>
    <mergeCell ref="R4:R6"/>
    <mergeCell ref="S4:S6"/>
    <mergeCell ref="T4:T6"/>
    <mergeCell ref="U4:U6"/>
    <mergeCell ref="AD4:AD6"/>
    <mergeCell ref="AE4:AE6"/>
    <mergeCell ref="X4:X6"/>
    <mergeCell ref="Y4:Y6"/>
    <mergeCell ref="Z4:Z6"/>
    <mergeCell ref="AA4:AA6"/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showZeros="0" zoomScalePageLayoutView="0" workbookViewId="0" topLeftCell="A1">
      <pane ySplit="6" topLeftCell="BM7" activePane="bottomLeft" state="frozen"/>
      <selection pane="topLeft" activeCell="A1" sqref="A1"/>
      <selection pane="bottomLeft" activeCell="L45" sqref="L45"/>
    </sheetView>
  </sheetViews>
  <sheetFormatPr defaultColWidth="6.875" defaultRowHeight="12.75" customHeight="1"/>
  <cols>
    <col min="1" max="1" width="3.75390625" style="3" customWidth="1"/>
    <col min="2" max="2" width="4.00390625" style="3" customWidth="1"/>
    <col min="3" max="3" width="3.875" style="3" customWidth="1"/>
    <col min="4" max="4" width="7.625" style="3" customWidth="1"/>
    <col min="5" max="5" width="26.375" style="49" customWidth="1"/>
    <col min="6" max="14" width="8.50390625" style="6" customWidth="1"/>
    <col min="15" max="15" width="6.50390625" style="6" customWidth="1"/>
    <col min="16" max="16" width="8.50390625" style="6" customWidth="1"/>
    <col min="17" max="17" width="6.50390625" style="6" customWidth="1"/>
    <col min="18" max="19" width="8.50390625" style="6" customWidth="1"/>
    <col min="20" max="20" width="6.50390625" style="6" customWidth="1"/>
    <col min="21" max="255" width="6.875" style="6" customWidth="1"/>
    <col min="256" max="16384" width="6.875" style="6" customWidth="1"/>
  </cols>
  <sheetData>
    <row r="1" spans="1:20" ht="18" customHeight="1">
      <c r="A1" s="37"/>
      <c r="B1" s="37"/>
      <c r="C1" s="37"/>
      <c r="D1" s="37"/>
      <c r="E1" s="4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5"/>
      <c r="T1" s="63"/>
    </row>
    <row r="2" spans="1:20" ht="18" customHeight="1">
      <c r="A2" s="65" t="s">
        <v>162</v>
      </c>
      <c r="B2" s="65"/>
      <c r="C2" s="65"/>
      <c r="D2" s="65"/>
      <c r="E2" s="65"/>
      <c r="F2" s="65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3"/>
    </row>
    <row r="3" spans="1:20" ht="18" customHeight="1">
      <c r="A3" s="7" t="s">
        <v>83</v>
      </c>
      <c r="B3" s="87" t="s">
        <v>188</v>
      </c>
      <c r="C3" s="38"/>
      <c r="D3" s="38"/>
      <c r="E3" s="45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9" t="s">
        <v>176</v>
      </c>
      <c r="T3" s="63"/>
    </row>
    <row r="4" spans="1:20" ht="18" customHeight="1">
      <c r="A4" s="39" t="s">
        <v>71</v>
      </c>
      <c r="B4" s="39"/>
      <c r="C4" s="39"/>
      <c r="D4" s="40"/>
      <c r="E4" s="46"/>
      <c r="F4" s="104" t="s">
        <v>14</v>
      </c>
      <c r="G4" s="117" t="s">
        <v>163</v>
      </c>
      <c r="H4" s="106" t="s">
        <v>164</v>
      </c>
      <c r="I4" s="104" t="s">
        <v>165</v>
      </c>
      <c r="J4" s="96" t="s">
        <v>166</v>
      </c>
      <c r="K4" s="115" t="s">
        <v>167</v>
      </c>
      <c r="L4" s="116" t="s">
        <v>168</v>
      </c>
      <c r="M4" s="116" t="s">
        <v>169</v>
      </c>
      <c r="N4" s="97" t="s">
        <v>170</v>
      </c>
      <c r="O4" s="97" t="s">
        <v>171</v>
      </c>
      <c r="P4" s="97" t="s">
        <v>172</v>
      </c>
      <c r="Q4" s="97" t="s">
        <v>173</v>
      </c>
      <c r="R4" s="97" t="s">
        <v>174</v>
      </c>
      <c r="S4" s="97" t="s">
        <v>175</v>
      </c>
      <c r="T4" s="63"/>
    </row>
    <row r="5" spans="1:20" ht="18" customHeight="1">
      <c r="A5" s="10" t="s">
        <v>73</v>
      </c>
      <c r="B5" s="41"/>
      <c r="C5" s="42"/>
      <c r="D5" s="104" t="s">
        <v>74</v>
      </c>
      <c r="E5" s="107" t="s">
        <v>88</v>
      </c>
      <c r="F5" s="104"/>
      <c r="G5" s="117"/>
      <c r="H5" s="106"/>
      <c r="I5" s="104"/>
      <c r="J5" s="96"/>
      <c r="K5" s="115"/>
      <c r="L5" s="116"/>
      <c r="M5" s="116"/>
      <c r="N5" s="97"/>
      <c r="O5" s="97"/>
      <c r="P5" s="97"/>
      <c r="Q5" s="97"/>
      <c r="R5" s="97"/>
      <c r="S5" s="97"/>
      <c r="T5" s="63"/>
    </row>
    <row r="6" spans="1:20" ht="18" customHeight="1">
      <c r="A6" s="43" t="s">
        <v>5</v>
      </c>
      <c r="B6" s="43" t="s">
        <v>6</v>
      </c>
      <c r="C6" s="44" t="s">
        <v>7</v>
      </c>
      <c r="D6" s="104"/>
      <c r="E6" s="104"/>
      <c r="F6" s="104"/>
      <c r="G6" s="117"/>
      <c r="H6" s="106"/>
      <c r="I6" s="104"/>
      <c r="J6" s="96"/>
      <c r="K6" s="115"/>
      <c r="L6" s="116"/>
      <c r="M6" s="116"/>
      <c r="N6" s="97"/>
      <c r="O6" s="97"/>
      <c r="P6" s="97"/>
      <c r="Q6" s="97"/>
      <c r="R6" s="97"/>
      <c r="S6" s="97"/>
      <c r="T6" s="63"/>
    </row>
    <row r="7" spans="1:19" ht="18" customHeight="1">
      <c r="A7" s="48"/>
      <c r="B7" s="48"/>
      <c r="C7" s="48"/>
      <c r="D7" s="48" t="s">
        <v>184</v>
      </c>
      <c r="E7" s="90" t="s">
        <v>14</v>
      </c>
      <c r="F7" s="79">
        <f aca="true" t="shared" si="0" ref="F7:F13">SUM(G7:S7)</f>
        <v>158.27</v>
      </c>
      <c r="G7" s="79"/>
      <c r="H7" s="79"/>
      <c r="I7" s="79"/>
      <c r="J7" s="79">
        <v>81.7824</v>
      </c>
      <c r="K7" s="79"/>
      <c r="L7" s="79">
        <v>44.989</v>
      </c>
      <c r="M7" s="79"/>
      <c r="N7" s="79"/>
      <c r="O7" s="79"/>
      <c r="P7" s="79">
        <v>31.4986</v>
      </c>
      <c r="Q7" s="79"/>
      <c r="R7" s="79"/>
      <c r="S7" s="79"/>
    </row>
    <row r="8" spans="1:19" ht="18" customHeight="1">
      <c r="A8" s="48"/>
      <c r="B8" s="48"/>
      <c r="C8" s="48"/>
      <c r="D8" s="48"/>
      <c r="E8" s="92" t="s">
        <v>87</v>
      </c>
      <c r="F8" s="79">
        <f t="shared" si="0"/>
        <v>7.1424</v>
      </c>
      <c r="G8" s="79"/>
      <c r="H8" s="79"/>
      <c r="I8" s="79"/>
      <c r="J8" s="79">
        <v>7.1424</v>
      </c>
      <c r="K8" s="79"/>
      <c r="L8" s="79"/>
      <c r="M8" s="79"/>
      <c r="N8" s="79"/>
      <c r="O8" s="79"/>
      <c r="P8" s="79"/>
      <c r="Q8" s="79"/>
      <c r="R8" s="79"/>
      <c r="S8" s="79"/>
    </row>
    <row r="9" spans="1:19" ht="18" customHeight="1">
      <c r="A9" s="48"/>
      <c r="B9" s="48"/>
      <c r="C9" s="48"/>
      <c r="D9" s="48"/>
      <c r="E9" s="92" t="s">
        <v>98</v>
      </c>
      <c r="F9" s="79">
        <f t="shared" si="0"/>
        <v>7.1424</v>
      </c>
      <c r="G9" s="79"/>
      <c r="H9" s="79"/>
      <c r="I9" s="79"/>
      <c r="J9" s="79">
        <v>7.1424</v>
      </c>
      <c r="K9" s="79"/>
      <c r="L9" s="79"/>
      <c r="M9" s="79"/>
      <c r="N9" s="79"/>
      <c r="O9" s="79"/>
      <c r="P9" s="79"/>
      <c r="Q9" s="79"/>
      <c r="R9" s="79"/>
      <c r="S9" s="79"/>
    </row>
    <row r="10" spans="1:19" ht="18" customHeight="1">
      <c r="A10" s="48" t="s">
        <v>91</v>
      </c>
      <c r="B10" s="48" t="s">
        <v>93</v>
      </c>
      <c r="C10" s="48" t="s">
        <v>86</v>
      </c>
      <c r="D10" s="48" t="s">
        <v>185</v>
      </c>
      <c r="E10" s="92" t="s">
        <v>90</v>
      </c>
      <c r="F10" s="79">
        <f t="shared" si="0"/>
        <v>7.1424</v>
      </c>
      <c r="G10" s="79"/>
      <c r="H10" s="79"/>
      <c r="I10" s="79"/>
      <c r="J10" s="79">
        <v>7.1424</v>
      </c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8" customHeight="1">
      <c r="A11" s="48"/>
      <c r="B11" s="48"/>
      <c r="C11" s="48"/>
      <c r="D11" s="48"/>
      <c r="E11" s="93" t="s">
        <v>113</v>
      </c>
      <c r="F11" s="79">
        <f t="shared" si="0"/>
        <v>44.989</v>
      </c>
      <c r="G11" s="79"/>
      <c r="H11" s="79"/>
      <c r="I11" s="79"/>
      <c r="J11" s="79"/>
      <c r="K11" s="79"/>
      <c r="L11" s="79">
        <v>44.989</v>
      </c>
      <c r="M11" s="79"/>
      <c r="N11" s="79"/>
      <c r="O11" s="79"/>
      <c r="P11" s="79"/>
      <c r="Q11" s="79"/>
      <c r="R11" s="79"/>
      <c r="S11" s="79"/>
    </row>
    <row r="12" spans="1:19" ht="18" customHeight="1">
      <c r="A12" s="48"/>
      <c r="B12" s="48"/>
      <c r="C12" s="48"/>
      <c r="D12" s="48"/>
      <c r="E12" s="93" t="s">
        <v>115</v>
      </c>
      <c r="F12" s="79">
        <f t="shared" si="0"/>
        <v>44.989</v>
      </c>
      <c r="G12" s="79"/>
      <c r="H12" s="79"/>
      <c r="I12" s="79"/>
      <c r="J12" s="79"/>
      <c r="K12" s="79"/>
      <c r="L12" s="79">
        <v>44.989</v>
      </c>
      <c r="M12" s="79"/>
      <c r="N12" s="79"/>
      <c r="O12" s="79"/>
      <c r="P12" s="79"/>
      <c r="Q12" s="79"/>
      <c r="R12" s="79"/>
      <c r="S12" s="79"/>
    </row>
    <row r="13" spans="1:19" ht="18" customHeight="1">
      <c r="A13" s="48" t="s">
        <v>114</v>
      </c>
      <c r="B13" s="48" t="s">
        <v>101</v>
      </c>
      <c r="C13" s="48" t="s">
        <v>86</v>
      </c>
      <c r="D13" s="48" t="s">
        <v>185</v>
      </c>
      <c r="E13" s="94" t="s">
        <v>116</v>
      </c>
      <c r="F13" s="84">
        <f t="shared" si="0"/>
        <v>44.989</v>
      </c>
      <c r="G13" s="84"/>
      <c r="H13" s="84"/>
      <c r="I13" s="84"/>
      <c r="J13" s="84"/>
      <c r="K13" s="84"/>
      <c r="L13" s="84">
        <v>44.989</v>
      </c>
      <c r="M13" s="84"/>
      <c r="N13" s="84"/>
      <c r="O13" s="84"/>
      <c r="P13" s="84"/>
      <c r="Q13" s="84"/>
      <c r="R13" s="84"/>
      <c r="S13" s="84"/>
    </row>
    <row r="14" spans="1:19" ht="18" customHeight="1">
      <c r="A14" s="48"/>
      <c r="B14" s="48"/>
      <c r="C14" s="48"/>
      <c r="D14" s="48"/>
      <c r="E14" s="93" t="s">
        <v>118</v>
      </c>
      <c r="F14" s="84">
        <f aca="true" t="shared" si="1" ref="F14:F19">SUM(G14:S14)</f>
        <v>74.64</v>
      </c>
      <c r="G14" s="84"/>
      <c r="H14" s="84"/>
      <c r="I14" s="84"/>
      <c r="J14" s="84">
        <v>74.64</v>
      </c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8" customHeight="1">
      <c r="A15" s="48"/>
      <c r="B15" s="48"/>
      <c r="C15" s="48"/>
      <c r="D15" s="48"/>
      <c r="E15" s="94" t="s">
        <v>123</v>
      </c>
      <c r="F15" s="84">
        <f t="shared" si="1"/>
        <v>74.64</v>
      </c>
      <c r="G15" s="84"/>
      <c r="H15" s="84"/>
      <c r="I15" s="84"/>
      <c r="J15" s="84">
        <v>74.64</v>
      </c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8" customHeight="1">
      <c r="A16" s="48" t="s">
        <v>119</v>
      </c>
      <c r="B16" s="48" t="s">
        <v>99</v>
      </c>
      <c r="C16" s="48" t="s">
        <v>97</v>
      </c>
      <c r="D16" s="48" t="s">
        <v>185</v>
      </c>
      <c r="E16" s="94" t="s">
        <v>124</v>
      </c>
      <c r="F16" s="84">
        <f t="shared" si="1"/>
        <v>74.64</v>
      </c>
      <c r="G16" s="84"/>
      <c r="H16" s="84"/>
      <c r="I16" s="84"/>
      <c r="J16" s="84">
        <v>74.64</v>
      </c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8" customHeight="1">
      <c r="A17" s="48"/>
      <c r="B17" s="48"/>
      <c r="C17" s="48"/>
      <c r="D17" s="48"/>
      <c r="E17" s="93" t="s">
        <v>126</v>
      </c>
      <c r="F17" s="84">
        <f t="shared" si="1"/>
        <v>31.4986</v>
      </c>
      <c r="G17" s="84"/>
      <c r="H17" s="84"/>
      <c r="I17" s="84"/>
      <c r="J17" s="84"/>
      <c r="K17" s="84"/>
      <c r="L17" s="84"/>
      <c r="M17" s="84"/>
      <c r="N17" s="84"/>
      <c r="O17" s="84"/>
      <c r="P17" s="84">
        <v>31.4986</v>
      </c>
      <c r="Q17" s="84"/>
      <c r="R17" s="84"/>
      <c r="S17" s="84"/>
    </row>
    <row r="18" spans="1:19" ht="18" customHeight="1">
      <c r="A18" s="48"/>
      <c r="B18" s="48"/>
      <c r="C18" s="48"/>
      <c r="D18" s="48"/>
      <c r="E18" s="93" t="s">
        <v>127</v>
      </c>
      <c r="F18" s="84">
        <f t="shared" si="1"/>
        <v>31.4986</v>
      </c>
      <c r="G18" s="84"/>
      <c r="H18" s="84"/>
      <c r="I18" s="84"/>
      <c r="J18" s="84"/>
      <c r="K18" s="84"/>
      <c r="L18" s="84"/>
      <c r="M18" s="84"/>
      <c r="N18" s="84"/>
      <c r="O18" s="84"/>
      <c r="P18" s="84">
        <v>31.4986</v>
      </c>
      <c r="Q18" s="84"/>
      <c r="R18" s="84"/>
      <c r="S18" s="84"/>
    </row>
    <row r="19" spans="1:19" ht="18" customHeight="1">
      <c r="A19" s="48" t="s">
        <v>128</v>
      </c>
      <c r="B19" s="48" t="s">
        <v>92</v>
      </c>
      <c r="C19" s="48" t="s">
        <v>86</v>
      </c>
      <c r="D19" s="48"/>
      <c r="E19" s="93" t="s">
        <v>129</v>
      </c>
      <c r="F19" s="84">
        <f t="shared" si="1"/>
        <v>31.4986</v>
      </c>
      <c r="G19" s="84"/>
      <c r="H19" s="84"/>
      <c r="I19" s="84"/>
      <c r="J19" s="84"/>
      <c r="K19" s="84"/>
      <c r="L19" s="84"/>
      <c r="M19" s="84"/>
      <c r="N19" s="84"/>
      <c r="O19" s="84"/>
      <c r="P19" s="84">
        <v>31.4986</v>
      </c>
      <c r="Q19" s="84"/>
      <c r="R19" s="84"/>
      <c r="S19" s="84"/>
    </row>
    <row r="20" spans="1:2" ht="12.75" customHeight="1">
      <c r="A20" s="50"/>
      <c r="B20" s="50"/>
    </row>
  </sheetData>
  <sheetProtection/>
  <mergeCells count="16">
    <mergeCell ref="Q4:Q6"/>
    <mergeCell ref="R4:R6"/>
    <mergeCell ref="S4:S6"/>
    <mergeCell ref="D5:D6"/>
    <mergeCell ref="E5:E6"/>
    <mergeCell ref="M4:M6"/>
    <mergeCell ref="N4:N6"/>
    <mergeCell ref="O4:O6"/>
    <mergeCell ref="P4:P6"/>
    <mergeCell ref="I4:I6"/>
    <mergeCell ref="J4:J6"/>
    <mergeCell ref="K4:K6"/>
    <mergeCell ref="L4:L6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32.375" style="0" customWidth="1"/>
    <col min="2" max="2" width="42.25390625" style="0" customWidth="1"/>
  </cols>
  <sheetData>
    <row r="1" spans="1:2" ht="14.25">
      <c r="A1" s="1"/>
      <c r="B1" s="1"/>
    </row>
    <row r="2" spans="1:2" ht="51.75" customHeight="1">
      <c r="A2" s="95" t="s">
        <v>132</v>
      </c>
      <c r="B2" s="95"/>
    </row>
    <row r="3" spans="1:2" ht="15" thickBot="1">
      <c r="A3" s="59" t="s">
        <v>189</v>
      </c>
      <c r="B3" s="60" t="s">
        <v>13</v>
      </c>
    </row>
    <row r="4" spans="1:2" ht="27.75" customHeight="1">
      <c r="A4" s="53" t="s">
        <v>2</v>
      </c>
      <c r="B4" s="53" t="s">
        <v>130</v>
      </c>
    </row>
    <row r="5" spans="1:2" s="2" customFormat="1" ht="27.75" customHeight="1">
      <c r="A5" s="54" t="s">
        <v>14</v>
      </c>
      <c r="B5" s="54">
        <v>5.6</v>
      </c>
    </row>
    <row r="6" spans="1:2" s="2" customFormat="1" ht="27.75" customHeight="1">
      <c r="A6" s="55" t="s">
        <v>15</v>
      </c>
      <c r="B6" s="54">
        <v>0</v>
      </c>
    </row>
    <row r="7" spans="1:2" s="2" customFormat="1" ht="27.75" customHeight="1">
      <c r="A7" s="55" t="s">
        <v>16</v>
      </c>
      <c r="B7" s="54">
        <v>0.6</v>
      </c>
    </row>
    <row r="8" spans="1:2" s="2" customFormat="1" ht="27.75" customHeight="1">
      <c r="A8" s="56" t="s">
        <v>17</v>
      </c>
      <c r="B8" s="82">
        <v>5</v>
      </c>
    </row>
    <row r="9" spans="1:2" s="2" customFormat="1" ht="27.75" customHeight="1">
      <c r="A9" s="57" t="s">
        <v>18</v>
      </c>
      <c r="B9" s="82">
        <v>5</v>
      </c>
    </row>
    <row r="10" spans="1:2" s="2" customFormat="1" ht="27.75" customHeight="1" thickBot="1">
      <c r="A10" s="58" t="s">
        <v>131</v>
      </c>
      <c r="B10" s="83">
        <v>0</v>
      </c>
    </row>
    <row r="11" spans="1:4" s="122" customFormat="1" ht="14.25">
      <c r="A11" s="123" t="s">
        <v>196</v>
      </c>
      <c r="B11" s="123"/>
      <c r="C11" s="121"/>
      <c r="D11" s="121"/>
    </row>
  </sheetData>
  <sheetProtection/>
  <mergeCells count="2">
    <mergeCell ref="A2:B2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AutoBVT</cp:lastModifiedBy>
  <cp:lastPrinted>2014-06-12T02:53:14Z</cp:lastPrinted>
  <dcterms:created xsi:type="dcterms:W3CDTF">2006-02-13T05:15:25Z</dcterms:created>
  <dcterms:modified xsi:type="dcterms:W3CDTF">2016-12-29T07:07:49Z</dcterms:modified>
  <cp:category/>
  <cp:version/>
  <cp:contentType/>
  <cp:contentStatus/>
</cp:coreProperties>
</file>