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3830" tabRatio="803" activeTab="0"/>
  </bookViews>
  <sheets>
    <sheet name="2017年部门收支预算总表" sheetId="1" r:id="rId1"/>
    <sheet name="2017年部门财政拨款支出预算表" sheetId="2" r:id="rId2"/>
    <sheet name="2017年财政拨款工资福利支出表" sheetId="3" r:id="rId3"/>
    <sheet name="2017年财政拨款商品服务支出表" sheetId="4" r:id="rId4"/>
    <sheet name="2017年财政拨款个人家庭补助支出" sheetId="5" r:id="rId5"/>
    <sheet name="2017年“三公”经费预算表" sheetId="6" r:id="rId6"/>
  </sheets>
  <definedNames>
    <definedName name="_xlnm.Print_Area" localSheetId="1">'2017年部门财政拨款支出预算表'!$E$1:$J$20</definedName>
    <definedName name="_xlnm.Print_Area" localSheetId="0">'2017年部门收支预算总表'!$A$1:$D$258</definedName>
    <definedName name="_xlnm.Print_Titles" localSheetId="1">'2017年部门财政拨款支出预算表'!$4:$4</definedName>
    <definedName name="_xlnm.Print_Titles" localSheetId="0">'2017年部门收支预算总表'!$4:$5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<sst xmlns="http://schemas.openxmlformats.org/spreadsheetml/2006/main" count="264" uniqueCount="167">
  <si>
    <t>收支预算总表</t>
  </si>
  <si>
    <t>单位：中共壤塘县委宣传部</t>
  </si>
  <si>
    <t>单位：万元</t>
  </si>
  <si>
    <t>收          入</t>
  </si>
  <si>
    <t>支             出</t>
  </si>
  <si>
    <t>项              目</t>
  </si>
  <si>
    <t>2017年预算数</t>
  </si>
  <si>
    <t>科        目</t>
  </si>
  <si>
    <t>支出类别</t>
  </si>
  <si>
    <t>2017年预算</t>
  </si>
  <si>
    <t>一、当年财政拨款收入</t>
  </si>
  <si>
    <t>一、一般公共服务</t>
  </si>
  <si>
    <t>一、  工资福利支出</t>
  </si>
  <si>
    <t xml:space="preserve">     公共财政预算收入</t>
  </si>
  <si>
    <t>二、外交</t>
  </si>
  <si>
    <t>二、  商品和服务支出</t>
  </si>
  <si>
    <t xml:space="preserve">     政府性基金收入</t>
  </si>
  <si>
    <t>三、国防</t>
  </si>
  <si>
    <t>三、  对个人和家庭的补助支出</t>
  </si>
  <si>
    <t>二、专户管理资金收入</t>
  </si>
  <si>
    <t>四、公共安全</t>
  </si>
  <si>
    <t>四、  对企业事业单位的补贴</t>
  </si>
  <si>
    <t>三、其他资金收入</t>
  </si>
  <si>
    <t>五、教育</t>
  </si>
  <si>
    <t>五、  转移性支出</t>
  </si>
  <si>
    <t>六、科学与教育</t>
  </si>
  <si>
    <t>六、  债务与利息支出</t>
  </si>
  <si>
    <t>七、文化体育与传媒</t>
  </si>
  <si>
    <t>七、  债务还本支出</t>
  </si>
  <si>
    <t>八、社会保障和就业</t>
  </si>
  <si>
    <t>八、  基本建设支出</t>
  </si>
  <si>
    <t>九、社会保险基金支出</t>
  </si>
  <si>
    <t>九、  其他资本性支出</t>
  </si>
  <si>
    <t>十、医疗卫生</t>
  </si>
  <si>
    <t>十、  其他支出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</si>
  <si>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</si>
  <si>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</si>
  <si>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</si>
  <si>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</si>
  <si>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</si>
  <si>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</si>
  <si>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</si>
  <si>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</si>
  <si>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</si>
  <si>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</si>
  <si>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</si>
  <si>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</si>
  <si>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</si>
  <si>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</si>
  <si>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</si>
  <si>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</si>
  <si>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二十七、债务发行费支出</t>
  </si>
  <si>
    <t>本年收入合计</t>
  </si>
  <si>
    <t>本年支出合计</t>
  </si>
  <si>
    <t>四、上年结转</t>
  </si>
  <si>
    <t>二十八、转移性支出</t>
  </si>
  <si>
    <t>十五、结转下年</t>
  </si>
  <si>
    <t>收      入      总      计</t>
  </si>
  <si>
    <t>支      出      总      计</t>
  </si>
  <si>
    <t xml:space="preserve">单位负责人：孙福俊         </t>
  </si>
  <si>
    <t xml:space="preserve"> 财务负责人：罗安勇     </t>
  </si>
  <si>
    <t>填报人：李光玉</t>
  </si>
  <si>
    <t>支出预算表</t>
  </si>
  <si>
    <t>项    目</t>
  </si>
  <si>
    <t>合计</t>
  </si>
  <si>
    <t>基本支出</t>
  </si>
  <si>
    <t>项目支出</t>
  </si>
  <si>
    <t>科目编码</t>
  </si>
  <si>
    <t>单位代码</t>
  </si>
  <si>
    <t>科目名称</t>
  </si>
  <si>
    <t>小计</t>
  </si>
  <si>
    <t>工资福利支出</t>
  </si>
  <si>
    <t>商品服务性支出</t>
  </si>
  <si>
    <t>对个人和家庭的补助支出</t>
  </si>
  <si>
    <t>专项性公用经费</t>
  </si>
  <si>
    <t>专项支出</t>
  </si>
  <si>
    <t>基建专项支出</t>
  </si>
  <si>
    <t>其他资本性专项支出</t>
  </si>
  <si>
    <t>其他专项支出</t>
  </si>
  <si>
    <t>类</t>
  </si>
  <si>
    <t>款</t>
  </si>
  <si>
    <t>项</t>
  </si>
  <si>
    <t>一、一般公共服务支出</t>
  </si>
  <si>
    <t xml:space="preserve">    宣传事务</t>
  </si>
  <si>
    <t>201</t>
  </si>
  <si>
    <t>33</t>
  </si>
  <si>
    <t>01</t>
  </si>
  <si>
    <t xml:space="preserve">        行政运行</t>
  </si>
  <si>
    <t>七、社会保障和就业支出</t>
  </si>
  <si>
    <t xml:space="preserve">    行政事业单位离退休</t>
  </si>
  <si>
    <t>208</t>
  </si>
  <si>
    <t>05</t>
  </si>
  <si>
    <t xml:space="preserve">        机关事业单位基本养老保险缴费支出</t>
  </si>
  <si>
    <t>06</t>
  </si>
  <si>
    <t xml:space="preserve">        机关事业单位职业年金缴费支出</t>
  </si>
  <si>
    <t>八、医疗卫生与计划生育支出</t>
  </si>
  <si>
    <t xml:space="preserve">    行政事业单位医疗</t>
  </si>
  <si>
    <t>210</t>
  </si>
  <si>
    <t>11</t>
  </si>
  <si>
    <t>03</t>
  </si>
  <si>
    <t xml:space="preserve">        公务员医疗补助</t>
  </si>
  <si>
    <t>十八、住房保障支出</t>
  </si>
  <si>
    <t xml:space="preserve">    住房改革支出</t>
  </si>
  <si>
    <t>221</t>
  </si>
  <si>
    <t>02</t>
  </si>
  <si>
    <t xml:space="preserve">        住房公积金</t>
  </si>
  <si>
    <t>财政拨款工资福利性支出预算表</t>
  </si>
  <si>
    <t>基本工资</t>
  </si>
  <si>
    <t>津贴补贴</t>
  </si>
  <si>
    <t>奖金</t>
  </si>
  <si>
    <t>其他社会保障缴费</t>
  </si>
  <si>
    <t>伙食补助</t>
  </si>
  <si>
    <t>绩效工资</t>
  </si>
  <si>
    <t>机关事业单位基本养老保险缴费</t>
  </si>
  <si>
    <t>职业年金缴费</t>
  </si>
  <si>
    <t>其他工资福利支出</t>
  </si>
  <si>
    <t>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</si>
  <si>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</si>
  <si>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</si>
  <si>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</si>
  <si>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</si>
  <si>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</si>
  <si>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</si>
  <si>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</si>
  <si>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</si>
  <si>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</si>
  <si>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</si>
  <si>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</si>
  <si>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</si>
  <si>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</si>
  <si>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</si>
  <si>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</si>
  <si>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</si>
  <si>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</si>
  <si>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</si>
  <si>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</si>
  <si>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</si>
  <si>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</si>
  <si>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</si>
  <si>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</si>
  <si>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</si>
  <si>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 xml:space="preserve">其他商品和服务支出 </t>
  </si>
  <si>
    <t>财政拨款对个人和家庭的补助支出预算表</t>
  </si>
  <si>
    <t>离休费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</si>
  <si>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</si>
  <si>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</si>
  <si>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</si>
  <si>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</si>
  <si>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</si>
  <si>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</si>
  <si>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</si>
  <si>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</si>
  <si>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</si>
  <si>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</si>
  <si>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</si>
  <si>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</si>
  <si>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2017年“三公”经费支出预算表</t>
  </si>
  <si>
    <t>项目</t>
  </si>
  <si>
    <t>1、因公出国（境）费用</t>
  </si>
  <si>
    <t>2、公务接待费</t>
  </si>
  <si>
    <t>3、公务用车费</t>
  </si>
  <si>
    <t>其中：（1）公务用车运行维护费</t>
  </si>
  <si>
    <t xml:space="preserve">         （2）公务用车购置</t>
  </si>
  <si>
    <t>单位负责人:孙福俊          财务负责人：罗安勇           填报人：李光玉</t>
  </si>
  <si>
    <t>单位：中共壤塘县委宣传部</t>
  </si>
  <si>
    <t>101102</t>
  </si>
  <si>
    <t>单位：中共壤塘县委宣传部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</si>
</sst>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);[Red]\(#,##0.00\)"/>
    <numFmt numFmtId="178" formatCode="0_ "/>
    <numFmt numFmtId="179" formatCode="#,##0.0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11"/>
      <color indexed="8"/>
      <name val="楷体_GB2312"/>
      <family val="3"/>
    </font>
    <font>
      <sz val="14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Alignment="1">
      <alignment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0" borderId="17" xfId="0" applyNumberFormat="1" applyFont="1" applyFill="1" applyBorder="1" applyAlignment="1">
      <alignment horizontal="centerContinuous" vertical="center"/>
    </xf>
    <xf numFmtId="0" fontId="7" fillId="0" borderId="18" xfId="0" applyNumberFormat="1" applyFont="1" applyFill="1" applyBorder="1" applyAlignment="1">
      <alignment horizontal="centerContinuous" vertical="center" wrapText="1"/>
    </xf>
    <xf numFmtId="0" fontId="7" fillId="0" borderId="19" xfId="0" applyNumberFormat="1" applyFont="1" applyFill="1" applyBorder="1" applyAlignment="1">
      <alignment horizontal="centerContinuous" vertical="center"/>
    </xf>
    <xf numFmtId="0" fontId="7" fillId="0" borderId="19" xfId="44" applyNumberFormat="1" applyFont="1" applyFill="1" applyBorder="1" applyAlignment="1">
      <alignment horizontal="centerContinuous" vertical="center"/>
    </xf>
    <xf numFmtId="0" fontId="7" fillId="0" borderId="20" xfId="0" applyNumberFormat="1" applyFont="1" applyFill="1" applyBorder="1" applyAlignment="1">
      <alignment horizontal="centerContinuous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3" fillId="0" borderId="0" xfId="44" applyNumberFormat="1" applyFont="1" applyFill="1" applyAlignment="1" applyProtection="1">
      <alignment horizontal="centerContinuous"/>
      <protection/>
    </xf>
    <xf numFmtId="1" fontId="7" fillId="0" borderId="0" xfId="0" applyNumberFormat="1" applyFont="1" applyFill="1" applyAlignment="1">
      <alignment vertical="center"/>
    </xf>
    <xf numFmtId="0" fontId="3" fillId="0" borderId="0" xfId="44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vertical="center"/>
    </xf>
    <xf numFmtId="0" fontId="7" fillId="0" borderId="23" xfId="0" applyNumberFormat="1" applyFont="1" applyFill="1" applyBorder="1" applyAlignment="1">
      <alignment horizontal="centerContinuous" vertical="center"/>
    </xf>
    <xf numFmtId="179" fontId="7" fillId="0" borderId="20" xfId="0" applyNumberFormat="1" applyFont="1" applyFill="1" applyBorder="1" applyAlignment="1" applyProtection="1">
      <alignment vertical="center" wrapText="1"/>
      <protection/>
    </xf>
    <xf numFmtId="179" fontId="7" fillId="0" borderId="19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>
      <alignment horizontal="centerContinuous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 applyProtection="1">
      <alignment vertical="center" wrapText="1"/>
      <protection/>
    </xf>
    <xf numFmtId="3" fontId="7" fillId="0" borderId="28" xfId="0" applyNumberFormat="1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>
      <alignment vertical="center"/>
    </xf>
    <xf numFmtId="179" fontId="7" fillId="0" borderId="16" xfId="0" applyNumberFormat="1" applyFont="1" applyFill="1" applyBorder="1" applyAlignment="1" applyProtection="1">
      <alignment vertical="center" wrapText="1"/>
      <protection/>
    </xf>
    <xf numFmtId="179" fontId="7" fillId="0" borderId="17" xfId="0" applyNumberFormat="1" applyFont="1" applyFill="1" applyBorder="1" applyAlignment="1" applyProtection="1">
      <alignment vertical="center" wrapText="1"/>
      <protection/>
    </xf>
    <xf numFmtId="179" fontId="7" fillId="0" borderId="21" xfId="0" applyNumberFormat="1" applyFont="1" applyFill="1" applyBorder="1" applyAlignment="1" applyProtection="1">
      <alignment vertical="center"/>
      <protection/>
    </xf>
    <xf numFmtId="1" fontId="7" fillId="0" borderId="29" xfId="0" applyNumberFormat="1" applyFont="1" applyFill="1" applyBorder="1" applyAlignment="1">
      <alignment/>
    </xf>
    <xf numFmtId="179" fontId="0" fillId="0" borderId="19" xfId="0" applyNumberFormat="1" applyFill="1" applyBorder="1" applyAlignment="1">
      <alignment vertical="center" wrapText="1"/>
    </xf>
    <xf numFmtId="179" fontId="7" fillId="0" borderId="16" xfId="0" applyNumberFormat="1" applyFont="1" applyFill="1" applyBorder="1" applyAlignment="1">
      <alignment vertical="center" wrapText="1"/>
    </xf>
    <xf numFmtId="3" fontId="7" fillId="0" borderId="30" xfId="0" applyNumberFormat="1" applyFont="1" applyFill="1" applyBorder="1" applyAlignment="1" applyProtection="1">
      <alignment vertical="center" wrapText="1"/>
      <protection/>
    </xf>
    <xf numFmtId="179" fontId="7" fillId="0" borderId="21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 applyProtection="1">
      <alignment vertical="center" wrapText="1"/>
      <protection/>
    </xf>
    <xf numFmtId="179" fontId="0" fillId="0" borderId="16" xfId="0" applyNumberForma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9" fontId="7" fillId="0" borderId="19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 vertical="center" wrapText="1"/>
    </xf>
    <xf numFmtId="0" fontId="7" fillId="0" borderId="3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Continuous" vertical="center"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76" fontId="8" fillId="0" borderId="19" xfId="0" applyNumberFormat="1" applyFont="1" applyFill="1" applyBorder="1" applyAlignment="1" applyProtection="1">
      <alignment vertical="center" wrapText="1"/>
      <protection/>
    </xf>
    <xf numFmtId="179" fontId="7" fillId="0" borderId="28" xfId="0" applyNumberFormat="1" applyFont="1" applyFill="1" applyBorder="1" applyAlignment="1" applyProtection="1">
      <alignment vertical="center" wrapText="1"/>
      <protection/>
    </xf>
    <xf numFmtId="178" fontId="7" fillId="0" borderId="19" xfId="40" applyNumberFormat="1" applyFont="1" applyFill="1" applyBorder="1" applyAlignment="1" applyProtection="1">
      <alignment vertical="center" wrapText="1"/>
      <protection locked="0"/>
    </xf>
    <xf numFmtId="1" fontId="7" fillId="0" borderId="19" xfId="40" applyNumberFormat="1" applyFont="1" applyFill="1" applyBorder="1" applyAlignment="1" applyProtection="1">
      <alignment vertical="center" wrapText="1"/>
      <protection locked="0"/>
    </xf>
    <xf numFmtId="0" fontId="7" fillId="0" borderId="19" xfId="40" applyFont="1" applyFill="1" applyBorder="1" applyAlignment="1">
      <alignment vertical="center" wrapText="1"/>
      <protection/>
    </xf>
    <xf numFmtId="0" fontId="7" fillId="0" borderId="19" xfId="0" applyNumberFormat="1" applyFont="1" applyFill="1" applyBorder="1" applyAlignment="1" applyProtection="1">
      <alignment vertical="center" wrapText="1"/>
      <protection/>
    </xf>
    <xf numFmtId="177" fontId="7" fillId="0" borderId="19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8"/>
  <sheetViews>
    <sheetView showGridLines="0" showZeros="0" tabSelected="1" workbookViewId="0" topLeftCell="A1">
      <selection activeCell="D23" sqref="D23"/>
    </sheetView>
  </sheetViews>
  <sheetFormatPr defaultColWidth="6.50390625" defaultRowHeight="18" customHeight="1"/>
  <cols>
    <col min="1" max="1" width="20.25390625" style="46" customWidth="1"/>
    <col min="2" max="2" width="19.50390625" style="46" customWidth="1"/>
    <col min="3" max="3" width="21.75390625" style="46" customWidth="1"/>
    <col min="4" max="4" width="16.625" style="46" customWidth="1"/>
    <col min="5" max="5" width="21.75390625" style="46" customWidth="1"/>
    <col min="6" max="6" width="19.25390625" style="46" customWidth="1"/>
    <col min="7" max="254" width="6.50390625" style="46" customWidth="1"/>
    <col min="255" max="16384" width="6.50390625" style="16" customWidth="1"/>
  </cols>
  <sheetData>
    <row r="1" spans="1:6" ht="18" customHeight="1">
      <c r="A1" s="14"/>
      <c r="B1" s="14"/>
      <c r="C1" s="14"/>
      <c r="D1" s="14"/>
      <c r="F1" s="36"/>
    </row>
    <row r="2" spans="1:6" ht="18" customHeight="1">
      <c r="A2" s="85" t="s">
        <v>0</v>
      </c>
      <c r="B2" s="85"/>
      <c r="C2" s="85"/>
      <c r="D2" s="85"/>
      <c r="E2" s="85"/>
      <c r="F2" s="85"/>
    </row>
    <row r="3" spans="1:6" ht="18" customHeight="1">
      <c r="A3" s="47" t="s">
        <v>1</v>
      </c>
      <c r="B3" s="21"/>
      <c r="C3" s="48"/>
      <c r="D3" s="48"/>
      <c r="F3" s="38" t="s">
        <v>2</v>
      </c>
    </row>
    <row r="4" spans="1:6" ht="18" customHeight="1">
      <c r="A4" s="28" t="s">
        <v>3</v>
      </c>
      <c r="B4" s="49"/>
      <c r="C4" s="86" t="s">
        <v>4</v>
      </c>
      <c r="D4" s="86"/>
      <c r="E4" s="86"/>
      <c r="F4" s="86"/>
    </row>
    <row r="5" spans="1:6" ht="18" customHeight="1">
      <c r="A5" s="50" t="s">
        <v>5</v>
      </c>
      <c r="B5" s="51" t="s">
        <v>6</v>
      </c>
      <c r="C5" s="35" t="s">
        <v>7</v>
      </c>
      <c r="D5" s="52" t="s">
        <v>6</v>
      </c>
      <c r="E5" s="53" t="s">
        <v>8</v>
      </c>
      <c r="F5" s="54" t="s">
        <v>9</v>
      </c>
    </row>
    <row r="6" spans="1:6" ht="18" customHeight="1">
      <c r="A6" s="55" t="s">
        <v>10</v>
      </c>
      <c r="B6" s="56">
        <v>402.35</v>
      </c>
      <c r="C6" s="57" t="s">
        <v>11</v>
      </c>
      <c r="D6" s="45">
        <v>347.75</v>
      </c>
      <c r="E6" s="58" t="s">
        <v>12</v>
      </c>
      <c r="F6" s="56">
        <v>183.88</v>
      </c>
    </row>
    <row r="7" spans="1:6" ht="18" customHeight="1">
      <c r="A7" s="55" t="s">
        <v>13</v>
      </c>
      <c r="B7" s="56">
        <v>402.35</v>
      </c>
      <c r="C7" s="57" t="s">
        <v>14</v>
      </c>
      <c r="D7" s="59"/>
      <c r="E7" s="58" t="s">
        <v>15</v>
      </c>
      <c r="F7" s="56">
        <v>153.44</v>
      </c>
    </row>
    <row r="8" spans="1:6" ht="18" customHeight="1">
      <c r="A8" s="55" t="s">
        <v>16</v>
      </c>
      <c r="B8" s="56"/>
      <c r="C8" s="57" t="s">
        <v>17</v>
      </c>
      <c r="D8" s="59"/>
      <c r="E8" s="58" t="s">
        <v>18</v>
      </c>
      <c r="F8" s="56">
        <v>65.03</v>
      </c>
    </row>
    <row r="9" spans="1:6" ht="18" customHeight="1">
      <c r="A9" s="55" t="s">
        <v>19</v>
      </c>
      <c r="B9" s="56">
        <v>0</v>
      </c>
      <c r="C9" s="57" t="s">
        <v>20</v>
      </c>
      <c r="D9" s="59"/>
      <c r="E9" s="58" t="s">
        <v>21</v>
      </c>
      <c r="F9" s="56"/>
    </row>
    <row r="10" spans="1:6" ht="18" customHeight="1">
      <c r="A10" s="55" t="s">
        <v>22</v>
      </c>
      <c r="B10" s="45">
        <v>0</v>
      </c>
      <c r="C10" s="57" t="s">
        <v>23</v>
      </c>
      <c r="D10" s="59"/>
      <c r="E10" s="58" t="s">
        <v>24</v>
      </c>
      <c r="F10" s="56"/>
    </row>
    <row r="11" spans="1:6" ht="18" customHeight="1">
      <c r="A11" s="55"/>
      <c r="B11" s="60"/>
      <c r="C11" s="57" t="s">
        <v>25</v>
      </c>
      <c r="D11" s="59"/>
      <c r="E11" s="58" t="s">
        <v>26</v>
      </c>
      <c r="F11" s="56"/>
    </row>
    <row r="12" spans="1:6" ht="18" customHeight="1">
      <c r="A12" s="55"/>
      <c r="B12" s="56"/>
      <c r="C12" s="57" t="s">
        <v>27</v>
      </c>
      <c r="D12" s="59"/>
      <c r="E12" s="58" t="s">
        <v>28</v>
      </c>
      <c r="F12" s="56"/>
    </row>
    <row r="13" spans="1:6" ht="18" customHeight="1">
      <c r="A13" s="55"/>
      <c r="B13" s="56"/>
      <c r="C13" s="57" t="s">
        <v>29</v>
      </c>
      <c r="D13" s="59">
        <v>36.95</v>
      </c>
      <c r="E13" s="58" t="s">
        <v>30</v>
      </c>
      <c r="F13" s="56"/>
    </row>
    <row r="14" spans="1:6" ht="18" customHeight="1">
      <c r="A14" s="55"/>
      <c r="B14" s="56"/>
      <c r="C14" s="57" t="s">
        <v>31</v>
      </c>
      <c r="D14" s="59"/>
      <c r="E14" s="58" t="s">
        <v>32</v>
      </c>
      <c r="F14" s="56"/>
    </row>
    <row r="15" spans="1:6" ht="18" customHeight="1">
      <c r="A15" s="55"/>
      <c r="B15" s="56"/>
      <c r="C15" s="57" t="s">
        <v>33</v>
      </c>
      <c r="D15" s="59">
        <v>2.19</v>
      </c>
      <c r="E15" s="58" t="s">
        <v>34</v>
      </c>
      <c r="F15" s="45"/>
    </row>
    <row r="16" spans="1:6" ht="18" customHeight="1">
      <c r="A16" s="55"/>
      <c r="B16" s="56"/>
      <c r="C16" s="57" t="s">
        <v>35</v>
      </c>
      <c r="D16" s="59"/>
      <c r="E16" s="58"/>
      <c r="F16" s="60"/>
    </row>
    <row r="17" spans="1:6" ht="18" customHeight="1">
      <c r="A17" s="55"/>
      <c r="B17" s="56"/>
      <c r="C17" s="57" t="s">
        <v>36</v>
      </c>
      <c r="D17" s="59"/>
      <c r="E17" s="58"/>
      <c r="F17" s="45"/>
    </row>
    <row r="18" spans="1:6" ht="18" customHeight="1">
      <c r="A18" s="55"/>
      <c r="B18" s="56"/>
      <c r="C18" s="57" t="s">
        <v>37</v>
      </c>
      <c r="D18" s="59"/>
      <c r="E18" s="58"/>
      <c r="F18" s="60"/>
    </row>
    <row r="19" spans="1:6" ht="18" customHeight="1">
      <c r="A19" s="55"/>
      <c r="B19" s="56"/>
      <c r="C19" s="57" t="s">
        <v>38</v>
      </c>
      <c r="D19" s="59"/>
      <c r="E19" s="58"/>
      <c r="F19" s="45"/>
    </row>
    <row r="20" spans="1:6" ht="18" customHeight="1">
      <c r="A20" s="55"/>
      <c r="B20" s="61"/>
      <c r="C20" s="57" t="s">
        <v>39</v>
      </c>
      <c r="D20" s="59"/>
      <c r="E20" s="58"/>
      <c r="F20" s="59"/>
    </row>
    <row r="21" spans="1:6" ht="18" customHeight="1">
      <c r="A21" s="55"/>
      <c r="B21" s="56"/>
      <c r="C21" s="40" t="s">
        <v>40</v>
      </c>
      <c r="D21" s="59"/>
      <c r="E21" s="62"/>
      <c r="F21" s="60"/>
    </row>
    <row r="22" spans="1:6" ht="18" customHeight="1">
      <c r="A22" s="55"/>
      <c r="B22" s="56"/>
      <c r="C22" s="57" t="s">
        <v>41</v>
      </c>
      <c r="D22" s="59"/>
      <c r="E22" s="62"/>
      <c r="F22" s="63"/>
    </row>
    <row r="23" spans="1:6" ht="18" customHeight="1">
      <c r="A23" s="55"/>
      <c r="B23" s="45"/>
      <c r="C23" s="57" t="s">
        <v>42</v>
      </c>
      <c r="D23" s="59"/>
      <c r="E23" s="62"/>
      <c r="F23" s="64"/>
    </row>
    <row r="24" spans="1:6" ht="18" customHeight="1">
      <c r="A24" s="55"/>
      <c r="B24" s="59"/>
      <c r="C24" s="65" t="s">
        <v>43</v>
      </c>
      <c r="D24" s="59"/>
      <c r="E24" s="62"/>
      <c r="F24" s="66"/>
    </row>
    <row r="25" spans="1:6" ht="18" customHeight="1">
      <c r="A25" s="67"/>
      <c r="B25" s="59"/>
      <c r="C25" s="68" t="s">
        <v>44</v>
      </c>
      <c r="D25" s="59">
        <v>15.46</v>
      </c>
      <c r="E25" s="69"/>
      <c r="F25" s="66"/>
    </row>
    <row r="26" spans="1:6" ht="18" customHeight="1">
      <c r="A26" s="67"/>
      <c r="B26" s="45"/>
      <c r="C26" s="57" t="s">
        <v>45</v>
      </c>
      <c r="D26" s="59"/>
      <c r="E26" s="70"/>
      <c r="F26" s="45"/>
    </row>
    <row r="27" spans="1:6" ht="18" customHeight="1">
      <c r="A27" s="71"/>
      <c r="B27" s="45"/>
      <c r="C27" s="57" t="s">
        <v>46</v>
      </c>
      <c r="D27" s="59">
        <v>0</v>
      </c>
      <c r="E27" s="72"/>
      <c r="F27" s="45"/>
    </row>
    <row r="28" spans="1:6" ht="18" customHeight="1">
      <c r="A28" s="71"/>
      <c r="B28" s="45"/>
      <c r="C28" s="57" t="s">
        <v>47</v>
      </c>
      <c r="D28" s="59">
        <v>0</v>
      </c>
      <c r="E28" s="72"/>
      <c r="F28" s="45"/>
    </row>
    <row r="29" spans="1:6" ht="18" customHeight="1">
      <c r="A29" s="71"/>
      <c r="B29" s="45"/>
      <c r="C29" s="57" t="s">
        <v>48</v>
      </c>
      <c r="D29" s="59">
        <v>0</v>
      </c>
      <c r="E29" s="72"/>
      <c r="F29" s="45"/>
    </row>
    <row r="30" spans="1:6" ht="18" customHeight="1">
      <c r="A30" s="71"/>
      <c r="B30" s="45"/>
      <c r="C30" s="57" t="s">
        <v>49</v>
      </c>
      <c r="D30" s="59">
        <v>0</v>
      </c>
      <c r="E30" s="72"/>
      <c r="F30" s="45"/>
    </row>
    <row r="31" spans="1:6" ht="18" customHeight="1">
      <c r="A31" s="71"/>
      <c r="B31" s="45"/>
      <c r="C31" s="57" t="s">
        <v>50</v>
      </c>
      <c r="D31" s="59">
        <v>0</v>
      </c>
      <c r="E31" s="72"/>
      <c r="F31" s="45"/>
    </row>
    <row r="32" spans="1:6" ht="18" customHeight="1">
      <c r="A32" s="71"/>
      <c r="B32" s="56"/>
      <c r="C32" s="57" t="s">
        <v>51</v>
      </c>
      <c r="D32" s="59">
        <v>0</v>
      </c>
      <c r="E32" s="73"/>
      <c r="F32" s="56"/>
    </row>
    <row r="33" spans="1:6" ht="18" customHeight="1">
      <c r="A33" s="35" t="s">
        <v>52</v>
      </c>
      <c r="B33" s="56">
        <f>SUM(B6,B9,B10)</f>
        <v>402.35</v>
      </c>
      <c r="C33" s="74" t="s">
        <v>53</v>
      </c>
      <c r="D33" s="60">
        <f>SUM(D6:D31)</f>
        <v>402.34999999999997</v>
      </c>
      <c r="E33" s="75" t="s">
        <v>53</v>
      </c>
      <c r="F33" s="66">
        <f>SUM(F6:F26)</f>
        <v>402.35</v>
      </c>
    </row>
    <row r="34" spans="1:6" ht="18" customHeight="1">
      <c r="A34" s="55" t="s">
        <v>54</v>
      </c>
      <c r="B34" s="45">
        <v>0</v>
      </c>
      <c r="C34" s="57" t="s">
        <v>55</v>
      </c>
      <c r="D34" s="45">
        <v>0</v>
      </c>
      <c r="E34" s="70" t="s">
        <v>56</v>
      </c>
      <c r="F34" s="45"/>
    </row>
    <row r="35" spans="1:6" ht="18" customHeight="1">
      <c r="A35" s="55"/>
      <c r="B35" s="59"/>
      <c r="C35" s="76"/>
      <c r="D35" s="59"/>
      <c r="E35" s="70"/>
      <c r="F35" s="77"/>
    </row>
    <row r="36" spans="1:31" ht="18" customHeight="1">
      <c r="A36" s="78"/>
      <c r="B36" s="79"/>
      <c r="C36" s="80"/>
      <c r="D36" s="81"/>
      <c r="E36" s="82"/>
      <c r="F36" s="8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18" customHeight="1">
      <c r="A37" s="35" t="s">
        <v>57</v>
      </c>
      <c r="B37" s="81">
        <f>SUM(B33:B36)</f>
        <v>402.35</v>
      </c>
      <c r="C37" s="35" t="s">
        <v>58</v>
      </c>
      <c r="D37" s="81">
        <f>SUM(D33:D36)</f>
        <v>402.34999999999997</v>
      </c>
      <c r="E37" s="84" t="s">
        <v>58</v>
      </c>
      <c r="F37" s="81">
        <f>SUM(F33:F36)</f>
        <v>402.35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5" ht="18" customHeight="1">
      <c r="A38" s="87" t="s">
        <v>59</v>
      </c>
      <c r="B38" s="87"/>
      <c r="C38" s="46" t="s">
        <v>60</v>
      </c>
      <c r="E38" s="46" t="s">
        <v>61</v>
      </c>
    </row>
  </sheetData>
  <sheetProtection/>
  <mergeCells count="3">
    <mergeCell ref="A2:F2"/>
    <mergeCell ref="C4:F4"/>
    <mergeCell ref="A38:B38"/>
  </mergeCells>
  <printOptions horizontalCentered="1"/>
  <pageMargins left="0.51" right="0.55" top="0.47" bottom="0.47" header="0.39" footer="0.31"/>
  <pageSetup fitToHeight="10" fitToWidth="1" horizontalDpi="600" verticalDpi="600" orientation="portrait" paperSize="9" scale="75" r:id="rId1"/>
  <headerFooter alignWithMargins="0">
    <oddFooter>&amp;C&amp;P</oddFooter>
  </headerFooter>
  <ignoredErrors>
    <ignoredError sqref="D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0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D20" sqref="D20"/>
    </sheetView>
  </sheetViews>
  <sheetFormatPr defaultColWidth="8.00390625" defaultRowHeight="18" customHeight="1"/>
  <cols>
    <col min="1" max="1" width="3.75390625" style="14" customWidth="1"/>
    <col min="2" max="2" width="4.00390625" style="14" customWidth="1"/>
    <col min="3" max="3" width="3.875" style="14" customWidth="1"/>
    <col min="4" max="4" width="7.625" style="14" customWidth="1"/>
    <col min="5" max="5" width="26.375" style="15" customWidth="1"/>
    <col min="6" max="7" width="9.00390625" style="14" customWidth="1"/>
    <col min="8" max="8" width="8.00390625" style="14" customWidth="1"/>
    <col min="9" max="16" width="9.00390625" style="14" customWidth="1"/>
    <col min="17" max="250" width="8.00390625" style="14" customWidth="1"/>
    <col min="251" max="251" width="8.00390625" style="16" customWidth="1"/>
    <col min="252" max="16384" width="8.00390625" style="16" customWidth="1"/>
  </cols>
  <sheetData>
    <row r="1" spans="1:13" ht="18" customHeight="1">
      <c r="A1" s="17"/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  <c r="M1" s="17"/>
    </row>
    <row r="2" spans="1:16" ht="18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customHeight="1">
      <c r="A3" s="21" t="s">
        <v>164</v>
      </c>
      <c r="B3" s="22"/>
      <c r="C3" s="22"/>
      <c r="D3" s="22"/>
      <c r="E3" s="23"/>
      <c r="F3" s="24"/>
      <c r="G3" s="24"/>
      <c r="H3" s="24"/>
      <c r="I3" s="24"/>
      <c r="J3" s="24"/>
      <c r="K3" s="24"/>
      <c r="L3" s="24"/>
      <c r="M3" s="24"/>
      <c r="P3" s="38" t="s">
        <v>2</v>
      </c>
    </row>
    <row r="4" spans="1:16" ht="18" customHeight="1">
      <c r="A4" s="25" t="s">
        <v>63</v>
      </c>
      <c r="B4" s="25"/>
      <c r="C4" s="25"/>
      <c r="D4" s="26"/>
      <c r="E4" s="27"/>
      <c r="F4" s="105" t="s">
        <v>64</v>
      </c>
      <c r="G4" s="43" t="s">
        <v>65</v>
      </c>
      <c r="H4" s="43"/>
      <c r="I4" s="106"/>
      <c r="J4" s="107"/>
      <c r="K4" s="89" t="s">
        <v>66</v>
      </c>
      <c r="L4" s="108"/>
      <c r="M4" s="108"/>
      <c r="N4" s="108"/>
      <c r="O4" s="108"/>
      <c r="P4" s="101"/>
    </row>
    <row r="5" spans="1:16" ht="18" customHeight="1">
      <c r="A5" s="28" t="s">
        <v>67</v>
      </c>
      <c r="B5" s="29"/>
      <c r="C5" s="30"/>
      <c r="D5" s="89" t="s">
        <v>68</v>
      </c>
      <c r="E5" s="89" t="s">
        <v>69</v>
      </c>
      <c r="F5" s="109"/>
      <c r="G5" s="86" t="s">
        <v>70</v>
      </c>
      <c r="H5" s="90" t="s">
        <v>71</v>
      </c>
      <c r="I5" s="101" t="s">
        <v>72</v>
      </c>
      <c r="J5" s="93" t="s">
        <v>73</v>
      </c>
      <c r="K5" s="90" t="s">
        <v>70</v>
      </c>
      <c r="L5" s="90" t="s">
        <v>74</v>
      </c>
      <c r="M5" s="90" t="s">
        <v>75</v>
      </c>
      <c r="N5" s="90" t="s">
        <v>76</v>
      </c>
      <c r="O5" s="90" t="s">
        <v>77</v>
      </c>
      <c r="P5" s="93" t="s">
        <v>78</v>
      </c>
    </row>
    <row r="6" spans="1:16" ht="27" customHeight="1">
      <c r="A6" s="31" t="s">
        <v>79</v>
      </c>
      <c r="B6" s="31" t="s">
        <v>80</v>
      </c>
      <c r="C6" s="32" t="s">
        <v>81</v>
      </c>
      <c r="D6" s="89"/>
      <c r="E6" s="89"/>
      <c r="F6" s="110"/>
      <c r="G6" s="86"/>
      <c r="H6" s="91"/>
      <c r="I6" s="93"/>
      <c r="J6" s="93"/>
      <c r="K6" s="91"/>
      <c r="L6" s="91"/>
      <c r="M6" s="91"/>
      <c r="N6" s="91"/>
      <c r="O6" s="91"/>
      <c r="P6" s="93"/>
    </row>
    <row r="7" spans="1:16" ht="18" customHeight="1">
      <c r="A7" s="33"/>
      <c r="B7" s="33"/>
      <c r="C7" s="33"/>
      <c r="D7" s="33"/>
      <c r="E7" s="111" t="s">
        <v>64</v>
      </c>
      <c r="F7" s="45">
        <f>G7+K7</f>
        <v>402.35</v>
      </c>
      <c r="G7" s="112">
        <f>H7+I7+J7</f>
        <v>330.45000000000005</v>
      </c>
      <c r="H7" s="44">
        <f>H8+H11+H15+H18</f>
        <v>183.88</v>
      </c>
      <c r="I7" s="44">
        <f>I8+I11+I15+I18</f>
        <v>81.55</v>
      </c>
      <c r="J7" s="44">
        <f>J8+J11+J15+J18</f>
        <v>65.02000000000001</v>
      </c>
      <c r="K7" s="44">
        <v>71.9</v>
      </c>
      <c r="L7" s="44">
        <v>71.9</v>
      </c>
      <c r="M7" s="44"/>
      <c r="N7" s="44"/>
      <c r="O7" s="44"/>
      <c r="P7" s="45"/>
    </row>
    <row r="8" spans="1:16" ht="18" customHeight="1">
      <c r="A8" s="33"/>
      <c r="B8" s="33"/>
      <c r="C8" s="33"/>
      <c r="D8" s="33"/>
      <c r="E8" s="113" t="s">
        <v>82</v>
      </c>
      <c r="F8" s="45">
        <f aca="true" t="shared" si="0" ref="F8:F20">G8+K8</f>
        <v>347.76</v>
      </c>
      <c r="G8" s="112">
        <f aca="true" t="shared" si="1" ref="G8:G20">H8+I8+J8</f>
        <v>275.86</v>
      </c>
      <c r="H8" s="44">
        <v>146.93</v>
      </c>
      <c r="I8" s="44">
        <v>81.55</v>
      </c>
      <c r="J8" s="44">
        <v>47.38</v>
      </c>
      <c r="K8" s="44">
        <v>71.9</v>
      </c>
      <c r="L8" s="44">
        <v>71.9</v>
      </c>
      <c r="M8" s="44"/>
      <c r="N8" s="44"/>
      <c r="O8" s="44"/>
      <c r="P8" s="45"/>
    </row>
    <row r="9" spans="1:16" ht="18" customHeight="1">
      <c r="A9" s="33"/>
      <c r="B9" s="33"/>
      <c r="C9" s="33"/>
      <c r="D9" s="33"/>
      <c r="E9" s="114" t="s">
        <v>83</v>
      </c>
      <c r="F9" s="45">
        <f t="shared" si="0"/>
        <v>347.76</v>
      </c>
      <c r="G9" s="112">
        <f t="shared" si="1"/>
        <v>275.86</v>
      </c>
      <c r="H9" s="44">
        <v>146.93</v>
      </c>
      <c r="I9" s="44">
        <v>81.55</v>
      </c>
      <c r="J9" s="44">
        <v>47.38</v>
      </c>
      <c r="K9" s="44">
        <v>71.9</v>
      </c>
      <c r="L9" s="44">
        <v>71.9</v>
      </c>
      <c r="M9" s="44"/>
      <c r="N9" s="44"/>
      <c r="O9" s="44"/>
      <c r="P9" s="45"/>
    </row>
    <row r="10" spans="1:16" ht="18" customHeight="1">
      <c r="A10" s="33" t="s">
        <v>84</v>
      </c>
      <c r="B10" s="33" t="s">
        <v>85</v>
      </c>
      <c r="C10" s="33" t="s">
        <v>86</v>
      </c>
      <c r="D10" s="33" t="s">
        <v>165</v>
      </c>
      <c r="E10" s="113" t="s">
        <v>87</v>
      </c>
      <c r="F10" s="45">
        <f t="shared" si="0"/>
        <v>347.76</v>
      </c>
      <c r="G10" s="112">
        <f t="shared" si="1"/>
        <v>275.86</v>
      </c>
      <c r="H10" s="44">
        <v>146.93</v>
      </c>
      <c r="I10" s="44">
        <v>81.55</v>
      </c>
      <c r="J10" s="44">
        <v>47.38</v>
      </c>
      <c r="K10" s="44">
        <v>71.9</v>
      </c>
      <c r="L10" s="44">
        <v>71.9</v>
      </c>
      <c r="M10" s="44"/>
      <c r="N10" s="44"/>
      <c r="O10" s="44"/>
      <c r="P10" s="45"/>
    </row>
    <row r="11" spans="1:16" ht="18" customHeight="1">
      <c r="A11" s="33"/>
      <c r="B11" s="33"/>
      <c r="C11" s="33"/>
      <c r="D11" s="33"/>
      <c r="E11" s="115" t="s">
        <v>88</v>
      </c>
      <c r="F11" s="45">
        <f t="shared" si="0"/>
        <v>36.95</v>
      </c>
      <c r="G11" s="112">
        <f t="shared" si="1"/>
        <v>36.95</v>
      </c>
      <c r="H11" s="44">
        <v>36.95</v>
      </c>
      <c r="I11" s="44"/>
      <c r="J11" s="44"/>
      <c r="K11" s="44">
        <f>L11+M11+N11+O11+P11</f>
        <v>0</v>
      </c>
      <c r="L11" s="44"/>
      <c r="M11" s="44"/>
      <c r="N11" s="44"/>
      <c r="O11" s="44"/>
      <c r="P11" s="45"/>
    </row>
    <row r="12" spans="1:16" ht="18" customHeight="1">
      <c r="A12" s="33"/>
      <c r="B12" s="33"/>
      <c r="C12" s="33"/>
      <c r="D12" s="33"/>
      <c r="E12" s="116" t="s">
        <v>89</v>
      </c>
      <c r="F12" s="45">
        <f t="shared" si="0"/>
        <v>26.39</v>
      </c>
      <c r="G12" s="112">
        <f t="shared" si="1"/>
        <v>26.39</v>
      </c>
      <c r="H12" s="44">
        <v>26.39</v>
      </c>
      <c r="I12" s="44"/>
      <c r="J12" s="44"/>
      <c r="K12" s="44">
        <f>L12+M12+N12+O12+P12</f>
        <v>0</v>
      </c>
      <c r="L12" s="44"/>
      <c r="M12" s="44"/>
      <c r="N12" s="44"/>
      <c r="O12" s="44"/>
      <c r="P12" s="45"/>
    </row>
    <row r="13" spans="1:16" ht="18" customHeight="1">
      <c r="A13" s="33" t="s">
        <v>90</v>
      </c>
      <c r="B13" s="33" t="s">
        <v>91</v>
      </c>
      <c r="C13" s="33" t="s">
        <v>91</v>
      </c>
      <c r="D13" s="33" t="s">
        <v>165</v>
      </c>
      <c r="E13" s="115" t="s">
        <v>92</v>
      </c>
      <c r="F13" s="45">
        <f t="shared" si="0"/>
        <v>26.39</v>
      </c>
      <c r="G13" s="112">
        <f t="shared" si="1"/>
        <v>26.39</v>
      </c>
      <c r="H13" s="44">
        <v>26.39</v>
      </c>
      <c r="I13" s="44"/>
      <c r="J13" s="44"/>
      <c r="K13" s="44">
        <f>L13+M13+N13+O13+P13</f>
        <v>0</v>
      </c>
      <c r="L13" s="44"/>
      <c r="M13" s="44"/>
      <c r="N13" s="44"/>
      <c r="O13" s="44"/>
      <c r="P13" s="45"/>
    </row>
    <row r="14" spans="1:16" ht="18" customHeight="1">
      <c r="A14" s="33" t="s">
        <v>90</v>
      </c>
      <c r="B14" s="33" t="s">
        <v>91</v>
      </c>
      <c r="C14" s="33" t="s">
        <v>93</v>
      </c>
      <c r="D14" s="33" t="s">
        <v>165</v>
      </c>
      <c r="E14" s="115" t="s">
        <v>94</v>
      </c>
      <c r="F14" s="45">
        <f t="shared" si="0"/>
        <v>10.56</v>
      </c>
      <c r="G14" s="112">
        <f t="shared" si="1"/>
        <v>10.56</v>
      </c>
      <c r="H14" s="44">
        <v>10.56</v>
      </c>
      <c r="I14" s="44"/>
      <c r="J14" s="44"/>
      <c r="K14" s="44">
        <f>L14+M14+N14+O14+P14</f>
        <v>0</v>
      </c>
      <c r="L14" s="44"/>
      <c r="M14" s="44"/>
      <c r="N14" s="44"/>
      <c r="O14" s="44"/>
      <c r="P14" s="45"/>
    </row>
    <row r="15" spans="1:16" ht="18" customHeight="1">
      <c r="A15" s="33"/>
      <c r="B15" s="33"/>
      <c r="C15" s="33"/>
      <c r="D15" s="33"/>
      <c r="E15" s="115" t="s">
        <v>95</v>
      </c>
      <c r="F15" s="45">
        <f t="shared" si="0"/>
        <v>2.18</v>
      </c>
      <c r="G15" s="112">
        <f t="shared" si="1"/>
        <v>2.18</v>
      </c>
      <c r="H15" s="44"/>
      <c r="I15" s="44"/>
      <c r="J15" s="44">
        <v>2.18</v>
      </c>
      <c r="K15" s="44"/>
      <c r="L15" s="44"/>
      <c r="M15" s="44"/>
      <c r="N15" s="44"/>
      <c r="O15" s="44"/>
      <c r="P15" s="45"/>
    </row>
    <row r="16" spans="1:16" ht="18" customHeight="1">
      <c r="A16" s="33"/>
      <c r="B16" s="33"/>
      <c r="C16" s="33"/>
      <c r="D16" s="33"/>
      <c r="E16" s="115" t="s">
        <v>96</v>
      </c>
      <c r="F16" s="45">
        <f t="shared" si="0"/>
        <v>2.18</v>
      </c>
      <c r="G16" s="112">
        <f t="shared" si="1"/>
        <v>2.18</v>
      </c>
      <c r="H16" s="44"/>
      <c r="I16" s="44"/>
      <c r="J16" s="44">
        <v>2.18</v>
      </c>
      <c r="K16" s="44"/>
      <c r="L16" s="44"/>
      <c r="M16" s="44"/>
      <c r="N16" s="44"/>
      <c r="O16" s="44"/>
      <c r="P16" s="45"/>
    </row>
    <row r="17" spans="1:16" ht="18" customHeight="1">
      <c r="A17" s="33" t="s">
        <v>97</v>
      </c>
      <c r="B17" s="33" t="s">
        <v>98</v>
      </c>
      <c r="C17" s="33" t="s">
        <v>99</v>
      </c>
      <c r="D17" s="33" t="s">
        <v>165</v>
      </c>
      <c r="E17" s="116" t="s">
        <v>100</v>
      </c>
      <c r="F17" s="45">
        <f t="shared" si="0"/>
        <v>2.18</v>
      </c>
      <c r="G17" s="112">
        <f t="shared" si="1"/>
        <v>2.18</v>
      </c>
      <c r="H17" s="44"/>
      <c r="I17" s="44"/>
      <c r="J17" s="44">
        <v>2.18</v>
      </c>
      <c r="K17" s="44"/>
      <c r="L17" s="44"/>
      <c r="M17" s="44"/>
      <c r="N17" s="44"/>
      <c r="O17" s="44"/>
      <c r="P17" s="45"/>
    </row>
    <row r="18" spans="1:16" ht="18" customHeight="1">
      <c r="A18" s="33"/>
      <c r="B18" s="33"/>
      <c r="C18" s="33"/>
      <c r="D18" s="33"/>
      <c r="E18" s="115" t="s">
        <v>101</v>
      </c>
      <c r="F18" s="45">
        <f t="shared" si="0"/>
        <v>15.46</v>
      </c>
      <c r="G18" s="112">
        <f t="shared" si="1"/>
        <v>15.46</v>
      </c>
      <c r="H18" s="44"/>
      <c r="I18" s="44"/>
      <c r="J18" s="44">
        <v>15.46</v>
      </c>
      <c r="K18" s="44"/>
      <c r="L18" s="44"/>
      <c r="M18" s="44"/>
      <c r="N18" s="44"/>
      <c r="O18" s="44"/>
      <c r="P18" s="45"/>
    </row>
    <row r="19" spans="1:16" ht="18" customHeight="1">
      <c r="A19" s="33"/>
      <c r="B19" s="33"/>
      <c r="C19" s="33"/>
      <c r="D19" s="33"/>
      <c r="E19" s="115" t="s">
        <v>102</v>
      </c>
      <c r="F19" s="45">
        <f t="shared" si="0"/>
        <v>15.46</v>
      </c>
      <c r="G19" s="112">
        <f t="shared" si="1"/>
        <v>15.46</v>
      </c>
      <c r="H19" s="44"/>
      <c r="I19" s="44"/>
      <c r="J19" s="44">
        <v>15.46</v>
      </c>
      <c r="K19" s="44"/>
      <c r="L19" s="44"/>
      <c r="M19" s="44"/>
      <c r="N19" s="44"/>
      <c r="O19" s="44"/>
      <c r="P19" s="45"/>
    </row>
    <row r="20" spans="1:16" ht="18" customHeight="1">
      <c r="A20" s="33" t="s">
        <v>103</v>
      </c>
      <c r="B20" s="33" t="s">
        <v>104</v>
      </c>
      <c r="C20" s="33" t="s">
        <v>86</v>
      </c>
      <c r="D20" s="33" t="s">
        <v>165</v>
      </c>
      <c r="E20" s="115" t="s">
        <v>105</v>
      </c>
      <c r="F20" s="45">
        <f t="shared" si="0"/>
        <v>15.46</v>
      </c>
      <c r="G20" s="112">
        <f t="shared" si="1"/>
        <v>15.46</v>
      </c>
      <c r="H20" s="44"/>
      <c r="I20" s="44"/>
      <c r="J20" s="44">
        <v>15.46</v>
      </c>
      <c r="K20" s="44"/>
      <c r="L20" s="44"/>
      <c r="M20" s="44"/>
      <c r="N20" s="44"/>
      <c r="O20" s="44"/>
      <c r="P20" s="45"/>
    </row>
  </sheetData>
  <sheetProtection/>
  <mergeCells count="15">
    <mergeCell ref="A2:P2"/>
    <mergeCell ref="K4:P4"/>
    <mergeCell ref="D5:D6"/>
    <mergeCell ref="E5:E6"/>
    <mergeCell ref="F4:F6"/>
    <mergeCell ref="G5:G6"/>
    <mergeCell ref="H5:H6"/>
    <mergeCell ref="I5:I6"/>
    <mergeCell ref="J5:J6"/>
    <mergeCell ref="K5:K6"/>
    <mergeCell ref="P5:P6"/>
    <mergeCell ref="L5:L6"/>
    <mergeCell ref="M5:M6"/>
    <mergeCell ref="N5:N6"/>
    <mergeCell ref="O5:O6"/>
  </mergeCells>
  <printOptions horizontalCentered="1"/>
  <pageMargins left="0.9" right="0.75" top="0.67" bottom="0.67" header="0.39" footer="0.31"/>
  <pageSetup fitToHeight="18" fitToWidth="1" horizontalDpi="600" verticalDpi="600" orientation="portrait" paperSize="9" scale="7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4"/>
  <sheetViews>
    <sheetView showZeros="0" workbookViewId="0" topLeftCell="A1">
      <pane ySplit="6" topLeftCell="BM7" activePane="bottomLeft" state="frozen"/>
      <selection pane="topLeft" activeCell="A1" sqref="A1"/>
      <selection pane="bottomLeft" activeCell="E25" sqref="E25"/>
    </sheetView>
  </sheetViews>
  <sheetFormatPr defaultColWidth="6.875" defaultRowHeight="12.75" customHeight="1"/>
  <cols>
    <col min="1" max="1" width="3.75390625" style="14" customWidth="1"/>
    <col min="2" max="2" width="4.00390625" style="14" customWidth="1"/>
    <col min="3" max="3" width="3.875" style="14" customWidth="1"/>
    <col min="4" max="4" width="7.625" style="14" customWidth="1"/>
    <col min="5" max="5" width="26.375" style="15" customWidth="1"/>
    <col min="6" max="6" width="8.125" style="16" customWidth="1"/>
    <col min="7" max="15" width="7.75390625" style="16" customWidth="1"/>
    <col min="16" max="247" width="6.875" style="16" customWidth="1"/>
    <col min="248" max="16384" width="6.875" style="16" customWidth="1"/>
  </cols>
  <sheetData>
    <row r="1" spans="1:15" ht="18" customHeight="1">
      <c r="A1" s="17"/>
      <c r="B1" s="17"/>
      <c r="C1" s="17"/>
      <c r="D1" s="17"/>
      <c r="E1" s="18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" customHeight="1">
      <c r="A2" s="41" t="s">
        <v>106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8" customHeight="1">
      <c r="A3" s="21" t="s">
        <v>166</v>
      </c>
      <c r="B3" s="22"/>
      <c r="C3" s="22"/>
      <c r="D3" s="22"/>
      <c r="E3" s="23"/>
      <c r="F3" s="42"/>
      <c r="G3" s="42"/>
      <c r="H3" s="42"/>
      <c r="I3" s="42"/>
      <c r="J3" s="42"/>
      <c r="K3" s="42"/>
      <c r="L3" s="42"/>
      <c r="M3" s="42"/>
      <c r="N3" s="42"/>
      <c r="O3" s="38" t="s">
        <v>2</v>
      </c>
    </row>
    <row r="4" spans="1:15" ht="18" customHeight="1">
      <c r="A4" s="25" t="s">
        <v>63</v>
      </c>
      <c r="B4" s="25"/>
      <c r="C4" s="25"/>
      <c r="D4" s="26"/>
      <c r="E4" s="27"/>
      <c r="F4" s="93" t="s">
        <v>64</v>
      </c>
      <c r="G4" s="93" t="s">
        <v>107</v>
      </c>
      <c r="H4" s="93" t="s">
        <v>108</v>
      </c>
      <c r="I4" s="93" t="s">
        <v>109</v>
      </c>
      <c r="J4" s="90" t="s">
        <v>110</v>
      </c>
      <c r="K4" s="90" t="s">
        <v>111</v>
      </c>
      <c r="L4" s="90" t="s">
        <v>112</v>
      </c>
      <c r="M4" s="90" t="s">
        <v>113</v>
      </c>
      <c r="N4" s="90" t="s">
        <v>114</v>
      </c>
      <c r="O4" s="90" t="s">
        <v>115</v>
      </c>
    </row>
    <row r="5" spans="1:15" ht="20.25" customHeight="1">
      <c r="A5" s="28" t="s">
        <v>67</v>
      </c>
      <c r="B5" s="29"/>
      <c r="C5" s="30"/>
      <c r="D5" s="89" t="s">
        <v>68</v>
      </c>
      <c r="E5" s="89" t="s">
        <v>69</v>
      </c>
      <c r="F5" s="93"/>
      <c r="G5" s="93"/>
      <c r="H5" s="93"/>
      <c r="I5" s="93"/>
      <c r="J5" s="92"/>
      <c r="K5" s="92"/>
      <c r="L5" s="92"/>
      <c r="M5" s="92"/>
      <c r="N5" s="92"/>
      <c r="O5" s="92"/>
    </row>
    <row r="6" spans="1:15" ht="20.25" customHeight="1">
      <c r="A6" s="31" t="s">
        <v>79</v>
      </c>
      <c r="B6" s="31" t="s">
        <v>80</v>
      </c>
      <c r="C6" s="32" t="s">
        <v>81</v>
      </c>
      <c r="D6" s="89"/>
      <c r="E6" s="89"/>
      <c r="F6" s="90"/>
      <c r="G6" s="90"/>
      <c r="H6" s="90"/>
      <c r="I6" s="90"/>
      <c r="J6" s="91"/>
      <c r="K6" s="91"/>
      <c r="L6" s="91"/>
      <c r="M6" s="91"/>
      <c r="N6" s="91"/>
      <c r="O6" s="91"/>
    </row>
    <row r="7" spans="1:15" ht="18" customHeight="1">
      <c r="A7" s="33"/>
      <c r="B7" s="33"/>
      <c r="C7" s="33"/>
      <c r="D7" s="33"/>
      <c r="E7" s="111" t="s">
        <v>64</v>
      </c>
      <c r="F7" s="117">
        <f>SUM(G7:O7)</f>
        <v>183.88</v>
      </c>
      <c r="G7" s="117">
        <v>37.3</v>
      </c>
      <c r="H7" s="117">
        <v>71.99</v>
      </c>
      <c r="I7" s="117">
        <v>3.11</v>
      </c>
      <c r="J7" s="117">
        <v>11.86</v>
      </c>
      <c r="K7" s="117"/>
      <c r="L7" s="117">
        <v>22.67</v>
      </c>
      <c r="M7" s="117">
        <v>26.39</v>
      </c>
      <c r="N7" s="117">
        <v>10.56</v>
      </c>
      <c r="O7" s="117"/>
    </row>
    <row r="8" spans="1:15" ht="18" customHeight="1">
      <c r="A8" s="33"/>
      <c r="B8" s="33"/>
      <c r="C8" s="33"/>
      <c r="D8" s="33"/>
      <c r="E8" s="113" t="s">
        <v>82</v>
      </c>
      <c r="F8" s="117">
        <f aca="true" t="shared" si="0" ref="F8:F14">SUM(G8:O8)</f>
        <v>146.93</v>
      </c>
      <c r="G8" s="117">
        <v>37.3</v>
      </c>
      <c r="H8" s="117">
        <v>71.99</v>
      </c>
      <c r="I8" s="117">
        <v>3.11</v>
      </c>
      <c r="J8" s="117">
        <v>11.86</v>
      </c>
      <c r="K8" s="117"/>
      <c r="L8" s="117">
        <v>22.67</v>
      </c>
      <c r="M8" s="117"/>
      <c r="N8" s="117"/>
      <c r="O8" s="117"/>
    </row>
    <row r="9" spans="1:15" ht="18" customHeight="1">
      <c r="A9" s="33"/>
      <c r="B9" s="33"/>
      <c r="C9" s="33"/>
      <c r="D9" s="33"/>
      <c r="E9" s="114" t="s">
        <v>83</v>
      </c>
      <c r="F9" s="117">
        <f t="shared" si="0"/>
        <v>146.93</v>
      </c>
      <c r="G9" s="117">
        <v>37.3</v>
      </c>
      <c r="H9" s="117">
        <v>71.99</v>
      </c>
      <c r="I9" s="117">
        <v>3.11</v>
      </c>
      <c r="J9" s="117">
        <v>11.86</v>
      </c>
      <c r="K9" s="117"/>
      <c r="L9" s="117">
        <v>22.67</v>
      </c>
      <c r="M9" s="117"/>
      <c r="N9" s="117"/>
      <c r="O9" s="117"/>
    </row>
    <row r="10" spans="1:15" ht="18" customHeight="1">
      <c r="A10" s="33" t="s">
        <v>84</v>
      </c>
      <c r="B10" s="33" t="s">
        <v>85</v>
      </c>
      <c r="C10" s="33" t="s">
        <v>86</v>
      </c>
      <c r="D10" s="33" t="s">
        <v>165</v>
      </c>
      <c r="E10" s="113" t="s">
        <v>87</v>
      </c>
      <c r="F10" s="117">
        <f t="shared" si="0"/>
        <v>146.93</v>
      </c>
      <c r="G10" s="117">
        <v>37.3</v>
      </c>
      <c r="H10" s="117">
        <v>71.99</v>
      </c>
      <c r="I10" s="117">
        <v>3.11</v>
      </c>
      <c r="J10" s="117">
        <v>11.86</v>
      </c>
      <c r="K10" s="117"/>
      <c r="L10" s="117">
        <v>22.67</v>
      </c>
      <c r="M10" s="117"/>
      <c r="N10" s="117"/>
      <c r="O10" s="117"/>
    </row>
    <row r="11" spans="1:15" ht="18" customHeight="1">
      <c r="A11" s="33"/>
      <c r="B11" s="33"/>
      <c r="C11" s="33"/>
      <c r="D11" s="33"/>
      <c r="E11" s="115" t="s">
        <v>88</v>
      </c>
      <c r="F11" s="117">
        <f t="shared" si="0"/>
        <v>36.95</v>
      </c>
      <c r="G11" s="117"/>
      <c r="H11" s="117"/>
      <c r="I11" s="117"/>
      <c r="J11" s="117"/>
      <c r="K11" s="117"/>
      <c r="L11" s="117"/>
      <c r="M11" s="117">
        <v>26.39</v>
      </c>
      <c r="N11" s="117">
        <v>10.56</v>
      </c>
      <c r="O11" s="117"/>
    </row>
    <row r="12" spans="1:15" ht="18" customHeight="1">
      <c r="A12" s="33"/>
      <c r="B12" s="33"/>
      <c r="C12" s="33"/>
      <c r="D12" s="33"/>
      <c r="E12" s="116" t="s">
        <v>89</v>
      </c>
      <c r="F12" s="117">
        <f t="shared" si="0"/>
        <v>36.95</v>
      </c>
      <c r="G12" s="117"/>
      <c r="H12" s="117"/>
      <c r="I12" s="117"/>
      <c r="J12" s="117"/>
      <c r="K12" s="117"/>
      <c r="L12" s="117"/>
      <c r="M12" s="117">
        <v>26.39</v>
      </c>
      <c r="N12" s="117">
        <v>10.56</v>
      </c>
      <c r="O12" s="117"/>
    </row>
    <row r="13" spans="1:15" ht="18" customHeight="1">
      <c r="A13" s="33" t="s">
        <v>90</v>
      </c>
      <c r="B13" s="33" t="s">
        <v>91</v>
      </c>
      <c r="C13" s="33" t="s">
        <v>91</v>
      </c>
      <c r="D13" s="33" t="s">
        <v>165</v>
      </c>
      <c r="E13" s="115" t="s">
        <v>92</v>
      </c>
      <c r="F13" s="117">
        <f t="shared" si="0"/>
        <v>26.39</v>
      </c>
      <c r="G13" s="117"/>
      <c r="H13" s="117"/>
      <c r="I13" s="117"/>
      <c r="J13" s="117"/>
      <c r="K13" s="117"/>
      <c r="L13" s="117"/>
      <c r="M13" s="117">
        <v>26.39</v>
      </c>
      <c r="N13" s="117"/>
      <c r="O13" s="117"/>
    </row>
    <row r="14" spans="1:15" ht="18" customHeight="1">
      <c r="A14" s="33" t="s">
        <v>90</v>
      </c>
      <c r="B14" s="33" t="s">
        <v>91</v>
      </c>
      <c r="C14" s="33" t="s">
        <v>93</v>
      </c>
      <c r="D14" s="33" t="s">
        <v>165</v>
      </c>
      <c r="E14" s="115" t="s">
        <v>94</v>
      </c>
      <c r="F14" s="117">
        <f t="shared" si="0"/>
        <v>10.56</v>
      </c>
      <c r="G14" s="117"/>
      <c r="H14" s="117"/>
      <c r="I14" s="117"/>
      <c r="J14" s="117"/>
      <c r="K14" s="117"/>
      <c r="L14" s="117"/>
      <c r="M14" s="117"/>
      <c r="N14" s="117">
        <v>10.56</v>
      </c>
      <c r="O14" s="117"/>
    </row>
  </sheetData>
  <sheetProtection/>
  <mergeCells count="12"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"/>
  <sheetViews>
    <sheetView showZeros="0" workbookViewId="0" topLeftCell="A1">
      <pane ySplit="6" topLeftCell="BM7" activePane="bottomLeft" state="frozen"/>
      <selection pane="topLeft" activeCell="A1" sqref="A1"/>
      <selection pane="bottomLeft" activeCell="E18" sqref="E18"/>
    </sheetView>
  </sheetViews>
  <sheetFormatPr defaultColWidth="6.875" defaultRowHeight="12.75" customHeight="1"/>
  <cols>
    <col min="1" max="1" width="3.75390625" style="14" customWidth="1"/>
    <col min="2" max="2" width="4.00390625" style="14" customWidth="1"/>
    <col min="3" max="3" width="3.875" style="14" customWidth="1"/>
    <col min="4" max="4" width="7.625" style="14" customWidth="1"/>
    <col min="5" max="5" width="26.375" style="15" customWidth="1"/>
    <col min="6" max="8" width="6.75390625" style="16" customWidth="1"/>
    <col min="9" max="9" width="6.50390625" style="16" customWidth="1"/>
    <col min="10" max="11" width="6.75390625" style="16" customWidth="1"/>
    <col min="12" max="12" width="6.50390625" style="16" customWidth="1"/>
    <col min="13" max="16" width="6.75390625" style="16" customWidth="1"/>
    <col min="17" max="17" width="6.50390625" style="16" customWidth="1"/>
    <col min="18" max="21" width="6.75390625" style="16" customWidth="1"/>
    <col min="22" max="30" width="6.50390625" style="16" customWidth="1"/>
    <col min="31" max="31" width="5.875" style="16" customWidth="1"/>
    <col min="32" max="32" width="6.50390625" style="16" customWidth="1"/>
    <col min="33" max="254" width="6.875" style="16" customWidth="1"/>
    <col min="255" max="16384" width="6.875" style="16" customWidth="1"/>
  </cols>
  <sheetData>
    <row r="1" spans="1:32" ht="18" customHeight="1">
      <c r="A1" s="17"/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6"/>
      <c r="AF1" s="37"/>
    </row>
    <row r="2" spans="1:32" ht="18" customHeight="1">
      <c r="A2" s="39" t="s">
        <v>116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7"/>
    </row>
    <row r="3" spans="1:32" ht="18" customHeight="1">
      <c r="A3" s="21" t="s">
        <v>166</v>
      </c>
      <c r="B3" s="22"/>
      <c r="C3" s="22"/>
      <c r="D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37"/>
      <c r="V3" s="37"/>
      <c r="W3" s="37"/>
      <c r="X3" s="37"/>
      <c r="Y3" s="37"/>
      <c r="Z3" s="37"/>
      <c r="AA3" s="37"/>
      <c r="AB3" s="37"/>
      <c r="AC3" s="37"/>
      <c r="AD3" s="37"/>
      <c r="AE3" s="38" t="s">
        <v>2</v>
      </c>
      <c r="AF3" s="37"/>
    </row>
    <row r="4" spans="1:32" ht="18" customHeight="1">
      <c r="A4" s="25" t="s">
        <v>63</v>
      </c>
      <c r="B4" s="25"/>
      <c r="C4" s="25"/>
      <c r="D4" s="26"/>
      <c r="E4" s="27"/>
      <c r="F4" s="93" t="s">
        <v>64</v>
      </c>
      <c r="G4" s="93" t="s">
        <v>117</v>
      </c>
      <c r="H4" s="93" t="s">
        <v>118</v>
      </c>
      <c r="I4" s="93" t="s">
        <v>119</v>
      </c>
      <c r="J4" s="93" t="s">
        <v>120</v>
      </c>
      <c r="K4" s="93" t="s">
        <v>121</v>
      </c>
      <c r="L4" s="93" t="s">
        <v>122</v>
      </c>
      <c r="M4" s="93" t="s">
        <v>123</v>
      </c>
      <c r="N4" s="93" t="s">
        <v>124</v>
      </c>
      <c r="O4" s="93" t="s">
        <v>125</v>
      </c>
      <c r="P4" s="93" t="s">
        <v>126</v>
      </c>
      <c r="Q4" s="93" t="s">
        <v>127</v>
      </c>
      <c r="R4" s="93" t="s">
        <v>128</v>
      </c>
      <c r="S4" s="93" t="s">
        <v>129</v>
      </c>
      <c r="T4" s="93" t="s">
        <v>130</v>
      </c>
      <c r="U4" s="93" t="s">
        <v>131</v>
      </c>
      <c r="V4" s="96" t="s">
        <v>132</v>
      </c>
      <c r="W4" s="96" t="s">
        <v>133</v>
      </c>
      <c r="X4" s="96" t="s">
        <v>134</v>
      </c>
      <c r="Y4" s="96" t="s">
        <v>135</v>
      </c>
      <c r="Z4" s="94" t="s">
        <v>136</v>
      </c>
      <c r="AA4" s="96" t="s">
        <v>137</v>
      </c>
      <c r="AB4" s="94" t="s">
        <v>138</v>
      </c>
      <c r="AC4" s="96" t="s">
        <v>139</v>
      </c>
      <c r="AD4" s="96" t="s">
        <v>140</v>
      </c>
      <c r="AE4" s="98" t="s">
        <v>141</v>
      </c>
      <c r="AF4" s="37"/>
    </row>
    <row r="5" spans="1:32" ht="18" customHeight="1">
      <c r="A5" s="28" t="s">
        <v>67</v>
      </c>
      <c r="B5" s="29"/>
      <c r="C5" s="30"/>
      <c r="D5" s="89" t="s">
        <v>68</v>
      </c>
      <c r="E5" s="89" t="s">
        <v>69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6"/>
      <c r="W5" s="96"/>
      <c r="X5" s="96"/>
      <c r="Y5" s="96"/>
      <c r="Z5" s="94"/>
      <c r="AA5" s="96"/>
      <c r="AB5" s="94"/>
      <c r="AC5" s="96"/>
      <c r="AD5" s="96"/>
      <c r="AE5" s="98"/>
      <c r="AF5" s="37"/>
    </row>
    <row r="6" spans="1:32" ht="18" customHeight="1">
      <c r="A6" s="31" t="s">
        <v>79</v>
      </c>
      <c r="B6" s="31" t="s">
        <v>80</v>
      </c>
      <c r="C6" s="32" t="s">
        <v>81</v>
      </c>
      <c r="D6" s="89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7"/>
      <c r="W6" s="97"/>
      <c r="X6" s="97"/>
      <c r="Y6" s="97"/>
      <c r="Z6" s="95"/>
      <c r="AA6" s="97"/>
      <c r="AB6" s="95"/>
      <c r="AC6" s="97"/>
      <c r="AD6" s="97"/>
      <c r="AE6" s="99"/>
      <c r="AF6" s="37"/>
    </row>
    <row r="7" spans="1:31" ht="18" customHeight="1">
      <c r="A7" s="33"/>
      <c r="B7" s="33"/>
      <c r="C7" s="33"/>
      <c r="D7" s="33"/>
      <c r="E7" s="111" t="s">
        <v>64</v>
      </c>
      <c r="F7" s="117">
        <v>81.55</v>
      </c>
      <c r="G7" s="117">
        <v>11.6</v>
      </c>
      <c r="H7" s="117">
        <v>41</v>
      </c>
      <c r="I7" s="117"/>
      <c r="J7" s="117"/>
      <c r="K7" s="117"/>
      <c r="L7" s="117">
        <v>1</v>
      </c>
      <c r="M7" s="117">
        <v>0.16</v>
      </c>
      <c r="N7" s="117">
        <v>1</v>
      </c>
      <c r="O7" s="117">
        <v>0.36</v>
      </c>
      <c r="P7" s="117">
        <v>8.5</v>
      </c>
      <c r="Q7" s="117"/>
      <c r="R7" s="117">
        <v>3</v>
      </c>
      <c r="S7" s="117"/>
      <c r="T7" s="117">
        <v>1.36</v>
      </c>
      <c r="U7" s="117">
        <v>2.6</v>
      </c>
      <c r="V7" s="117">
        <v>0.28</v>
      </c>
      <c r="W7" s="117"/>
      <c r="X7" s="117"/>
      <c r="Y7" s="117"/>
      <c r="Z7" s="117">
        <v>1.5</v>
      </c>
      <c r="AA7" s="117"/>
      <c r="AB7" s="117">
        <v>2.19</v>
      </c>
      <c r="AC7" s="117"/>
      <c r="AD7" s="117">
        <v>7</v>
      </c>
      <c r="AE7" s="117"/>
    </row>
    <row r="8" spans="1:31" ht="18" customHeight="1">
      <c r="A8" s="33"/>
      <c r="B8" s="33"/>
      <c r="C8" s="33"/>
      <c r="D8" s="33"/>
      <c r="E8" s="113" t="s">
        <v>82</v>
      </c>
      <c r="F8" s="117">
        <v>81.55</v>
      </c>
      <c r="G8" s="117">
        <v>11.6</v>
      </c>
      <c r="H8" s="117">
        <v>41</v>
      </c>
      <c r="I8" s="117"/>
      <c r="J8" s="117"/>
      <c r="K8" s="117"/>
      <c r="L8" s="117">
        <v>1</v>
      </c>
      <c r="M8" s="117">
        <v>0.16</v>
      </c>
      <c r="N8" s="117">
        <v>1</v>
      </c>
      <c r="O8" s="117">
        <v>0.36</v>
      </c>
      <c r="P8" s="117">
        <v>8.5</v>
      </c>
      <c r="Q8" s="117"/>
      <c r="R8" s="117">
        <v>3</v>
      </c>
      <c r="S8" s="117"/>
      <c r="T8" s="117">
        <v>1.36</v>
      </c>
      <c r="U8" s="117">
        <v>2.6</v>
      </c>
      <c r="V8" s="117">
        <v>0.28</v>
      </c>
      <c r="W8" s="117"/>
      <c r="X8" s="117"/>
      <c r="Y8" s="117"/>
      <c r="Z8" s="117">
        <v>1.5</v>
      </c>
      <c r="AA8" s="117"/>
      <c r="AB8" s="117">
        <v>2.19</v>
      </c>
      <c r="AC8" s="117"/>
      <c r="AD8" s="117">
        <v>7</v>
      </c>
      <c r="AE8" s="117"/>
    </row>
    <row r="9" spans="1:31" ht="18" customHeight="1">
      <c r="A9" s="33"/>
      <c r="B9" s="33"/>
      <c r="C9" s="33"/>
      <c r="D9" s="33"/>
      <c r="E9" s="114" t="s">
        <v>83</v>
      </c>
      <c r="F9" s="117">
        <v>81.55</v>
      </c>
      <c r="G9" s="117">
        <v>11.6</v>
      </c>
      <c r="H9" s="117">
        <v>41</v>
      </c>
      <c r="I9" s="117"/>
      <c r="J9" s="117"/>
      <c r="K9" s="117"/>
      <c r="L9" s="117">
        <v>1</v>
      </c>
      <c r="M9" s="117">
        <v>0.16</v>
      </c>
      <c r="N9" s="117">
        <v>1</v>
      </c>
      <c r="O9" s="117">
        <v>0.36</v>
      </c>
      <c r="P9" s="117">
        <v>8.5</v>
      </c>
      <c r="Q9" s="117"/>
      <c r="R9" s="117">
        <v>3</v>
      </c>
      <c r="S9" s="117"/>
      <c r="T9" s="117">
        <v>1.36</v>
      </c>
      <c r="U9" s="117">
        <v>2.6</v>
      </c>
      <c r="V9" s="117">
        <v>0.28</v>
      </c>
      <c r="W9" s="117"/>
      <c r="X9" s="117"/>
      <c r="Y9" s="117"/>
      <c r="Z9" s="117">
        <v>1.5</v>
      </c>
      <c r="AA9" s="117"/>
      <c r="AB9" s="117">
        <v>2.19</v>
      </c>
      <c r="AC9" s="117"/>
      <c r="AD9" s="117">
        <v>7</v>
      </c>
      <c r="AE9" s="117"/>
    </row>
    <row r="10" spans="1:31" ht="18" customHeight="1">
      <c r="A10" s="33" t="s">
        <v>84</v>
      </c>
      <c r="B10" s="33" t="s">
        <v>85</v>
      </c>
      <c r="C10" s="33" t="s">
        <v>86</v>
      </c>
      <c r="D10" s="33" t="s">
        <v>165</v>
      </c>
      <c r="E10" s="113" t="s">
        <v>87</v>
      </c>
      <c r="F10" s="117">
        <v>81.55</v>
      </c>
      <c r="G10" s="117">
        <v>11.6</v>
      </c>
      <c r="H10" s="117">
        <v>41</v>
      </c>
      <c r="I10" s="117"/>
      <c r="J10" s="117"/>
      <c r="K10" s="117"/>
      <c r="L10" s="117">
        <v>1</v>
      </c>
      <c r="M10" s="117">
        <v>0.16</v>
      </c>
      <c r="N10" s="117">
        <v>1</v>
      </c>
      <c r="O10" s="117">
        <v>0.36</v>
      </c>
      <c r="P10" s="117">
        <v>8.5</v>
      </c>
      <c r="Q10" s="117"/>
      <c r="R10" s="117">
        <v>3</v>
      </c>
      <c r="S10" s="117"/>
      <c r="T10" s="117">
        <v>1.36</v>
      </c>
      <c r="U10" s="117">
        <v>2.6</v>
      </c>
      <c r="V10" s="117">
        <v>0.28</v>
      </c>
      <c r="W10" s="117"/>
      <c r="X10" s="117"/>
      <c r="Y10" s="117"/>
      <c r="Z10" s="117">
        <v>1.5</v>
      </c>
      <c r="AA10" s="117"/>
      <c r="AB10" s="117">
        <v>2.19</v>
      </c>
      <c r="AC10" s="117"/>
      <c r="AD10" s="117">
        <v>7</v>
      </c>
      <c r="AE10" s="117"/>
    </row>
    <row r="11" spans="1:2" ht="12.75" customHeight="1">
      <c r="A11" s="34"/>
      <c r="B11" s="34"/>
    </row>
  </sheetData>
  <sheetProtection/>
  <mergeCells count="28"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"/>
  <sheetViews>
    <sheetView showZeros="0" workbookViewId="0" topLeftCell="A1">
      <pane ySplit="6" topLeftCell="BM7" activePane="bottomLeft" state="frozen"/>
      <selection pane="topLeft" activeCell="A1" sqref="A1"/>
      <selection pane="bottomLeft" activeCell="B3" sqref="B3"/>
    </sheetView>
  </sheetViews>
  <sheetFormatPr defaultColWidth="6.875" defaultRowHeight="12.75" customHeight="1"/>
  <cols>
    <col min="1" max="1" width="3.75390625" style="14" customWidth="1"/>
    <col min="2" max="2" width="4.00390625" style="14" customWidth="1"/>
    <col min="3" max="3" width="3.875" style="14" customWidth="1"/>
    <col min="4" max="4" width="7.625" style="14" customWidth="1"/>
    <col min="5" max="5" width="26.375" style="15" customWidth="1"/>
    <col min="6" max="14" width="8.50390625" style="16" customWidth="1"/>
    <col min="15" max="15" width="6.50390625" style="16" customWidth="1"/>
    <col min="16" max="16" width="9.00390625" style="16" bestFit="1" customWidth="1"/>
    <col min="17" max="17" width="6.50390625" style="16" customWidth="1"/>
    <col min="18" max="19" width="8.50390625" style="16" customWidth="1"/>
    <col min="20" max="20" width="6.50390625" style="16" customWidth="1"/>
    <col min="21" max="255" width="6.875" style="16" customWidth="1"/>
    <col min="256" max="16384" width="6.875" style="16" customWidth="1"/>
  </cols>
  <sheetData>
    <row r="1" spans="1:20" ht="18" customHeight="1">
      <c r="A1" s="17"/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6"/>
      <c r="T1" s="37"/>
    </row>
    <row r="2" spans="1:20" ht="18" customHeight="1">
      <c r="A2" s="19" t="s">
        <v>142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37"/>
    </row>
    <row r="3" spans="1:20" ht="18" customHeight="1">
      <c r="A3" s="21" t="s">
        <v>166</v>
      </c>
      <c r="B3" s="22"/>
      <c r="C3" s="22"/>
      <c r="D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8" t="s">
        <v>2</v>
      </c>
      <c r="T3" s="37"/>
    </row>
    <row r="4" spans="1:20" ht="18" customHeight="1">
      <c r="A4" s="25" t="s">
        <v>63</v>
      </c>
      <c r="B4" s="25"/>
      <c r="C4" s="25"/>
      <c r="D4" s="26"/>
      <c r="E4" s="27"/>
      <c r="F4" s="89" t="s">
        <v>64</v>
      </c>
      <c r="G4" s="103" t="s">
        <v>143</v>
      </c>
      <c r="H4" s="101" t="s">
        <v>144</v>
      </c>
      <c r="I4" s="89" t="s">
        <v>145</v>
      </c>
      <c r="J4" s="86" t="s">
        <v>146</v>
      </c>
      <c r="K4" s="102" t="s">
        <v>147</v>
      </c>
      <c r="L4" s="100" t="s">
        <v>148</v>
      </c>
      <c r="M4" s="100" t="s">
        <v>149</v>
      </c>
      <c r="N4" s="93" t="s">
        <v>150</v>
      </c>
      <c r="O4" s="93" t="s">
        <v>151</v>
      </c>
      <c r="P4" s="93" t="s">
        <v>152</v>
      </c>
      <c r="Q4" s="93" t="s">
        <v>153</v>
      </c>
      <c r="R4" s="93" t="s">
        <v>154</v>
      </c>
      <c r="S4" s="93" t="s">
        <v>155</v>
      </c>
      <c r="T4" s="37"/>
    </row>
    <row r="5" spans="1:20" ht="18" customHeight="1">
      <c r="A5" s="28" t="s">
        <v>67</v>
      </c>
      <c r="B5" s="29"/>
      <c r="C5" s="30"/>
      <c r="D5" s="89" t="s">
        <v>68</v>
      </c>
      <c r="E5" s="89" t="s">
        <v>69</v>
      </c>
      <c r="F5" s="89"/>
      <c r="G5" s="103"/>
      <c r="H5" s="101"/>
      <c r="I5" s="89"/>
      <c r="J5" s="86"/>
      <c r="K5" s="102"/>
      <c r="L5" s="100"/>
      <c r="M5" s="100"/>
      <c r="N5" s="93"/>
      <c r="O5" s="93"/>
      <c r="P5" s="93"/>
      <c r="Q5" s="93"/>
      <c r="R5" s="93"/>
      <c r="S5" s="93"/>
      <c r="T5" s="37"/>
    </row>
    <row r="6" spans="1:20" ht="18" customHeight="1">
      <c r="A6" s="31" t="s">
        <v>79</v>
      </c>
      <c r="B6" s="31" t="s">
        <v>80</v>
      </c>
      <c r="C6" s="32" t="s">
        <v>81</v>
      </c>
      <c r="D6" s="89"/>
      <c r="E6" s="89"/>
      <c r="F6" s="89"/>
      <c r="G6" s="103"/>
      <c r="H6" s="101"/>
      <c r="I6" s="89"/>
      <c r="J6" s="86"/>
      <c r="K6" s="102"/>
      <c r="L6" s="100"/>
      <c r="M6" s="100"/>
      <c r="N6" s="93"/>
      <c r="O6" s="93"/>
      <c r="P6" s="93"/>
      <c r="Q6" s="93"/>
      <c r="R6" s="93"/>
      <c r="S6" s="93"/>
      <c r="T6" s="37"/>
    </row>
    <row r="7" spans="1:19" ht="18" customHeight="1">
      <c r="A7" s="33"/>
      <c r="B7" s="33"/>
      <c r="C7" s="33"/>
      <c r="D7" s="33"/>
      <c r="E7" s="111" t="s">
        <v>64</v>
      </c>
      <c r="F7" s="117">
        <v>65.03</v>
      </c>
      <c r="G7" s="117"/>
      <c r="H7" s="117"/>
      <c r="I7" s="117"/>
      <c r="J7" s="117">
        <v>0.84</v>
      </c>
      <c r="K7" s="117"/>
      <c r="L7" s="117">
        <v>2.19</v>
      </c>
      <c r="M7" s="117"/>
      <c r="N7" s="117">
        <v>0.04</v>
      </c>
      <c r="O7" s="117"/>
      <c r="P7" s="117">
        <v>15.46</v>
      </c>
      <c r="Q7" s="117"/>
      <c r="R7" s="117"/>
      <c r="S7" s="117">
        <v>46.5</v>
      </c>
    </row>
    <row r="8" spans="1:19" ht="18" customHeight="1">
      <c r="A8" s="33"/>
      <c r="B8" s="33"/>
      <c r="C8" s="33"/>
      <c r="D8" s="33"/>
      <c r="E8" s="113" t="s">
        <v>82</v>
      </c>
      <c r="F8" s="117">
        <v>47.38</v>
      </c>
      <c r="G8" s="117"/>
      <c r="H8" s="117"/>
      <c r="I8" s="117"/>
      <c r="J8" s="117">
        <v>0.84</v>
      </c>
      <c r="K8" s="117"/>
      <c r="L8" s="117"/>
      <c r="M8" s="117"/>
      <c r="N8" s="117">
        <v>0.04</v>
      </c>
      <c r="O8" s="117"/>
      <c r="P8" s="117"/>
      <c r="Q8" s="117"/>
      <c r="R8" s="117"/>
      <c r="S8" s="117">
        <v>46.5</v>
      </c>
    </row>
    <row r="9" spans="1:19" ht="18" customHeight="1">
      <c r="A9" s="33"/>
      <c r="B9" s="33"/>
      <c r="C9" s="33"/>
      <c r="D9" s="33"/>
      <c r="E9" s="114" t="s">
        <v>83</v>
      </c>
      <c r="F9" s="117">
        <v>47.38</v>
      </c>
      <c r="G9" s="117"/>
      <c r="H9" s="117"/>
      <c r="I9" s="117"/>
      <c r="J9" s="117">
        <v>0.84</v>
      </c>
      <c r="K9" s="117"/>
      <c r="L9" s="117"/>
      <c r="M9" s="117"/>
      <c r="N9" s="117">
        <v>0.04</v>
      </c>
      <c r="O9" s="117"/>
      <c r="P9" s="117"/>
      <c r="Q9" s="117"/>
      <c r="R9" s="117"/>
      <c r="S9" s="117">
        <v>46.5</v>
      </c>
    </row>
    <row r="10" spans="1:19" ht="18" customHeight="1">
      <c r="A10" s="33" t="s">
        <v>84</v>
      </c>
      <c r="B10" s="33" t="s">
        <v>85</v>
      </c>
      <c r="C10" s="33" t="s">
        <v>86</v>
      </c>
      <c r="D10" s="33" t="s">
        <v>165</v>
      </c>
      <c r="E10" s="113" t="s">
        <v>87</v>
      </c>
      <c r="F10" s="117">
        <v>47.38</v>
      </c>
      <c r="G10" s="117"/>
      <c r="H10" s="117"/>
      <c r="I10" s="117"/>
      <c r="J10" s="117">
        <v>0.84</v>
      </c>
      <c r="K10" s="117"/>
      <c r="L10" s="117"/>
      <c r="M10" s="117"/>
      <c r="N10" s="117">
        <v>0.04</v>
      </c>
      <c r="O10" s="117"/>
      <c r="P10" s="117"/>
      <c r="Q10" s="117"/>
      <c r="R10" s="117"/>
      <c r="S10" s="117">
        <v>46.5</v>
      </c>
    </row>
    <row r="11" spans="1:19" ht="18" customHeight="1">
      <c r="A11" s="33"/>
      <c r="B11" s="33"/>
      <c r="C11" s="33"/>
      <c r="D11" s="33"/>
      <c r="E11" s="115" t="s">
        <v>95</v>
      </c>
      <c r="F11" s="117">
        <v>2.19</v>
      </c>
      <c r="G11" s="117"/>
      <c r="H11" s="117"/>
      <c r="I11" s="117"/>
      <c r="J11" s="117"/>
      <c r="K11" s="117"/>
      <c r="L11" s="117">
        <v>2.19</v>
      </c>
      <c r="M11" s="117"/>
      <c r="N11" s="117"/>
      <c r="O11" s="117"/>
      <c r="P11" s="117"/>
      <c r="Q11" s="117"/>
      <c r="R11" s="117"/>
      <c r="S11" s="117"/>
    </row>
    <row r="12" spans="1:19" ht="18" customHeight="1">
      <c r="A12" s="33"/>
      <c r="B12" s="33"/>
      <c r="C12" s="33"/>
      <c r="D12" s="33"/>
      <c r="E12" s="115" t="s">
        <v>96</v>
      </c>
      <c r="F12" s="117">
        <v>2.19</v>
      </c>
      <c r="G12" s="117"/>
      <c r="H12" s="117"/>
      <c r="I12" s="117"/>
      <c r="J12" s="117"/>
      <c r="K12" s="117"/>
      <c r="L12" s="117">
        <v>2.19</v>
      </c>
      <c r="M12" s="117"/>
      <c r="N12" s="117"/>
      <c r="O12" s="117"/>
      <c r="P12" s="117"/>
      <c r="Q12" s="117"/>
      <c r="R12" s="117"/>
      <c r="S12" s="117"/>
    </row>
    <row r="13" spans="1:19" ht="18" customHeight="1">
      <c r="A13" s="33" t="s">
        <v>97</v>
      </c>
      <c r="B13" s="33" t="s">
        <v>98</v>
      </c>
      <c r="C13" s="33" t="s">
        <v>99</v>
      </c>
      <c r="D13" s="33" t="s">
        <v>165</v>
      </c>
      <c r="E13" s="116" t="s">
        <v>100</v>
      </c>
      <c r="F13" s="117">
        <v>2.19</v>
      </c>
      <c r="G13" s="117"/>
      <c r="H13" s="117"/>
      <c r="I13" s="117"/>
      <c r="J13" s="117"/>
      <c r="K13" s="117"/>
      <c r="L13" s="117">
        <v>2.19</v>
      </c>
      <c r="M13" s="117"/>
      <c r="N13" s="117"/>
      <c r="O13" s="117"/>
      <c r="P13" s="117"/>
      <c r="Q13" s="117"/>
      <c r="R13" s="117"/>
      <c r="S13" s="117"/>
    </row>
    <row r="14" spans="1:19" ht="18" customHeight="1">
      <c r="A14" s="33"/>
      <c r="B14" s="33"/>
      <c r="C14" s="33"/>
      <c r="D14" s="33"/>
      <c r="E14" s="115" t="s">
        <v>101</v>
      </c>
      <c r="F14" s="117">
        <v>15.46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>
        <v>15.46</v>
      </c>
      <c r="Q14" s="117"/>
      <c r="R14" s="117"/>
      <c r="S14" s="117"/>
    </row>
    <row r="15" spans="1:19" ht="18" customHeight="1">
      <c r="A15" s="33"/>
      <c r="B15" s="33"/>
      <c r="C15" s="33"/>
      <c r="D15" s="33"/>
      <c r="E15" s="115" t="s">
        <v>102</v>
      </c>
      <c r="F15" s="117">
        <v>15.46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>
        <v>15.46</v>
      </c>
      <c r="Q15" s="117"/>
      <c r="R15" s="117"/>
      <c r="S15" s="117"/>
    </row>
    <row r="16" spans="1:19" ht="18" customHeight="1">
      <c r="A16" s="33" t="s">
        <v>103</v>
      </c>
      <c r="B16" s="33" t="s">
        <v>104</v>
      </c>
      <c r="C16" s="33" t="s">
        <v>86</v>
      </c>
      <c r="D16" s="33" t="s">
        <v>165</v>
      </c>
      <c r="E16" s="115" t="s">
        <v>105</v>
      </c>
      <c r="F16" s="117">
        <v>15.46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>
        <v>15.46</v>
      </c>
      <c r="Q16" s="117"/>
      <c r="R16" s="117"/>
      <c r="S16" s="117"/>
    </row>
    <row r="17" spans="1:2" ht="12.75" customHeight="1">
      <c r="A17" s="34"/>
      <c r="B17" s="34"/>
    </row>
  </sheetData>
  <sheetProtection/>
  <mergeCells count="16"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 topLeftCell="A1">
      <selection activeCell="B17" sqref="B17"/>
    </sheetView>
  </sheetViews>
  <sheetFormatPr defaultColWidth="9.00390625" defaultRowHeight="14.25"/>
  <cols>
    <col min="1" max="1" width="32.375" style="0" customWidth="1"/>
    <col min="2" max="2" width="42.25390625" style="0" customWidth="1"/>
  </cols>
  <sheetData>
    <row r="1" spans="1:2" ht="14.25">
      <c r="A1" s="2"/>
      <c r="B1" s="2"/>
    </row>
    <row r="2" spans="1:2" ht="51.75" customHeight="1">
      <c r="A2" s="85" t="s">
        <v>156</v>
      </c>
      <c r="B2" s="85"/>
    </row>
    <row r="3" spans="1:2" ht="14.25">
      <c r="A3" s="3" t="s">
        <v>1</v>
      </c>
      <c r="B3" s="4" t="s">
        <v>2</v>
      </c>
    </row>
    <row r="4" spans="1:2" ht="27.75" customHeight="1">
      <c r="A4" s="5" t="s">
        <v>157</v>
      </c>
      <c r="B4" s="5" t="s">
        <v>6</v>
      </c>
    </row>
    <row r="5" spans="1:2" s="1" customFormat="1" ht="27.75" customHeight="1">
      <c r="A5" s="6" t="s">
        <v>64</v>
      </c>
      <c r="B5" s="7">
        <v>7.28</v>
      </c>
    </row>
    <row r="6" spans="1:2" s="1" customFormat="1" ht="27.75" customHeight="1">
      <c r="A6" s="7" t="s">
        <v>158</v>
      </c>
      <c r="B6" s="7"/>
    </row>
    <row r="7" spans="1:2" s="1" customFormat="1" ht="27.75" customHeight="1">
      <c r="A7" s="7" t="s">
        <v>159</v>
      </c>
      <c r="B7" s="7">
        <v>0.28</v>
      </c>
    </row>
    <row r="8" spans="1:2" s="1" customFormat="1" ht="27.75" customHeight="1">
      <c r="A8" s="8" t="s">
        <v>160</v>
      </c>
      <c r="B8" s="8">
        <v>7</v>
      </c>
    </row>
    <row r="9" spans="1:2" s="1" customFormat="1" ht="27.75" customHeight="1">
      <c r="A9" s="9" t="s">
        <v>161</v>
      </c>
      <c r="B9" s="8">
        <v>7</v>
      </c>
    </row>
    <row r="10" spans="1:2" s="1" customFormat="1" ht="27.75" customHeight="1">
      <c r="A10" s="10" t="s">
        <v>162</v>
      </c>
      <c r="B10" s="11"/>
    </row>
    <row r="11" spans="1:4" ht="18.75">
      <c r="A11" s="104" t="s">
        <v>163</v>
      </c>
      <c r="B11" s="104"/>
      <c r="C11" s="12"/>
      <c r="D11" s="13"/>
    </row>
  </sheetData>
  <sheetProtection/>
  <mergeCells count="2">
    <mergeCell ref="A2:B2"/>
    <mergeCell ref="A11:B1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AutoBVT</cp:lastModifiedBy>
  <cp:lastPrinted>2014-06-12T02:53:14Z</cp:lastPrinted>
  <dcterms:created xsi:type="dcterms:W3CDTF">2006-02-13T05:15:25Z</dcterms:created>
  <dcterms:modified xsi:type="dcterms:W3CDTF">2016-12-27T12:54:21Z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