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externalLinks/externalLink1.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externalLinks/externalLink17.xml" ContentType="application/vnd.openxmlformats-officedocument.spreadsheetml.externalLink+xml"/>
  <Override PartName="/xl/externalLinks/externalLink18.xml" ContentType="application/vnd.openxmlformats-officedocument.spreadsheetml.externalLink+xml"/>
  <Override PartName="/xl/externalLinks/externalLink19.xml" ContentType="application/vnd.openxmlformats-officedocument.spreadsheetml.externalLink+xml"/>
  <Override PartName="/xl/externalLinks/externalLink2.xml" ContentType="application/vnd.openxmlformats-officedocument.spreadsheetml.externalLink+xml"/>
  <Override PartName="/xl/externalLinks/externalLink20.xml" ContentType="application/vnd.openxmlformats-officedocument.spreadsheetml.externalLink+xml"/>
  <Override PartName="/xl/externalLinks/externalLink21.xml" ContentType="application/vnd.openxmlformats-officedocument.spreadsheetml.externalLink+xml"/>
  <Override PartName="/xl/externalLinks/externalLink22.xml" ContentType="application/vnd.openxmlformats-officedocument.spreadsheetml.externalLink+xml"/>
  <Override PartName="/xl/externalLinks/externalLink23.xml" ContentType="application/vnd.openxmlformats-officedocument.spreadsheetml.externalLink+xml"/>
  <Override PartName="/xl/externalLinks/externalLink24.xml" ContentType="application/vnd.openxmlformats-officedocument.spreadsheetml.externalLink+xml"/>
  <Override PartName="/xl/externalLinks/externalLink25.xml" ContentType="application/vnd.openxmlformats-officedocument.spreadsheetml.externalLink+xml"/>
  <Override PartName="/xl/externalLinks/externalLink26.xml" ContentType="application/vnd.openxmlformats-officedocument.spreadsheetml.externalLink+xml"/>
  <Override PartName="/xl/externalLinks/externalLink27.xml" ContentType="application/vnd.openxmlformats-officedocument.spreadsheetml.externalLink+xml"/>
  <Override PartName="/xl/externalLinks/externalLink28.xml" ContentType="application/vnd.openxmlformats-officedocument.spreadsheetml.externalLink+xml"/>
  <Override PartName="/xl/externalLinks/externalLink29.xml" ContentType="application/vnd.openxmlformats-officedocument.spreadsheetml.externalLink+xml"/>
  <Override PartName="/xl/externalLinks/externalLink3.xml" ContentType="application/vnd.openxmlformats-officedocument.spreadsheetml.externalLink+xml"/>
  <Override PartName="/xl/externalLinks/externalLink30.xml" ContentType="application/vnd.openxmlformats-officedocument.spreadsheetml.externalLink+xml"/>
  <Override PartName="/xl/externalLinks/externalLink31.xml" ContentType="application/vnd.openxmlformats-officedocument.spreadsheetml.externalLink+xml"/>
  <Override PartName="/xl/externalLinks/externalLink32.xml" ContentType="application/vnd.openxmlformats-officedocument.spreadsheetml.externalLink+xml"/>
  <Override PartName="/xl/externalLinks/externalLink33.xml" ContentType="application/vnd.openxmlformats-officedocument.spreadsheetml.externalLink+xml"/>
  <Override PartName="/xl/externalLinks/externalLink34.xml" ContentType="application/vnd.openxmlformats-officedocument.spreadsheetml.externalLink+xml"/>
  <Override PartName="/xl/externalLinks/externalLink35.xml" ContentType="application/vnd.openxmlformats-officedocument.spreadsheetml.externalLink+xml"/>
  <Override PartName="/xl/externalLinks/externalLink36.xml" ContentType="application/vnd.openxmlformats-officedocument.spreadsheetml.externalLink+xml"/>
  <Override PartName="/xl/externalLinks/externalLink37.xml" ContentType="application/vnd.openxmlformats-officedocument.spreadsheetml.externalLink+xml"/>
  <Override PartName="/xl/externalLinks/externalLink38.xml" ContentType="application/vnd.openxmlformats-officedocument.spreadsheetml.externalLink+xml"/>
  <Override PartName="/xl/externalLinks/externalLink39.xml" ContentType="application/vnd.openxmlformats-officedocument.spreadsheetml.externalLink+xml"/>
  <Override PartName="/xl/externalLinks/externalLink4.xml" ContentType="application/vnd.openxmlformats-officedocument.spreadsheetml.externalLink+xml"/>
  <Override PartName="/xl/externalLinks/externalLink40.xml" ContentType="application/vnd.openxmlformats-officedocument.spreadsheetml.externalLink+xml"/>
  <Override PartName="/xl/externalLinks/externalLink41.xml" ContentType="application/vnd.openxmlformats-officedocument.spreadsheetml.externalLink+xml"/>
  <Override PartName="/xl/externalLinks/externalLink42.xml" ContentType="application/vnd.openxmlformats-officedocument.spreadsheetml.externalLink+xml"/>
  <Override PartName="/xl/externalLinks/externalLink43.xml" ContentType="application/vnd.openxmlformats-officedocument.spreadsheetml.externalLink+xml"/>
  <Override PartName="/xl/externalLinks/externalLink44.xml" ContentType="application/vnd.openxmlformats-officedocument.spreadsheetml.externalLink+xml"/>
  <Override PartName="/xl/externalLinks/externalLink45.xml" ContentType="application/vnd.openxmlformats-officedocument.spreadsheetml.externalLink+xml"/>
  <Override PartName="/xl/externalLinks/externalLink46.xml" ContentType="application/vnd.openxmlformats-officedocument.spreadsheetml.externalLink+xml"/>
  <Override PartName="/xl/externalLinks/externalLink47.xml" ContentType="application/vnd.openxmlformats-officedocument.spreadsheetml.externalLink+xml"/>
  <Override PartName="/xl/externalLinks/externalLink48.xml" ContentType="application/vnd.openxmlformats-officedocument.spreadsheetml.externalLink+xml"/>
  <Override PartName="/xl/externalLinks/externalLink49.xml" ContentType="application/vnd.openxmlformats-officedocument.spreadsheetml.externalLink+xml"/>
  <Override PartName="/xl/externalLinks/externalLink5.xml" ContentType="application/vnd.openxmlformats-officedocument.spreadsheetml.externalLink+xml"/>
  <Override PartName="/xl/externalLinks/externalLink50.xml" ContentType="application/vnd.openxmlformats-officedocument.spreadsheetml.externalLink+xml"/>
  <Override PartName="/xl/externalLinks/externalLink51.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540" tabRatio="858" firstSheet="30" activeTab="35"/>
  </bookViews>
  <sheets>
    <sheet name="1YS 壤塘县收入" sheetId="224" r:id="rId1"/>
    <sheet name="2YS 壤塘县支出" sheetId="225" r:id="rId2"/>
    <sheet name="3YS 壤塘县平衡" sheetId="226" r:id="rId3"/>
    <sheet name="4YS 壤塘县级收入" sheetId="227" r:id="rId4"/>
    <sheet name="5.本级决算表" sheetId="228" r:id="rId5"/>
    <sheet name="6.壤塘县级平衡" sheetId="229" r:id="rId6"/>
    <sheet name="7.本级支出经济分类" sheetId="200" r:id="rId7"/>
    <sheet name="8经济分类基本支出" sheetId="201" r:id="rId8"/>
    <sheet name="9.一般公共预算上级" sheetId="202" r:id="rId9"/>
    <sheet name="10.转移支付分地区" sheetId="203" r:id="rId10"/>
    <sheet name="11省级基本建设" sheetId="204" r:id="rId11"/>
    <sheet name="12重大投资计划和项目" sheetId="205" r:id="rId12"/>
    <sheet name="13 壤塘县基金收入" sheetId="230" r:id="rId13"/>
    <sheet name="14.YS 壤塘县基金支出" sheetId="231" r:id="rId14"/>
    <sheet name="15.YS 壤塘县基金平衡" sheetId="232" r:id="rId15"/>
    <sheet name="16.YS 壤塘县级基金收入" sheetId="233" r:id="rId16"/>
    <sheet name="17.本级基金支出" sheetId="234" r:id="rId17"/>
    <sheet name="18.YS壤塘县级基金平衡" sheetId="235" r:id="rId18"/>
    <sheet name="19.基金对下补助 " sheetId="206" r:id="rId19"/>
    <sheet name="20.全县国资收入" sheetId="207" r:id="rId20"/>
    <sheet name="21.全县国资支出" sheetId="208" r:id="rId21"/>
    <sheet name="22.国资全县平衡" sheetId="209" r:id="rId22"/>
    <sheet name="23.县级国资收入" sheetId="210" r:id="rId23"/>
    <sheet name="24.县级国资支出 " sheetId="211" r:id="rId24"/>
    <sheet name="25.国资县级平衡" sheetId="212" r:id="rId25"/>
    <sheet name="26.国有资本经营预算对下转移支付表" sheetId="213" r:id="rId26"/>
    <sheet name="27.本地区社保基金收入决算" sheetId="214" r:id="rId27"/>
    <sheet name="28.本地区社保基金支出决算" sheetId="215" r:id="rId28"/>
    <sheet name="29.本地区社保基金平衡表" sheetId="216" r:id="rId29"/>
    <sheet name="30.本级社保基金收入决算" sheetId="217" r:id="rId30"/>
    <sheet name="31.本级社保基金支出决算" sheetId="218" r:id="rId31"/>
    <sheet name="32.本级社保基金平衡" sheetId="219" r:id="rId32"/>
    <sheet name="33.壤塘县2023年地方政府债务限额及余额决算情况表" sheetId="220" r:id="rId33"/>
    <sheet name="34-壤塘县2023年地方政府债务相关情况表" sheetId="222" r:id="rId34"/>
    <sheet name="35-壤塘县2023年本级地方政府专项债务表" sheetId="223" r:id="rId35"/>
    <sheet name="36-壤塘县2023年地方政府债券使用情况表" sheetId="221" r:id="rId36"/>
  </sheets>
  <externalReferences>
    <externalReference r:id="rId37"/>
    <externalReference r:id="rId38"/>
    <externalReference r:id="rId39"/>
    <externalReference r:id="rId40"/>
    <externalReference r:id="rId41"/>
    <externalReference r:id="rId42"/>
    <externalReference r:id="rId43"/>
    <externalReference r:id="rId44"/>
    <externalReference r:id="rId45"/>
    <externalReference r:id="rId46"/>
    <externalReference r:id="rId47"/>
    <externalReference r:id="rId48"/>
    <externalReference r:id="rId49"/>
    <externalReference r:id="rId50"/>
    <externalReference r:id="rId51"/>
    <externalReference r:id="rId52"/>
    <externalReference r:id="rId53"/>
    <externalReference r:id="rId54"/>
    <externalReference r:id="rId55"/>
    <externalReference r:id="rId56"/>
    <externalReference r:id="rId57"/>
    <externalReference r:id="rId58"/>
    <externalReference r:id="rId59"/>
    <externalReference r:id="rId60"/>
    <externalReference r:id="rId61"/>
    <externalReference r:id="rId62"/>
    <externalReference r:id="rId63"/>
    <externalReference r:id="rId64"/>
    <externalReference r:id="rId65"/>
    <externalReference r:id="rId66"/>
    <externalReference r:id="rId67"/>
    <externalReference r:id="rId68"/>
    <externalReference r:id="rId69"/>
    <externalReference r:id="rId70"/>
    <externalReference r:id="rId71"/>
    <externalReference r:id="rId72"/>
    <externalReference r:id="rId73"/>
    <externalReference r:id="rId74"/>
    <externalReference r:id="rId75"/>
    <externalReference r:id="rId76"/>
    <externalReference r:id="rId77"/>
    <externalReference r:id="rId78"/>
    <externalReference r:id="rId79"/>
    <externalReference r:id="rId80"/>
    <externalReference r:id="rId81"/>
    <externalReference r:id="rId82"/>
    <externalReference r:id="rId83"/>
    <externalReference r:id="rId84"/>
    <externalReference r:id="rId85"/>
    <externalReference r:id="rId86"/>
    <externalReference r:id="rId87"/>
  </externalReferences>
  <definedNames>
    <definedName name="_xlnm._FilterDatabase" localSheetId="6" hidden="1">'7.本级支出经济分类'!$A$4:$IS$60</definedName>
    <definedName name="_xlnm._FilterDatabase" localSheetId="4" hidden="1">'5.本级决算表'!$A$1:$G$657</definedName>
    <definedName name="_______________________A01" localSheetId="12">#REF!</definedName>
    <definedName name="_______________________A01" localSheetId="13">#REF!</definedName>
    <definedName name="_______________________A01" localSheetId="14">#REF!</definedName>
    <definedName name="_______________________A01" localSheetId="15">#REF!</definedName>
    <definedName name="_______________________A01" localSheetId="16">#REF!</definedName>
    <definedName name="_______________________A01" localSheetId="17">#REF!</definedName>
    <definedName name="_______________________A01" localSheetId="0">#REF!</definedName>
    <definedName name="_______________________A01" localSheetId="1">#REF!</definedName>
    <definedName name="_______________________A01" localSheetId="2">#REF!</definedName>
    <definedName name="_______________________A01" localSheetId="3">#REF!</definedName>
    <definedName name="_______________________A01" localSheetId="4">#REF!</definedName>
    <definedName name="_______________________A01" localSheetId="5">#REF!</definedName>
    <definedName name="_______________________A01">#REF!</definedName>
    <definedName name="_______________________A08">'[1]A01-1'!$A$5:$C$36</definedName>
    <definedName name="______________________A01" localSheetId="12">#REF!</definedName>
    <definedName name="______________________A01" localSheetId="13">#REF!</definedName>
    <definedName name="______________________A01" localSheetId="14">#REF!</definedName>
    <definedName name="______________________A01" localSheetId="15">#REF!</definedName>
    <definedName name="______________________A01" localSheetId="16">#REF!</definedName>
    <definedName name="______________________A01" localSheetId="17">#REF!</definedName>
    <definedName name="______________________A01" localSheetId="0">#REF!</definedName>
    <definedName name="______________________A01" localSheetId="1">#REF!</definedName>
    <definedName name="______________________A01" localSheetId="2">#REF!</definedName>
    <definedName name="______________________A01" localSheetId="3">#REF!</definedName>
    <definedName name="______________________A01" localSheetId="4">#REF!</definedName>
    <definedName name="______________________A01" localSheetId="5">#REF!</definedName>
    <definedName name="______________________A01">#REF!</definedName>
    <definedName name="______________________A08" localSheetId="17">'[2]A01-1'!$A$5:$C$36</definedName>
    <definedName name="______________________A08">'[1]A01-1'!$A$5:$C$36</definedName>
    <definedName name="_____________________A01" localSheetId="12">#REF!</definedName>
    <definedName name="_____________________A01" localSheetId="13">#REF!</definedName>
    <definedName name="_____________________A01" localSheetId="14">#REF!</definedName>
    <definedName name="_____________________A01" localSheetId="15">#REF!</definedName>
    <definedName name="_____________________A01" localSheetId="16">#REF!</definedName>
    <definedName name="_____________________A01" localSheetId="17">#REF!</definedName>
    <definedName name="_____________________A01" localSheetId="0">#REF!</definedName>
    <definedName name="_____________________A01" localSheetId="1">#REF!</definedName>
    <definedName name="_____________________A01" localSheetId="2">#REF!</definedName>
    <definedName name="_____________________A01" localSheetId="3">#REF!</definedName>
    <definedName name="_____________________A01" localSheetId="4">#REF!</definedName>
    <definedName name="_____________________A01" localSheetId="5">#REF!</definedName>
    <definedName name="_____________________A01">#REF!</definedName>
    <definedName name="_____________________A08" localSheetId="15">'[2]A01-1'!$A$5:$C$36</definedName>
    <definedName name="_____________________A08">'[3]A01-1'!$A$5:$C$36</definedName>
    <definedName name="____________________A01" localSheetId="12">#REF!</definedName>
    <definedName name="____________________A01" localSheetId="13">#REF!</definedName>
    <definedName name="____________________A01" localSheetId="14">#REF!</definedName>
    <definedName name="____________________A01" localSheetId="15">#REF!</definedName>
    <definedName name="____________________A01" localSheetId="16">#REF!</definedName>
    <definedName name="____________________A01" localSheetId="17">#REF!</definedName>
    <definedName name="____________________A01" localSheetId="0">#REF!</definedName>
    <definedName name="____________________A01" localSheetId="1">#REF!</definedName>
    <definedName name="____________________A01" localSheetId="2">#REF!</definedName>
    <definedName name="____________________A01" localSheetId="3">#REF!</definedName>
    <definedName name="____________________A01" localSheetId="4">#REF!</definedName>
    <definedName name="____________________A01" localSheetId="5">#REF!</definedName>
    <definedName name="____________________A01">#REF!</definedName>
    <definedName name="____________________A08" localSheetId="14">'[2]A01-1'!$A$5:$C$36</definedName>
    <definedName name="____________________A08">'[1]A01-1'!$A$5:$C$36</definedName>
    <definedName name="___________________A01" localSheetId="12">#REF!</definedName>
    <definedName name="___________________A01" localSheetId="13">#REF!</definedName>
    <definedName name="___________________A01" localSheetId="14">#REF!</definedName>
    <definedName name="___________________A01" localSheetId="15">#REF!</definedName>
    <definedName name="___________________A01" localSheetId="16">#REF!</definedName>
    <definedName name="___________________A01" localSheetId="17">#REF!</definedName>
    <definedName name="___________________A01" localSheetId="0">#REF!</definedName>
    <definedName name="___________________A01" localSheetId="1">#REF!</definedName>
    <definedName name="___________________A01" localSheetId="2">#REF!</definedName>
    <definedName name="___________________A01" localSheetId="3">#REF!</definedName>
    <definedName name="___________________A01" localSheetId="4">#REF!</definedName>
    <definedName name="___________________A01" localSheetId="5">#REF!</definedName>
    <definedName name="___________________A01">#REF!</definedName>
    <definedName name="___________________A08" localSheetId="13">'[2]A01-1'!$A$5:$C$36</definedName>
    <definedName name="___________________A08">'[1]A01-1'!$A$5:$C$36</definedName>
    <definedName name="___________________qyc1234" localSheetId="12">#REF!</definedName>
    <definedName name="___________________qyc1234" localSheetId="13">#REF!</definedName>
    <definedName name="___________________qyc1234" localSheetId="14">#REF!</definedName>
    <definedName name="___________________qyc1234" localSheetId="15">#REF!</definedName>
    <definedName name="___________________qyc1234" localSheetId="16">#REF!</definedName>
    <definedName name="___________________qyc1234" localSheetId="17">#REF!</definedName>
    <definedName name="___________________qyc1234" localSheetId="0">#REF!</definedName>
    <definedName name="___________________qyc1234" localSheetId="1">#REF!</definedName>
    <definedName name="___________________qyc1234" localSheetId="2">#REF!</definedName>
    <definedName name="___________________qyc1234" localSheetId="3">#REF!</definedName>
    <definedName name="___________________qyc1234" localSheetId="4">#REF!</definedName>
    <definedName name="___________________qyc1234" localSheetId="5">#REF!</definedName>
    <definedName name="___________________qyc1234">#REF!</definedName>
    <definedName name="__________________A01" localSheetId="12">#REF!</definedName>
    <definedName name="__________________A01" localSheetId="13">#REF!</definedName>
    <definedName name="__________________A01" localSheetId="14">#REF!</definedName>
    <definedName name="__________________A01" localSheetId="15">#REF!</definedName>
    <definedName name="__________________A01" localSheetId="16">#REF!</definedName>
    <definedName name="__________________A01" localSheetId="17">#REF!</definedName>
    <definedName name="__________________A01" localSheetId="0">#REF!</definedName>
    <definedName name="__________________A01" localSheetId="1">#REF!</definedName>
    <definedName name="__________________A01" localSheetId="2">#REF!</definedName>
    <definedName name="__________________A01" localSheetId="3">#REF!</definedName>
    <definedName name="__________________A01" localSheetId="4">#REF!</definedName>
    <definedName name="__________________A01" localSheetId="5">#REF!</definedName>
    <definedName name="__________________A01">#REF!</definedName>
    <definedName name="__________________A08" localSheetId="12">'[2]A01-1'!$A$5:$C$36</definedName>
    <definedName name="__________________A08">'[1]A01-1'!$A$5:$C$36</definedName>
    <definedName name="__________________qyc1234" localSheetId="12">#REF!</definedName>
    <definedName name="__________________qyc1234" localSheetId="13">#REF!</definedName>
    <definedName name="__________________qyc1234" localSheetId="14">#REF!</definedName>
    <definedName name="__________________qyc1234" localSheetId="15">#REF!</definedName>
    <definedName name="__________________qyc1234" localSheetId="16">#REF!</definedName>
    <definedName name="__________________qyc1234" localSheetId="17">#REF!</definedName>
    <definedName name="__________________qyc1234" localSheetId="0">#REF!</definedName>
    <definedName name="__________________qyc1234" localSheetId="1">#REF!</definedName>
    <definedName name="__________________qyc1234" localSheetId="2">#REF!</definedName>
    <definedName name="__________________qyc1234" localSheetId="3">#REF!</definedName>
    <definedName name="__________________qyc1234" localSheetId="4">#REF!</definedName>
    <definedName name="__________________qyc1234" localSheetId="5">#REF!</definedName>
    <definedName name="__________________qyc1234">#REF!</definedName>
    <definedName name="_________________A01" localSheetId="12">#REF!</definedName>
    <definedName name="_________________A01" localSheetId="13">#REF!</definedName>
    <definedName name="_________________A01" localSheetId="14">#REF!</definedName>
    <definedName name="_________________A01" localSheetId="15">#REF!</definedName>
    <definedName name="_________________A01" localSheetId="16">#REF!</definedName>
    <definedName name="_________________A01" localSheetId="17">#REF!</definedName>
    <definedName name="_________________A01" localSheetId="0">#REF!</definedName>
    <definedName name="_________________A01" localSheetId="1">#REF!</definedName>
    <definedName name="_________________A01" localSheetId="2">#REF!</definedName>
    <definedName name="_________________A01" localSheetId="3">#REF!</definedName>
    <definedName name="_________________A01" localSheetId="4">#REF!</definedName>
    <definedName name="_________________A01" localSheetId="5">#REF!</definedName>
    <definedName name="_________________A01">#REF!</definedName>
    <definedName name="_________________A08" localSheetId="5">'[4]A01-1'!$A$5:$C$36</definedName>
    <definedName name="_________________A08">'[5]A01-1'!$A$5:$C$36</definedName>
    <definedName name="_________________qyc1234" localSheetId="12">#REF!</definedName>
    <definedName name="_________________qyc1234" localSheetId="13">#REF!</definedName>
    <definedName name="_________________qyc1234" localSheetId="14">#REF!</definedName>
    <definedName name="_________________qyc1234" localSheetId="15">#REF!</definedName>
    <definedName name="_________________qyc1234" localSheetId="16">#REF!</definedName>
    <definedName name="_________________qyc1234" localSheetId="17">#REF!</definedName>
    <definedName name="_________________qyc1234" localSheetId="0">#REF!</definedName>
    <definedName name="_________________qyc1234" localSheetId="1">#REF!</definedName>
    <definedName name="_________________qyc1234" localSheetId="2">#REF!</definedName>
    <definedName name="_________________qyc1234" localSheetId="3">#REF!</definedName>
    <definedName name="_________________qyc1234" localSheetId="4">#REF!</definedName>
    <definedName name="_________________qyc1234" localSheetId="5">#REF!</definedName>
    <definedName name="_________________qyc1234">#REF!</definedName>
    <definedName name="________________A01" localSheetId="12">#REF!</definedName>
    <definedName name="________________A01" localSheetId="13">#REF!</definedName>
    <definedName name="________________A01" localSheetId="14">#REF!</definedName>
    <definedName name="________________A01" localSheetId="15">#REF!</definedName>
    <definedName name="________________A01" localSheetId="16">#REF!</definedName>
    <definedName name="________________A01" localSheetId="17">#REF!</definedName>
    <definedName name="________________A01" localSheetId="0">#REF!</definedName>
    <definedName name="________________A01" localSheetId="1">#REF!</definedName>
    <definedName name="________________A01" localSheetId="2">#REF!</definedName>
    <definedName name="________________A01" localSheetId="3">#REF!</definedName>
    <definedName name="________________A01" localSheetId="4">#REF!</definedName>
    <definedName name="________________A01" localSheetId="5">#REF!</definedName>
    <definedName name="________________A01">#REF!</definedName>
    <definedName name="________________A08">'[4]A01-1'!$A$5:$C$36</definedName>
    <definedName name="________________qyc1234" localSheetId="12">#REF!</definedName>
    <definedName name="________________qyc1234" localSheetId="13">#REF!</definedName>
    <definedName name="________________qyc1234" localSheetId="14">#REF!</definedName>
    <definedName name="________________qyc1234" localSheetId="15">#REF!</definedName>
    <definedName name="________________qyc1234" localSheetId="16">#REF!</definedName>
    <definedName name="________________qyc1234" localSheetId="17">#REF!</definedName>
    <definedName name="________________qyc1234" localSheetId="0">#REF!</definedName>
    <definedName name="________________qyc1234" localSheetId="1">#REF!</definedName>
    <definedName name="________________qyc1234" localSheetId="2">#REF!</definedName>
    <definedName name="________________qyc1234" localSheetId="3">#REF!</definedName>
    <definedName name="________________qyc1234" localSheetId="4">#REF!</definedName>
    <definedName name="________________qyc1234" localSheetId="5">#REF!</definedName>
    <definedName name="________________qyc1234">#REF!</definedName>
    <definedName name="_______________A01" localSheetId="9">#REF!</definedName>
    <definedName name="_______________A01" localSheetId="10">#REF!</definedName>
    <definedName name="_______________A01" localSheetId="11">#REF!</definedName>
    <definedName name="_______________A01" localSheetId="12">#REF!</definedName>
    <definedName name="_______________A01" localSheetId="13">#REF!</definedName>
    <definedName name="_______________A01" localSheetId="14">#REF!</definedName>
    <definedName name="_______________A01" localSheetId="15">#REF!</definedName>
    <definedName name="_______________A01" localSheetId="16">#REF!</definedName>
    <definedName name="_______________A01" localSheetId="17">#REF!</definedName>
    <definedName name="_______________A01" localSheetId="18">#REF!</definedName>
    <definedName name="_______________A01" localSheetId="0">#REF!</definedName>
    <definedName name="_______________A01" localSheetId="19">#REF!</definedName>
    <definedName name="_______________A01" localSheetId="20">#REF!</definedName>
    <definedName name="_______________A01" localSheetId="21">#REF!</definedName>
    <definedName name="_______________A01" localSheetId="22">#REF!</definedName>
    <definedName name="_______________A01" localSheetId="23">#REF!</definedName>
    <definedName name="_______________A01" localSheetId="24">#REF!</definedName>
    <definedName name="_______________A01" localSheetId="25">#REF!</definedName>
    <definedName name="_______________A01" localSheetId="26">#REF!</definedName>
    <definedName name="_______________A01" localSheetId="27">#REF!</definedName>
    <definedName name="_______________A01" localSheetId="28">#REF!</definedName>
    <definedName name="_______________A01" localSheetId="1">#REF!</definedName>
    <definedName name="_______________A01" localSheetId="29">#REF!</definedName>
    <definedName name="_______________A01" localSheetId="30">#REF!</definedName>
    <definedName name="_______________A01" localSheetId="31">#REF!</definedName>
    <definedName name="_______________A01" localSheetId="2">#REF!</definedName>
    <definedName name="_______________A01" localSheetId="3">#REF!</definedName>
    <definedName name="_______________A01" localSheetId="4">#REF!</definedName>
    <definedName name="_______________A01" localSheetId="5">#REF!</definedName>
    <definedName name="_______________A01" localSheetId="6">#REF!</definedName>
    <definedName name="_______________A01" localSheetId="7">#REF!</definedName>
    <definedName name="_______________A01" localSheetId="8">#REF!</definedName>
    <definedName name="_______________A01">#REF!</definedName>
    <definedName name="_______________A08" localSheetId="9">'[6]A01-1'!$A$5:$C$36</definedName>
    <definedName name="_______________A08" localSheetId="10">'[3]A01-1'!$A$5:$C$36</definedName>
    <definedName name="_______________A08" localSheetId="11">'[3]A01-1'!$A$5:$C$36</definedName>
    <definedName name="_______________A08" localSheetId="12">'[7]A01-1'!$A$5:$C$36</definedName>
    <definedName name="_______________A08" localSheetId="13">'[7]A01-1'!$A$5:$C$36</definedName>
    <definedName name="_______________A08" localSheetId="14">'[7]A01-1'!$A$5:$C$36</definedName>
    <definedName name="_______________A08" localSheetId="15">'[7]A01-1'!$A$5:$C$36</definedName>
    <definedName name="_______________A08" localSheetId="16">'[1]A01-1'!$A$5:$C$36</definedName>
    <definedName name="_______________A08" localSheetId="17">'[7]A01-1'!$A$5:$C$36</definedName>
    <definedName name="_______________A08" localSheetId="18">'[1]A01-1'!$A$5:$C$36</definedName>
    <definedName name="_______________A08" localSheetId="19">'[1]A01-1'!$A$5:$C$36</definedName>
    <definedName name="_______________A08" localSheetId="20">'[1]A01-1'!$A$5:$C$36</definedName>
    <definedName name="_______________A08" localSheetId="21">'[1]A01-1'!$A$5:$C$36</definedName>
    <definedName name="_______________A08" localSheetId="22">'[1]A01-1'!$A$5:$C$36</definedName>
    <definedName name="_______________A08" localSheetId="23">'[1]A01-1'!$A$5:$C$36</definedName>
    <definedName name="_______________A08" localSheetId="24">'[1]A01-1'!$A$5:$C$36</definedName>
    <definedName name="_______________A08" localSheetId="25">'[8]A01-1'!$A$5:$C$36</definedName>
    <definedName name="_______________A08" localSheetId="26">'[9]A01-1'!$A$5:$C$36</definedName>
    <definedName name="_______________A08" localSheetId="27">'[9]A01-1'!$A$5:$C$36</definedName>
    <definedName name="_______________A08" localSheetId="28">'[9]A01-1'!$A$5:$C$36</definedName>
    <definedName name="_______________A08" localSheetId="29">'[9]A01-1'!$A$5:$C$36</definedName>
    <definedName name="_______________A08" localSheetId="30">'[9]A01-1'!$A$5:$C$36</definedName>
    <definedName name="_______________A08" localSheetId="31">'[9]A01-1'!$A$5:$C$36</definedName>
    <definedName name="_______________A08" localSheetId="4">'[10]A01-1'!$A$5:$C$36</definedName>
    <definedName name="_______________A08" localSheetId="5">'[11]A01-1'!$A$5:$C$36</definedName>
    <definedName name="_______________A08" localSheetId="6">'[1]A01-1'!$A$5:$C$36</definedName>
    <definedName name="_______________A08" localSheetId="7">'[1]A01-1'!$A$5:$C$36</definedName>
    <definedName name="_______________A08" localSheetId="8">'[6]A01-1'!$A$5:$C$36</definedName>
    <definedName name="_______________A08">'[11]A01-1'!$A$5:$C$36</definedName>
    <definedName name="_______________qyc1234" localSheetId="12">#REF!</definedName>
    <definedName name="_______________qyc1234" localSheetId="13">#REF!</definedName>
    <definedName name="_______________qyc1234" localSheetId="14">#REF!</definedName>
    <definedName name="_______________qyc1234" localSheetId="15">#REF!</definedName>
    <definedName name="_______________qyc1234" localSheetId="16">#REF!</definedName>
    <definedName name="_______________qyc1234" localSheetId="17">#REF!</definedName>
    <definedName name="_______________qyc1234" localSheetId="0">#REF!</definedName>
    <definedName name="_______________qyc1234" localSheetId="1">#REF!</definedName>
    <definedName name="_______________qyc1234" localSheetId="2">#REF!</definedName>
    <definedName name="_______________qyc1234" localSheetId="3">#REF!</definedName>
    <definedName name="_______________qyc1234" localSheetId="4">#REF!</definedName>
    <definedName name="_______________qyc1234" localSheetId="5">#REF!</definedName>
    <definedName name="_______________qyc1234">#REF!</definedName>
    <definedName name="______________A01" localSheetId="12">#REF!</definedName>
    <definedName name="______________A01" localSheetId="13">#REF!</definedName>
    <definedName name="______________A01" localSheetId="14">#REF!</definedName>
    <definedName name="______________A01" localSheetId="15">#REF!</definedName>
    <definedName name="______________A01" localSheetId="16">#REF!</definedName>
    <definedName name="______________A01" localSheetId="17">#REF!</definedName>
    <definedName name="______________A01" localSheetId="0">#REF!</definedName>
    <definedName name="______________A01" localSheetId="25">#REF!</definedName>
    <definedName name="______________A01" localSheetId="1">#REF!</definedName>
    <definedName name="______________A01" localSheetId="2">#REF!</definedName>
    <definedName name="______________A01" localSheetId="3">#REF!</definedName>
    <definedName name="______________A01" localSheetId="4">#REF!</definedName>
    <definedName name="______________A01" localSheetId="5">#REF!</definedName>
    <definedName name="______________A01">#REF!</definedName>
    <definedName name="______________A08" localSheetId="12">'[12]A01-1'!$A$5:$C$36</definedName>
    <definedName name="______________A08" localSheetId="13">'[12]A01-1'!$A$5:$C$36</definedName>
    <definedName name="______________A08" localSheetId="14">'[12]A01-1'!$A$5:$C$36</definedName>
    <definedName name="______________A08" localSheetId="15">'[12]A01-1'!$A$5:$C$36</definedName>
    <definedName name="______________A08" localSheetId="17">'[12]A01-1'!$A$5:$C$36</definedName>
    <definedName name="______________A08" localSheetId="19">'[13]A01-1'!$A$5:$C$36</definedName>
    <definedName name="______________A08" localSheetId="20">'[13]A01-1'!$A$5:$C$36</definedName>
    <definedName name="______________A08" localSheetId="21">'[13]A01-1'!$A$5:$C$36</definedName>
    <definedName name="______________A08" localSheetId="22">'[13]A01-1'!$A$5:$C$36</definedName>
    <definedName name="______________A08" localSheetId="23">'[13]A01-1'!$A$5:$C$36</definedName>
    <definedName name="______________A08" localSheetId="24">'[13]A01-1'!$A$5:$C$36</definedName>
    <definedName name="______________A08" localSheetId="25">'[13]A01-1'!$A$5:$C$36</definedName>
    <definedName name="______________A08" localSheetId="4">'[14]A01-1'!$A$5:$C$36</definedName>
    <definedName name="______________qyc1234" localSheetId="12">#REF!</definedName>
    <definedName name="______________qyc1234" localSheetId="13">#REF!</definedName>
    <definedName name="______________qyc1234" localSheetId="14">#REF!</definedName>
    <definedName name="______________qyc1234" localSheetId="15">#REF!</definedName>
    <definedName name="______________qyc1234" localSheetId="16">#REF!</definedName>
    <definedName name="______________qyc1234" localSheetId="17">#REF!</definedName>
    <definedName name="______________qyc1234" localSheetId="0">#REF!</definedName>
    <definedName name="______________qyc1234" localSheetId="1">#REF!</definedName>
    <definedName name="______________qyc1234" localSheetId="2">#REF!</definedName>
    <definedName name="______________qyc1234" localSheetId="3">#REF!</definedName>
    <definedName name="______________qyc1234" localSheetId="4">#REF!</definedName>
    <definedName name="______________qyc1234" localSheetId="5">#REF!</definedName>
    <definedName name="______________qyc1234">#REF!</definedName>
    <definedName name="_____________A01" localSheetId="12">#REF!</definedName>
    <definedName name="_____________A01" localSheetId="13">#REF!</definedName>
    <definedName name="_____________A01" localSheetId="14">#REF!</definedName>
    <definedName name="_____________A01" localSheetId="15">#REF!</definedName>
    <definedName name="_____________A01" localSheetId="16">#REF!</definedName>
    <definedName name="_____________A01" localSheetId="17">#REF!</definedName>
    <definedName name="_____________A01" localSheetId="0">#REF!</definedName>
    <definedName name="_____________A01" localSheetId="19">#REF!</definedName>
    <definedName name="_____________A01" localSheetId="20">#REF!</definedName>
    <definedName name="_____________A01" localSheetId="21">#REF!</definedName>
    <definedName name="_____________A01" localSheetId="22">#REF!</definedName>
    <definedName name="_____________A01" localSheetId="23">#REF!</definedName>
    <definedName name="_____________A01" localSheetId="24">#REF!</definedName>
    <definedName name="_____________A01" localSheetId="25">#REF!</definedName>
    <definedName name="_____________A01" localSheetId="1">#REF!</definedName>
    <definedName name="_____________A01" localSheetId="2">#REF!</definedName>
    <definedName name="_____________A01" localSheetId="3">#REF!</definedName>
    <definedName name="_____________A01" localSheetId="4">#REF!</definedName>
    <definedName name="_____________A01" localSheetId="5">#REF!</definedName>
    <definedName name="_____________A01">#REF!</definedName>
    <definedName name="_____________A08" localSheetId="19">'[15]A01-1'!$A$5:$C$36</definedName>
    <definedName name="_____________A08" localSheetId="20">'[15]A01-1'!$A$5:$C$36</definedName>
    <definedName name="_____________A08" localSheetId="21">'[15]A01-1'!$A$5:$C$36</definedName>
    <definedName name="_____________A08" localSheetId="22">'[15]A01-1'!$A$5:$C$36</definedName>
    <definedName name="_____________A08" localSheetId="23">'[15]A01-1'!$A$5:$C$36</definedName>
    <definedName name="_____________A08" localSheetId="24">'[15]A01-1'!$A$5:$C$36</definedName>
    <definedName name="_____________A08" localSheetId="25">'[15]A01-1'!$A$5:$C$36</definedName>
    <definedName name="_____________A08" localSheetId="4">'[16]A01-1'!$A$5:$C$36</definedName>
    <definedName name="_____________A08">'[17]A01-1'!$A$5:$C$36</definedName>
    <definedName name="_____________qyc1234" localSheetId="12">#REF!</definedName>
    <definedName name="_____________qyc1234" localSheetId="13">#REF!</definedName>
    <definedName name="_____________qyc1234" localSheetId="14">#REF!</definedName>
    <definedName name="_____________qyc1234" localSheetId="15">#REF!</definedName>
    <definedName name="_____________qyc1234" localSheetId="16">#REF!</definedName>
    <definedName name="_____________qyc1234" localSheetId="17">#REF!</definedName>
    <definedName name="_____________qyc1234" localSheetId="0">#REF!</definedName>
    <definedName name="_____________qyc1234" localSheetId="1">#REF!</definedName>
    <definedName name="_____________qyc1234" localSheetId="2">#REF!</definedName>
    <definedName name="_____________qyc1234" localSheetId="3">#REF!</definedName>
    <definedName name="_____________qyc1234" localSheetId="4">#REF!</definedName>
    <definedName name="_____________qyc1234" localSheetId="5">#REF!</definedName>
    <definedName name="_____________qyc1234">#REF!</definedName>
    <definedName name="____________A01" localSheetId="12">#REF!</definedName>
    <definedName name="____________A01" localSheetId="13">#REF!</definedName>
    <definedName name="____________A01" localSheetId="14">#REF!</definedName>
    <definedName name="____________A01" localSheetId="15">#REF!</definedName>
    <definedName name="____________A01" localSheetId="16">#REF!</definedName>
    <definedName name="____________A01" localSheetId="17">#REF!</definedName>
    <definedName name="____________A01" localSheetId="18">#REF!</definedName>
    <definedName name="____________A01" localSheetId="0">#REF!</definedName>
    <definedName name="____________A01" localSheetId="19">#REF!</definedName>
    <definedName name="____________A01" localSheetId="20">#REF!</definedName>
    <definedName name="____________A01" localSheetId="21">#REF!</definedName>
    <definedName name="____________A01" localSheetId="22">#REF!</definedName>
    <definedName name="____________A01" localSheetId="23">#REF!</definedName>
    <definedName name="____________A01" localSheetId="24">#REF!</definedName>
    <definedName name="____________A01" localSheetId="25">#REF!</definedName>
    <definedName name="____________A01" localSheetId="1">#REF!</definedName>
    <definedName name="____________A01" localSheetId="2">#REF!</definedName>
    <definedName name="____________A01" localSheetId="3">#REF!</definedName>
    <definedName name="____________A01" localSheetId="4">#REF!</definedName>
    <definedName name="____________A01" localSheetId="5">#REF!</definedName>
    <definedName name="____________A01" localSheetId="6">#REF!</definedName>
    <definedName name="____________A01" localSheetId="7">#REF!</definedName>
    <definedName name="____________A01">#REF!</definedName>
    <definedName name="____________A08" localSheetId="17">'[18]A01-1'!$A$5:$C$36</definedName>
    <definedName name="____________A08">'[19]A01-1'!$A$5:$C$36</definedName>
    <definedName name="____________qyc1234" localSheetId="12">#REF!</definedName>
    <definedName name="____________qyc1234" localSheetId="13">#REF!</definedName>
    <definedName name="____________qyc1234" localSheetId="14">#REF!</definedName>
    <definedName name="____________qyc1234" localSheetId="15">#REF!</definedName>
    <definedName name="____________qyc1234" localSheetId="16">#REF!</definedName>
    <definedName name="____________qyc1234" localSheetId="17">#REF!</definedName>
    <definedName name="____________qyc1234" localSheetId="0">#REF!</definedName>
    <definedName name="____________qyc1234" localSheetId="1">#REF!</definedName>
    <definedName name="____________qyc1234" localSheetId="2">#REF!</definedName>
    <definedName name="____________qyc1234" localSheetId="3">#REF!</definedName>
    <definedName name="____________qyc1234" localSheetId="4">#REF!</definedName>
    <definedName name="____________qyc1234" localSheetId="5">#REF!</definedName>
    <definedName name="____________qyc1234">#REF!</definedName>
    <definedName name="___________A01" localSheetId="12">#REF!</definedName>
    <definedName name="___________A01" localSheetId="13">#REF!</definedName>
    <definedName name="___________A01" localSheetId="14">#REF!</definedName>
    <definedName name="___________A01" localSheetId="15">#REF!</definedName>
    <definedName name="___________A01" localSheetId="16">#REF!</definedName>
    <definedName name="___________A01" localSheetId="17">#REF!</definedName>
    <definedName name="___________A01" localSheetId="18">#REF!</definedName>
    <definedName name="___________A01" localSheetId="0">#REF!</definedName>
    <definedName name="___________A01" localSheetId="19">#REF!</definedName>
    <definedName name="___________A01" localSheetId="20">#REF!</definedName>
    <definedName name="___________A01" localSheetId="21">#REF!</definedName>
    <definedName name="___________A01" localSheetId="22">#REF!</definedName>
    <definedName name="___________A01" localSheetId="23">#REF!</definedName>
    <definedName name="___________A01" localSheetId="24">#REF!</definedName>
    <definedName name="___________A01" localSheetId="25">#REF!</definedName>
    <definedName name="___________A01" localSheetId="1">#REF!</definedName>
    <definedName name="___________A01" localSheetId="2">#REF!</definedName>
    <definedName name="___________A01" localSheetId="3">#REF!</definedName>
    <definedName name="___________A01" localSheetId="4">#REF!</definedName>
    <definedName name="___________A01" localSheetId="5">#REF!</definedName>
    <definedName name="___________A01" localSheetId="6">#REF!</definedName>
    <definedName name="___________A01" localSheetId="7">#REF!</definedName>
    <definedName name="___________A01">#REF!</definedName>
    <definedName name="___________A08" localSheetId="14">'[18]A01-1'!$A$5:$C$36</definedName>
    <definedName name="___________A08">'[19]A01-1'!$A$5:$C$36</definedName>
    <definedName name="___________qyc1234" localSheetId="12">#REF!</definedName>
    <definedName name="___________qyc1234" localSheetId="13">#REF!</definedName>
    <definedName name="___________qyc1234" localSheetId="14">#REF!</definedName>
    <definedName name="___________qyc1234" localSheetId="15">#REF!</definedName>
    <definedName name="___________qyc1234" localSheetId="16">#REF!</definedName>
    <definedName name="___________qyc1234" localSheetId="17">#REF!</definedName>
    <definedName name="___________qyc1234" localSheetId="0">#REF!</definedName>
    <definedName name="___________qyc1234" localSheetId="25">#REF!</definedName>
    <definedName name="___________qyc1234" localSheetId="1">#REF!</definedName>
    <definedName name="___________qyc1234" localSheetId="2">#REF!</definedName>
    <definedName name="___________qyc1234" localSheetId="3">#REF!</definedName>
    <definedName name="___________qyc1234" localSheetId="4">#REF!</definedName>
    <definedName name="___________qyc1234" localSheetId="5">#REF!</definedName>
    <definedName name="___________qyc1234">#REF!</definedName>
    <definedName name="__________A01" localSheetId="12">#REF!</definedName>
    <definedName name="__________A01" localSheetId="13">#REF!</definedName>
    <definedName name="__________A01" localSheetId="14">#REF!</definedName>
    <definedName name="__________A01" localSheetId="15">#REF!</definedName>
    <definedName name="__________A01" localSheetId="16">#REF!</definedName>
    <definedName name="__________A01" localSheetId="17">#REF!</definedName>
    <definedName name="__________A01" localSheetId="18">#REF!</definedName>
    <definedName name="__________A01" localSheetId="0">#REF!</definedName>
    <definedName name="__________A01" localSheetId="19">#REF!</definedName>
    <definedName name="__________A01" localSheetId="20">#REF!</definedName>
    <definedName name="__________A01" localSheetId="21">#REF!</definedName>
    <definedName name="__________A01" localSheetId="22">#REF!</definedName>
    <definedName name="__________A01" localSheetId="23">#REF!</definedName>
    <definedName name="__________A01" localSheetId="24">#REF!</definedName>
    <definedName name="__________A01" localSheetId="25">#REF!</definedName>
    <definedName name="__________A01" localSheetId="1">#REF!</definedName>
    <definedName name="__________A01" localSheetId="2">#REF!</definedName>
    <definedName name="__________A01" localSheetId="3">#REF!</definedName>
    <definedName name="__________A01" localSheetId="4">#REF!</definedName>
    <definedName name="__________A01" localSheetId="5">#REF!</definedName>
    <definedName name="__________A01" localSheetId="6">#REF!</definedName>
    <definedName name="__________A01" localSheetId="7">#REF!</definedName>
    <definedName name="__________A01">#REF!</definedName>
    <definedName name="__________A08">'[19]A01-1'!$A$5:$C$36</definedName>
    <definedName name="__________qyc1234" localSheetId="12">#REF!</definedName>
    <definedName name="__________qyc1234" localSheetId="13">#REF!</definedName>
    <definedName name="__________qyc1234" localSheetId="14">#REF!</definedName>
    <definedName name="__________qyc1234" localSheetId="15">#REF!</definedName>
    <definedName name="__________qyc1234" localSheetId="16">#REF!</definedName>
    <definedName name="__________qyc1234" localSheetId="17">#REF!</definedName>
    <definedName name="__________qyc1234" localSheetId="0">#REF!</definedName>
    <definedName name="__________qyc1234" localSheetId="19">#REF!</definedName>
    <definedName name="__________qyc1234" localSheetId="20">#REF!</definedName>
    <definedName name="__________qyc1234" localSheetId="21">#REF!</definedName>
    <definedName name="__________qyc1234" localSheetId="22">#REF!</definedName>
    <definedName name="__________qyc1234" localSheetId="23">#REF!</definedName>
    <definedName name="__________qyc1234" localSheetId="24">#REF!</definedName>
    <definedName name="__________qyc1234" localSheetId="25">#REF!</definedName>
    <definedName name="__________qyc1234" localSheetId="1">#REF!</definedName>
    <definedName name="__________qyc1234" localSheetId="2">#REF!</definedName>
    <definedName name="__________qyc1234" localSheetId="3">#REF!</definedName>
    <definedName name="__________qyc1234" localSheetId="4">#REF!</definedName>
    <definedName name="__________qyc1234" localSheetId="5">#REF!</definedName>
    <definedName name="__________qyc1234">#REF!</definedName>
    <definedName name="_________A01" localSheetId="12">#REF!</definedName>
    <definedName name="_________A01" localSheetId="13">#REF!</definedName>
    <definedName name="_________A01" localSheetId="14">#REF!</definedName>
    <definedName name="_________A01" localSheetId="15">#REF!</definedName>
    <definedName name="_________A01" localSheetId="16">#REF!</definedName>
    <definedName name="_________A01" localSheetId="17">#REF!</definedName>
    <definedName name="_________A01" localSheetId="0">#REF!</definedName>
    <definedName name="_________A01" localSheetId="19">#REF!</definedName>
    <definedName name="_________A01" localSheetId="20">#REF!</definedName>
    <definedName name="_________A01" localSheetId="21">#REF!</definedName>
    <definedName name="_________A01" localSheetId="22">#REF!</definedName>
    <definedName name="_________A01" localSheetId="23">#REF!</definedName>
    <definedName name="_________A01" localSheetId="24">#REF!</definedName>
    <definedName name="_________A01" localSheetId="25">#REF!</definedName>
    <definedName name="_________A01" localSheetId="1">#REF!</definedName>
    <definedName name="_________A01" localSheetId="2">#REF!</definedName>
    <definedName name="_________A01" localSheetId="3">#REF!</definedName>
    <definedName name="_________A01" localSheetId="4">#REF!</definedName>
    <definedName name="_________A01" localSheetId="5">#REF!</definedName>
    <definedName name="_________A01">#REF!</definedName>
    <definedName name="_________A08">'[1]A01-1'!$A$5:$C$36</definedName>
    <definedName name="_________qyc1234" localSheetId="12">#REF!</definedName>
    <definedName name="_________qyc1234" localSheetId="13">#REF!</definedName>
    <definedName name="_________qyc1234" localSheetId="14">#REF!</definedName>
    <definedName name="_________qyc1234" localSheetId="15">#REF!</definedName>
    <definedName name="_________qyc1234" localSheetId="16">#REF!</definedName>
    <definedName name="_________qyc1234" localSheetId="17">#REF!</definedName>
    <definedName name="_________qyc1234" localSheetId="18">#REF!</definedName>
    <definedName name="_________qyc1234" localSheetId="0">#REF!</definedName>
    <definedName name="_________qyc1234" localSheetId="19">#REF!</definedName>
    <definedName name="_________qyc1234" localSheetId="20">#REF!</definedName>
    <definedName name="_________qyc1234" localSheetId="21">#REF!</definedName>
    <definedName name="_________qyc1234" localSheetId="22">#REF!</definedName>
    <definedName name="_________qyc1234" localSheetId="23">#REF!</definedName>
    <definedName name="_________qyc1234" localSheetId="24">#REF!</definedName>
    <definedName name="_________qyc1234" localSheetId="25">#REF!</definedName>
    <definedName name="_________qyc1234" localSheetId="1">#REF!</definedName>
    <definedName name="_________qyc1234" localSheetId="2">#REF!</definedName>
    <definedName name="_________qyc1234" localSheetId="3">#REF!</definedName>
    <definedName name="_________qyc1234" localSheetId="4">#REF!</definedName>
    <definedName name="_________qyc1234" localSheetId="5">#REF!</definedName>
    <definedName name="_________qyc1234" localSheetId="6">#REF!</definedName>
    <definedName name="_________qyc1234" localSheetId="7">#REF!</definedName>
    <definedName name="_________qyc1234">#REF!</definedName>
    <definedName name="________A01" localSheetId="12">#REF!</definedName>
    <definedName name="________A01" localSheetId="13">#REF!</definedName>
    <definedName name="________A01" localSheetId="14">#REF!</definedName>
    <definedName name="________A01" localSheetId="15">#REF!</definedName>
    <definedName name="________A01" localSheetId="16">#REF!</definedName>
    <definedName name="________A01" localSheetId="17">#REF!</definedName>
    <definedName name="________A01" localSheetId="0">#REF!</definedName>
    <definedName name="________A01" localSheetId="19">#REF!</definedName>
    <definedName name="________A01" localSheetId="20">#REF!</definedName>
    <definedName name="________A01" localSheetId="21">#REF!</definedName>
    <definedName name="________A01" localSheetId="22">#REF!</definedName>
    <definedName name="________A01" localSheetId="23">#REF!</definedName>
    <definedName name="________A01" localSheetId="24">#REF!</definedName>
    <definedName name="________A01" localSheetId="25">#REF!</definedName>
    <definedName name="________A01" localSheetId="1">#REF!</definedName>
    <definedName name="________A01" localSheetId="2">#REF!</definedName>
    <definedName name="________A01" localSheetId="3">#REF!</definedName>
    <definedName name="________A01" localSheetId="4">#REF!</definedName>
    <definedName name="________A01" localSheetId="5">#REF!</definedName>
    <definedName name="________A01">#REF!</definedName>
    <definedName name="________A08">'[19]A01-1'!$A$5:$C$36</definedName>
    <definedName name="________qyc1234" localSheetId="12">#REF!</definedName>
    <definedName name="________qyc1234" localSheetId="13">#REF!</definedName>
    <definedName name="________qyc1234" localSheetId="14">#REF!</definedName>
    <definedName name="________qyc1234" localSheetId="15">#REF!</definedName>
    <definedName name="________qyc1234" localSheetId="16">#REF!</definedName>
    <definedName name="________qyc1234" localSheetId="17">#REF!</definedName>
    <definedName name="________qyc1234" localSheetId="18">#REF!</definedName>
    <definedName name="________qyc1234" localSheetId="0">#REF!</definedName>
    <definedName name="________qyc1234" localSheetId="19">#REF!</definedName>
    <definedName name="________qyc1234" localSheetId="20">#REF!</definedName>
    <definedName name="________qyc1234" localSheetId="21">#REF!</definedName>
    <definedName name="________qyc1234" localSheetId="22">#REF!</definedName>
    <definedName name="________qyc1234" localSheetId="23">#REF!</definedName>
    <definedName name="________qyc1234" localSheetId="24">#REF!</definedName>
    <definedName name="________qyc1234" localSheetId="25">#REF!</definedName>
    <definedName name="________qyc1234" localSheetId="1">#REF!</definedName>
    <definedName name="________qyc1234" localSheetId="2">#REF!</definedName>
    <definedName name="________qyc1234" localSheetId="3">#REF!</definedName>
    <definedName name="________qyc1234" localSheetId="4">#REF!</definedName>
    <definedName name="________qyc1234" localSheetId="5">#REF!</definedName>
    <definedName name="________qyc1234" localSheetId="6">#REF!</definedName>
    <definedName name="________qyc1234" localSheetId="7">#REF!</definedName>
    <definedName name="________qyc1234">#REF!</definedName>
    <definedName name="_______A01" localSheetId="12">#REF!</definedName>
    <definedName name="_______A01" localSheetId="13">#REF!</definedName>
    <definedName name="_______A01" localSheetId="14">#REF!</definedName>
    <definedName name="_______A01" localSheetId="15">#REF!</definedName>
    <definedName name="_______A01" localSheetId="16">#REF!</definedName>
    <definedName name="_______A01" localSheetId="17">#REF!</definedName>
    <definedName name="_______A01" localSheetId="18">#REF!</definedName>
    <definedName name="_______A01" localSheetId="0">#REF!</definedName>
    <definedName name="_______A01" localSheetId="19">#REF!</definedName>
    <definedName name="_______A01" localSheetId="20">#REF!</definedName>
    <definedName name="_______A01" localSheetId="21">#REF!</definedName>
    <definedName name="_______A01" localSheetId="22">#REF!</definedName>
    <definedName name="_______A01" localSheetId="23">#REF!</definedName>
    <definedName name="_______A01" localSheetId="24">#REF!</definedName>
    <definedName name="_______A01" localSheetId="25">#REF!</definedName>
    <definedName name="_______A01" localSheetId="1">#REF!</definedName>
    <definedName name="_______A01" localSheetId="2">#REF!</definedName>
    <definedName name="_______A01" localSheetId="3">#REF!</definedName>
    <definedName name="_______A01" localSheetId="4">#REF!</definedName>
    <definedName name="_______A01" localSheetId="5">#REF!</definedName>
    <definedName name="_______A01" localSheetId="6">#REF!</definedName>
    <definedName name="_______A01" localSheetId="7">#REF!</definedName>
    <definedName name="_______A01">#REF!</definedName>
    <definedName name="_______A08" localSheetId="16">'[1]A01-1'!$A$5:$C$36</definedName>
    <definedName name="_______A08" localSheetId="18">'[1]A01-1'!$A$5:$C$36</definedName>
    <definedName name="_______A08" localSheetId="19">'[3]A01-1'!$A$5:$C$36</definedName>
    <definedName name="_______A08" localSheetId="20">'[3]A01-1'!$A$5:$C$36</definedName>
    <definedName name="_______A08" localSheetId="21">'[3]A01-1'!$A$5:$C$36</definedName>
    <definedName name="_______A08" localSheetId="22">'[3]A01-1'!$A$5:$C$36</definedName>
    <definedName name="_______A08" localSheetId="23">'[3]A01-1'!$A$5:$C$36</definedName>
    <definedName name="_______A08" localSheetId="24">'[3]A01-1'!$A$5:$C$36</definedName>
    <definedName name="_______A08" localSheetId="25">'[3]A01-1'!$A$5:$C$36</definedName>
    <definedName name="_______A08" localSheetId="4">'[1]A01-1'!$A$5:$C$36</definedName>
    <definedName name="_______A08" localSheetId="6">'[1]A01-1'!$A$5:$C$36</definedName>
    <definedName name="_______A08" localSheetId="7">'[1]A01-1'!$A$5:$C$36</definedName>
    <definedName name="_______A08">'[20]A01-1'!$A$5:$C$36</definedName>
    <definedName name="_______qyc1234" localSheetId="12">#REF!</definedName>
    <definedName name="_______qyc1234" localSheetId="13">#REF!</definedName>
    <definedName name="_______qyc1234" localSheetId="14">#REF!</definedName>
    <definedName name="_______qyc1234" localSheetId="15">#REF!</definedName>
    <definedName name="_______qyc1234" localSheetId="16">#REF!</definedName>
    <definedName name="_______qyc1234" localSheetId="17">#REF!</definedName>
    <definedName name="_______qyc1234" localSheetId="18">#REF!</definedName>
    <definedName name="_______qyc1234" localSheetId="0">#REF!</definedName>
    <definedName name="_______qyc1234" localSheetId="19">#REF!</definedName>
    <definedName name="_______qyc1234" localSheetId="20">#REF!</definedName>
    <definedName name="_______qyc1234" localSheetId="21">#REF!</definedName>
    <definedName name="_______qyc1234" localSheetId="22">#REF!</definedName>
    <definedName name="_______qyc1234" localSheetId="23">#REF!</definedName>
    <definedName name="_______qyc1234" localSheetId="24">#REF!</definedName>
    <definedName name="_______qyc1234" localSheetId="25">#REF!</definedName>
    <definedName name="_______qyc1234" localSheetId="1">#REF!</definedName>
    <definedName name="_______qyc1234" localSheetId="2">#REF!</definedName>
    <definedName name="_______qyc1234" localSheetId="3">#REF!</definedName>
    <definedName name="_______qyc1234" localSheetId="4">#REF!</definedName>
    <definedName name="_______qyc1234" localSheetId="5">#REF!</definedName>
    <definedName name="_______qyc1234" localSheetId="6">#REF!</definedName>
    <definedName name="_______qyc1234" localSheetId="7">#REF!</definedName>
    <definedName name="_______qyc1234">#REF!</definedName>
    <definedName name="______A01" localSheetId="12">#REF!</definedName>
    <definedName name="______A01" localSheetId="13">#REF!</definedName>
    <definedName name="______A01" localSheetId="14">#REF!</definedName>
    <definedName name="______A01" localSheetId="15">#REF!</definedName>
    <definedName name="______A01" localSheetId="16">#REF!</definedName>
    <definedName name="______A01" localSheetId="17">#REF!</definedName>
    <definedName name="______A01" localSheetId="18">#REF!</definedName>
    <definedName name="______A01" localSheetId="0">#REF!</definedName>
    <definedName name="______A01" localSheetId="19">#REF!</definedName>
    <definedName name="______A01" localSheetId="20">#REF!</definedName>
    <definedName name="______A01" localSheetId="21">#REF!</definedName>
    <definedName name="______A01" localSheetId="22">#REF!</definedName>
    <definedName name="______A01" localSheetId="23">#REF!</definedName>
    <definedName name="______A01" localSheetId="24">#REF!</definedName>
    <definedName name="______A01" localSheetId="25">#REF!</definedName>
    <definedName name="______A01" localSheetId="1">#REF!</definedName>
    <definedName name="______A01" localSheetId="2">#REF!</definedName>
    <definedName name="______A01" localSheetId="3">#REF!</definedName>
    <definedName name="______A01" localSheetId="4">#REF!</definedName>
    <definedName name="______A01" localSheetId="5">#REF!</definedName>
    <definedName name="______A01" localSheetId="6">#REF!</definedName>
    <definedName name="______A01" localSheetId="7">#REF!</definedName>
    <definedName name="______A01">#REF!</definedName>
    <definedName name="______A08">'[16]A01-1'!$A$5:$C$36</definedName>
    <definedName name="______qyc1234" localSheetId="12">#REF!</definedName>
    <definedName name="______qyc1234" localSheetId="13">#REF!</definedName>
    <definedName name="______qyc1234" localSheetId="14">#REF!</definedName>
    <definedName name="______qyc1234" localSheetId="15">#REF!</definedName>
    <definedName name="______qyc1234" localSheetId="16">#REF!</definedName>
    <definedName name="______qyc1234" localSheetId="17">#REF!</definedName>
    <definedName name="______qyc1234" localSheetId="0">#REF!</definedName>
    <definedName name="______qyc1234" localSheetId="19">#REF!</definedName>
    <definedName name="______qyc1234" localSheetId="20">#REF!</definedName>
    <definedName name="______qyc1234" localSheetId="21">#REF!</definedName>
    <definedName name="______qyc1234" localSheetId="22">#REF!</definedName>
    <definedName name="______qyc1234" localSheetId="23">#REF!</definedName>
    <definedName name="______qyc1234" localSheetId="24">#REF!</definedName>
    <definedName name="______qyc1234" localSheetId="25">#REF!</definedName>
    <definedName name="______qyc1234" localSheetId="1">#REF!</definedName>
    <definedName name="______qyc1234" localSheetId="2">#REF!</definedName>
    <definedName name="______qyc1234" localSheetId="3">#REF!</definedName>
    <definedName name="______qyc1234" localSheetId="4">#REF!</definedName>
    <definedName name="______qyc1234" localSheetId="5">#REF!</definedName>
    <definedName name="______qyc1234">#REF!</definedName>
    <definedName name="_____A01" localSheetId="12">#REF!</definedName>
    <definedName name="_____A01" localSheetId="13">#REF!</definedName>
    <definedName name="_____A01" localSheetId="14">#REF!</definedName>
    <definedName name="_____A01" localSheetId="15">#REF!</definedName>
    <definedName name="_____A01" localSheetId="16">#REF!</definedName>
    <definedName name="_____A01" localSheetId="17">#REF!</definedName>
    <definedName name="_____A01" localSheetId="18">#REF!</definedName>
    <definedName name="_____A01" localSheetId="0">#REF!</definedName>
    <definedName name="_____A01" localSheetId="19">#REF!</definedName>
    <definedName name="_____A01" localSheetId="20">#REF!</definedName>
    <definedName name="_____A01" localSheetId="21">#REF!</definedName>
    <definedName name="_____A01" localSheetId="22">#REF!</definedName>
    <definedName name="_____A01" localSheetId="23">#REF!</definedName>
    <definedName name="_____A01" localSheetId="24">#REF!</definedName>
    <definedName name="_____A01" localSheetId="25">#REF!</definedName>
    <definedName name="_____A01" localSheetId="1">#REF!</definedName>
    <definedName name="_____A01" localSheetId="2">#REF!</definedName>
    <definedName name="_____A01" localSheetId="3">#REF!</definedName>
    <definedName name="_____A01" localSheetId="4">#REF!</definedName>
    <definedName name="_____A01" localSheetId="5">#REF!</definedName>
    <definedName name="_____A01" localSheetId="6">#REF!</definedName>
    <definedName name="_____A01" localSheetId="7">#REF!</definedName>
    <definedName name="_____A01">#REF!</definedName>
    <definedName name="_____A08" localSheetId="16">'[1]A01-1'!$A$5:$C$36</definedName>
    <definedName name="_____A08" localSheetId="25">'[21]A01-1'!$A$5:$C$36</definedName>
    <definedName name="_____A08">'[16]A01-1'!$A$5:$C$36</definedName>
    <definedName name="_____qyc1234" localSheetId="12">#REF!</definedName>
    <definedName name="_____qyc1234" localSheetId="13">#REF!</definedName>
    <definedName name="_____qyc1234" localSheetId="14">#REF!</definedName>
    <definedName name="_____qyc1234" localSheetId="15">#REF!</definedName>
    <definedName name="_____qyc1234" localSheetId="16">#REF!</definedName>
    <definedName name="_____qyc1234" localSheetId="17">#REF!</definedName>
    <definedName name="_____qyc1234" localSheetId="18">#REF!</definedName>
    <definedName name="_____qyc1234" localSheetId="0">#REF!</definedName>
    <definedName name="_____qyc1234" localSheetId="19">#REF!</definedName>
    <definedName name="_____qyc1234" localSheetId="20">#REF!</definedName>
    <definedName name="_____qyc1234" localSheetId="21">#REF!</definedName>
    <definedName name="_____qyc1234" localSheetId="22">#REF!</definedName>
    <definedName name="_____qyc1234" localSheetId="23">#REF!</definedName>
    <definedName name="_____qyc1234" localSheetId="24">#REF!</definedName>
    <definedName name="_____qyc1234" localSheetId="25">#REF!</definedName>
    <definedName name="_____qyc1234" localSheetId="1">#REF!</definedName>
    <definedName name="_____qyc1234" localSheetId="2">#REF!</definedName>
    <definedName name="_____qyc1234" localSheetId="3">#REF!</definedName>
    <definedName name="_____qyc1234" localSheetId="4">#REF!</definedName>
    <definedName name="_____qyc1234" localSheetId="5">#REF!</definedName>
    <definedName name="_____qyc1234" localSheetId="6">#REF!</definedName>
    <definedName name="_____qyc1234" localSheetId="7">#REF!</definedName>
    <definedName name="_____qyc1234">#REF!</definedName>
    <definedName name="____1A01_" localSheetId="10">#REF!</definedName>
    <definedName name="____1A01_" localSheetId="11">#REF!</definedName>
    <definedName name="____1A01_" localSheetId="12">#REF!</definedName>
    <definedName name="____1A01_" localSheetId="13">#REF!</definedName>
    <definedName name="____1A01_" localSheetId="14">#REF!</definedName>
    <definedName name="____1A01_" localSheetId="15">#REF!</definedName>
    <definedName name="____1A01_" localSheetId="16">#REF!</definedName>
    <definedName name="____1A01_" localSheetId="17">#REF!</definedName>
    <definedName name="____1A01_" localSheetId="18">#REF!</definedName>
    <definedName name="____1A01_" localSheetId="0">#REF!</definedName>
    <definedName name="____1A01_" localSheetId="19">#REF!</definedName>
    <definedName name="____1A01_" localSheetId="20">#REF!</definedName>
    <definedName name="____1A01_" localSheetId="21">#REF!</definedName>
    <definedName name="____1A01_" localSheetId="22">#REF!</definedName>
    <definedName name="____1A01_" localSheetId="23">#REF!</definedName>
    <definedName name="____1A01_" localSheetId="24">#REF!</definedName>
    <definedName name="____1A01_" localSheetId="25">#REF!</definedName>
    <definedName name="____1A01_" localSheetId="26">#REF!</definedName>
    <definedName name="____1A01_" localSheetId="27">#REF!</definedName>
    <definedName name="____1A01_" localSheetId="28">#REF!</definedName>
    <definedName name="____1A01_" localSheetId="1">#REF!</definedName>
    <definedName name="____1A01_" localSheetId="29">#REF!</definedName>
    <definedName name="____1A01_" localSheetId="30">#REF!</definedName>
    <definedName name="____1A01_" localSheetId="31">#REF!</definedName>
    <definedName name="____1A01_" localSheetId="2">#REF!</definedName>
    <definedName name="____1A01_" localSheetId="3">#REF!</definedName>
    <definedName name="____1A01_" localSheetId="4">#REF!</definedName>
    <definedName name="____1A01_" localSheetId="5">#REF!</definedName>
    <definedName name="____1A01_" localSheetId="6">#REF!</definedName>
    <definedName name="____1A01_" localSheetId="7">#REF!</definedName>
    <definedName name="____1A01_" localSheetId="8">#REF!</definedName>
    <definedName name="____1A01_">#REF!</definedName>
    <definedName name="____2A08_" localSheetId="9">'[22]A01-1'!$A$5:$C$36</definedName>
    <definedName name="____2A08_" localSheetId="10">'[23]A01-1'!$A$5:$C$36</definedName>
    <definedName name="____2A08_" localSheetId="11">'[23]A01-1'!$A$5:$C$36</definedName>
    <definedName name="____2A08_" localSheetId="12">'[24]A01-1'!$A$5:$C$36</definedName>
    <definedName name="____2A08_" localSheetId="13">'[24]A01-1'!$A$5:$C$36</definedName>
    <definedName name="____2A08_" localSheetId="14">'[24]A01-1'!$A$5:$C$36</definedName>
    <definedName name="____2A08_" localSheetId="15">'[24]A01-1'!$A$5:$C$36</definedName>
    <definedName name="____2A08_" localSheetId="16">'[25]A01-1'!$A$5:$C$36</definedName>
    <definedName name="____2A08_" localSheetId="17">'[24]A01-1'!$A$5:$C$36</definedName>
    <definedName name="____2A08_" localSheetId="18">'[25]A01-1'!$A$5:$C$36</definedName>
    <definedName name="____2A08_" localSheetId="19">'[25]A01-1'!$A$5:$C$36</definedName>
    <definedName name="____2A08_" localSheetId="20">'[25]A01-1'!$A$5:$C$36</definedName>
    <definedName name="____2A08_" localSheetId="21">'[25]A01-1'!$A$5:$C$36</definedName>
    <definedName name="____2A08_" localSheetId="22">'[25]A01-1'!$A$5:$C$36</definedName>
    <definedName name="____2A08_" localSheetId="23">'[25]A01-1'!$A$5:$C$36</definedName>
    <definedName name="____2A08_" localSheetId="24">'[25]A01-1'!$A$5:$C$36</definedName>
    <definedName name="____2A08_" localSheetId="25">'[26]A01-1'!$A$5:$C$36</definedName>
    <definedName name="____2A08_" localSheetId="26">'[27]A01-1'!$A$5:$C$36</definedName>
    <definedName name="____2A08_" localSheetId="27">'[27]A01-1'!$A$5:$C$36</definedName>
    <definedName name="____2A08_" localSheetId="28">'[27]A01-1'!$A$5:$C$36</definedName>
    <definedName name="____2A08_" localSheetId="29">'[27]A01-1'!$A$5:$C$36</definedName>
    <definedName name="____2A08_" localSheetId="30">'[27]A01-1'!$A$5:$C$36</definedName>
    <definedName name="____2A08_" localSheetId="31">'[27]A01-1'!$A$5:$C$36</definedName>
    <definedName name="____2A08_" localSheetId="4">'[28]A01-1'!$A$5:$C$36</definedName>
    <definedName name="____2A08_" localSheetId="5">'[29]A01-1'!$A$5:$C$36</definedName>
    <definedName name="____2A08_" localSheetId="6">'[25]A01-1'!$A$5:$C$36</definedName>
    <definedName name="____2A08_" localSheetId="7">'[25]A01-1'!$A$5:$C$36</definedName>
    <definedName name="____2A08_" localSheetId="8">'[22]A01-1'!$A$5:$C$36</definedName>
    <definedName name="____2A08_">'[29]A01-1'!$A$5:$C$36</definedName>
    <definedName name="____A01" localSheetId="9">#REF!</definedName>
    <definedName name="____A01" localSheetId="12">#REF!</definedName>
    <definedName name="____A01" localSheetId="13">#REF!</definedName>
    <definedName name="____A01" localSheetId="14">#REF!</definedName>
    <definedName name="____A01" localSheetId="15">#REF!</definedName>
    <definedName name="____A01" localSheetId="16">#REF!</definedName>
    <definedName name="____A01" localSheetId="17">#REF!</definedName>
    <definedName name="____A01" localSheetId="18">#REF!</definedName>
    <definedName name="____A01" localSheetId="0">#REF!</definedName>
    <definedName name="____A01" localSheetId="19">#REF!</definedName>
    <definedName name="____A01" localSheetId="20">#REF!</definedName>
    <definedName name="____A01" localSheetId="21">#REF!</definedName>
    <definedName name="____A01" localSheetId="22">#REF!</definedName>
    <definedName name="____A01" localSheetId="23">#REF!</definedName>
    <definedName name="____A01" localSheetId="24">#REF!</definedName>
    <definedName name="____A01" localSheetId="25">#REF!</definedName>
    <definedName name="____A01" localSheetId="26">#REF!</definedName>
    <definedName name="____A01" localSheetId="27">#REF!</definedName>
    <definedName name="____A01" localSheetId="28">#REF!</definedName>
    <definedName name="____A01" localSheetId="1">#REF!</definedName>
    <definedName name="____A01" localSheetId="29">#REF!</definedName>
    <definedName name="____A01" localSheetId="30">#REF!</definedName>
    <definedName name="____A01" localSheetId="31">#REF!</definedName>
    <definedName name="____A01" localSheetId="2">#REF!</definedName>
    <definedName name="____A01" localSheetId="3">#REF!</definedName>
    <definedName name="____A01" localSheetId="4">#REF!</definedName>
    <definedName name="____A01" localSheetId="5">#REF!</definedName>
    <definedName name="____A01" localSheetId="6">#REF!</definedName>
    <definedName name="____A01" localSheetId="7">#REF!</definedName>
    <definedName name="____A01" localSheetId="8">#REF!</definedName>
    <definedName name="____A01">#REF!</definedName>
    <definedName name="____A08" localSheetId="9">'[30]A01-1'!$A$5:$C$36</definedName>
    <definedName name="____A08" localSheetId="12">'[31]A01-1'!$A$5:$C$36</definedName>
    <definedName name="____A08" localSheetId="13">'[31]A01-1'!$A$5:$C$36</definedName>
    <definedName name="____A08" localSheetId="14">'[31]A01-1'!$A$5:$C$36</definedName>
    <definedName name="____A08" localSheetId="15">'[31]A01-1'!$A$5:$C$36</definedName>
    <definedName name="____A08" localSheetId="16">'[32]A01-1'!$A$5:$C$36</definedName>
    <definedName name="____A08" localSheetId="17">'[31]A01-1'!$A$5:$C$36</definedName>
    <definedName name="____A08" localSheetId="18">'[32]A01-1'!$A$5:$C$36</definedName>
    <definedName name="____A08" localSheetId="19">'[33]A01-1'!$A$5:$C$36</definedName>
    <definedName name="____A08" localSheetId="20">'[33]A01-1'!$A$5:$C$36</definedName>
    <definedName name="____A08" localSheetId="21">'[33]A01-1'!$A$5:$C$36</definedName>
    <definedName name="____A08" localSheetId="22">'[33]A01-1'!$A$5:$C$36</definedName>
    <definedName name="____A08" localSheetId="23">'[33]A01-1'!$A$5:$C$36</definedName>
    <definedName name="____A08" localSheetId="24">'[33]A01-1'!$A$5:$C$36</definedName>
    <definedName name="____A08" localSheetId="25">'[33]A01-1'!$A$5:$C$36</definedName>
    <definedName name="____A08" localSheetId="26">'[34]A01-1'!$A$5:$C$36</definedName>
    <definedName name="____A08" localSheetId="27">'[34]A01-1'!$A$5:$C$36</definedName>
    <definedName name="____A08" localSheetId="28">'[34]A01-1'!$A$5:$C$36</definedName>
    <definedName name="____A08" localSheetId="29">'[34]A01-1'!$A$5:$C$36</definedName>
    <definedName name="____A08" localSheetId="30">'[34]A01-1'!$A$5:$C$36</definedName>
    <definedName name="____A08" localSheetId="31">'[34]A01-1'!$A$5:$C$36</definedName>
    <definedName name="____A08" localSheetId="4">'[35]A01-1'!$A$5:$C$36</definedName>
    <definedName name="____A08" localSheetId="5">'[36]A01-1'!$A$5:$C$36</definedName>
    <definedName name="____A08" localSheetId="6">'[32]A01-1'!$A$5:$C$36</definedName>
    <definedName name="____A08" localSheetId="7">'[32]A01-1'!$A$5:$C$36</definedName>
    <definedName name="____A08" localSheetId="8">'[30]A01-1'!$A$5:$C$36</definedName>
    <definedName name="____A08">'[36]A01-1'!$A$5:$C$36</definedName>
    <definedName name="____qyc1234" localSheetId="12">#REF!</definedName>
    <definedName name="____qyc1234" localSheetId="13">#REF!</definedName>
    <definedName name="____qyc1234" localSheetId="14">#REF!</definedName>
    <definedName name="____qyc1234" localSheetId="15">#REF!</definedName>
    <definedName name="____qyc1234" localSheetId="16">#REF!</definedName>
    <definedName name="____qyc1234" localSheetId="17">#REF!</definedName>
    <definedName name="____qyc1234" localSheetId="18">#REF!</definedName>
    <definedName name="____qyc1234" localSheetId="0">#REF!</definedName>
    <definedName name="____qyc1234" localSheetId="19">#REF!</definedName>
    <definedName name="____qyc1234" localSheetId="20">#REF!</definedName>
    <definedName name="____qyc1234" localSheetId="21">#REF!</definedName>
    <definedName name="____qyc1234" localSheetId="22">#REF!</definedName>
    <definedName name="____qyc1234" localSheetId="23">#REF!</definedName>
    <definedName name="____qyc1234" localSheetId="24">#REF!</definedName>
    <definedName name="____qyc1234" localSheetId="25">#REF!</definedName>
    <definedName name="____qyc1234" localSheetId="1">#REF!</definedName>
    <definedName name="____qyc1234" localSheetId="2">#REF!</definedName>
    <definedName name="____qyc1234" localSheetId="3">#REF!</definedName>
    <definedName name="____qyc1234" localSheetId="4">#REF!</definedName>
    <definedName name="____qyc1234" localSheetId="5">#REF!</definedName>
    <definedName name="____qyc1234" localSheetId="6">#REF!</definedName>
    <definedName name="____qyc1234" localSheetId="7">#REF!</definedName>
    <definedName name="____qyc1234">#REF!</definedName>
    <definedName name="___1A01_" localSheetId="10">#REF!</definedName>
    <definedName name="___1A01_" localSheetId="11">#REF!</definedName>
    <definedName name="___1A01_" localSheetId="12">#REF!</definedName>
    <definedName name="___1A01_" localSheetId="13">#REF!</definedName>
    <definedName name="___1A01_" localSheetId="14">#REF!</definedName>
    <definedName name="___1A01_" localSheetId="15">#REF!</definedName>
    <definedName name="___1A01_" localSheetId="16">#REF!</definedName>
    <definedName name="___1A01_" localSheetId="17">#REF!</definedName>
    <definedName name="___1A01_" localSheetId="18">#REF!</definedName>
    <definedName name="___1A01_" localSheetId="0">#REF!</definedName>
    <definedName name="___1A01_" localSheetId="19">#REF!</definedName>
    <definedName name="___1A01_" localSheetId="20">#REF!</definedName>
    <definedName name="___1A01_" localSheetId="21">#REF!</definedName>
    <definedName name="___1A01_" localSheetId="22">#REF!</definedName>
    <definedName name="___1A01_" localSheetId="23">#REF!</definedName>
    <definedName name="___1A01_" localSheetId="24">#REF!</definedName>
    <definedName name="___1A01_" localSheetId="25">#REF!</definedName>
    <definedName name="___1A01_" localSheetId="26">#REF!</definedName>
    <definedName name="___1A01_" localSheetId="27">#REF!</definedName>
    <definedName name="___1A01_" localSheetId="28">#REF!</definedName>
    <definedName name="___1A01_" localSheetId="1">#REF!</definedName>
    <definedName name="___1A01_" localSheetId="29">#REF!</definedName>
    <definedName name="___1A01_" localSheetId="30">#REF!</definedName>
    <definedName name="___1A01_" localSheetId="31">#REF!</definedName>
    <definedName name="___1A01_" localSheetId="2">#REF!</definedName>
    <definedName name="___1A01_" localSheetId="3">#REF!</definedName>
    <definedName name="___1A01_" localSheetId="4">#REF!</definedName>
    <definedName name="___1A01_" localSheetId="5">#REF!</definedName>
    <definedName name="___1A01_" localSheetId="6">#REF!</definedName>
    <definedName name="___1A01_" localSheetId="7">#REF!</definedName>
    <definedName name="___1A01_" localSheetId="8">#REF!</definedName>
    <definedName name="___1A01_">#REF!</definedName>
    <definedName name="___2A08_" localSheetId="9">'[37]A01-1'!$A$5:$C$36</definedName>
    <definedName name="___2A08_" localSheetId="10">'[38]A01-1'!$A$5:$C$36</definedName>
    <definedName name="___2A08_" localSheetId="11">'[38]A01-1'!$A$5:$C$36</definedName>
    <definedName name="___2A08_" localSheetId="12">'[7]A01-1'!$A$5:$C$36</definedName>
    <definedName name="___2A08_" localSheetId="13">'[7]A01-1'!$A$5:$C$36</definedName>
    <definedName name="___2A08_" localSheetId="14">'[7]A01-1'!$A$5:$C$36</definedName>
    <definedName name="___2A08_" localSheetId="15">'[7]A01-1'!$A$5:$C$36</definedName>
    <definedName name="___2A08_" localSheetId="16">'[39]A01-1'!$A$5:$C$36</definedName>
    <definedName name="___2A08_" localSheetId="17">'[7]A01-1'!$A$5:$C$36</definedName>
    <definedName name="___2A08_" localSheetId="18">'[39]A01-1'!$A$5:$C$36</definedName>
    <definedName name="___2A08_" localSheetId="19">'[39]A01-1'!$A$5:$C$36</definedName>
    <definedName name="___2A08_" localSheetId="20">'[39]A01-1'!$A$5:$C$36</definedName>
    <definedName name="___2A08_" localSheetId="21">'[39]A01-1'!$A$5:$C$36</definedName>
    <definedName name="___2A08_" localSheetId="22">'[39]A01-1'!$A$5:$C$36</definedName>
    <definedName name="___2A08_" localSheetId="23">'[39]A01-1'!$A$5:$C$36</definedName>
    <definedName name="___2A08_" localSheetId="24">'[39]A01-1'!$A$5:$C$36</definedName>
    <definedName name="___2A08_" localSheetId="25">'[8]A01-1'!$A$5:$C$36</definedName>
    <definedName name="___2A08_" localSheetId="26">'[9]A01-1'!$A$5:$C$36</definedName>
    <definedName name="___2A08_" localSheetId="27">'[9]A01-1'!$A$5:$C$36</definedName>
    <definedName name="___2A08_" localSheetId="28">'[9]A01-1'!$A$5:$C$36</definedName>
    <definedName name="___2A08_" localSheetId="29">'[9]A01-1'!$A$5:$C$36</definedName>
    <definedName name="___2A08_" localSheetId="30">'[9]A01-1'!$A$5:$C$36</definedName>
    <definedName name="___2A08_" localSheetId="31">'[9]A01-1'!$A$5:$C$36</definedName>
    <definedName name="___2A08_" localSheetId="4">'[10]A01-1'!$A$5:$C$36</definedName>
    <definedName name="___2A08_" localSheetId="5">'[11]A01-1'!$A$5:$C$36</definedName>
    <definedName name="___2A08_" localSheetId="6">'[39]A01-1'!$A$5:$C$36</definedName>
    <definedName name="___2A08_" localSheetId="7">'[39]A01-1'!$A$5:$C$36</definedName>
    <definedName name="___2A08_" localSheetId="8">'[37]A01-1'!$A$5:$C$36</definedName>
    <definedName name="___2A08_">'[11]A01-1'!$A$5:$C$36</definedName>
    <definedName name="___A01" localSheetId="9">#REF!</definedName>
    <definedName name="___A01" localSheetId="12">#REF!</definedName>
    <definedName name="___A01" localSheetId="13">#REF!</definedName>
    <definedName name="___A01" localSheetId="14">#REF!</definedName>
    <definedName name="___A01" localSheetId="15">#REF!</definedName>
    <definedName name="___A01" localSheetId="16">#REF!</definedName>
    <definedName name="___A01" localSheetId="17">#REF!</definedName>
    <definedName name="___A01" localSheetId="18">#REF!</definedName>
    <definedName name="___A01" localSheetId="0">#REF!</definedName>
    <definedName name="___A01" localSheetId="19">#REF!</definedName>
    <definedName name="___A01" localSheetId="20">#REF!</definedName>
    <definedName name="___A01" localSheetId="21">#REF!</definedName>
    <definedName name="___A01" localSheetId="22">#REF!</definedName>
    <definedName name="___A01" localSheetId="23">#REF!</definedName>
    <definedName name="___A01" localSheetId="24">#REF!</definedName>
    <definedName name="___A01" localSheetId="25">#REF!</definedName>
    <definedName name="___A01" localSheetId="26">#REF!</definedName>
    <definedName name="___A01" localSheetId="27">#REF!</definedName>
    <definedName name="___A01" localSheetId="28">#REF!</definedName>
    <definedName name="___A01" localSheetId="1">#REF!</definedName>
    <definedName name="___A01" localSheetId="29">#REF!</definedName>
    <definedName name="___A01" localSheetId="30">#REF!</definedName>
    <definedName name="___A01" localSheetId="31">#REF!</definedName>
    <definedName name="___A01" localSheetId="2">#REF!</definedName>
    <definedName name="___A01" localSheetId="3">#REF!</definedName>
    <definedName name="___A01" localSheetId="4">#REF!</definedName>
    <definedName name="___A01" localSheetId="5">#REF!</definedName>
    <definedName name="___A01" localSheetId="6">#REF!</definedName>
    <definedName name="___A01" localSheetId="7">#REF!</definedName>
    <definedName name="___A01" localSheetId="8">#REF!</definedName>
    <definedName name="___A01">#REF!</definedName>
    <definedName name="___A08" localSheetId="9">'[30]A01-1'!$A$5:$C$36</definedName>
    <definedName name="___A08" localSheetId="12">'[31]A01-1'!$A$5:$C$36</definedName>
    <definedName name="___A08" localSheetId="13">'[31]A01-1'!$A$5:$C$36</definedName>
    <definedName name="___A08" localSheetId="14">'[31]A01-1'!$A$5:$C$36</definedName>
    <definedName name="___A08" localSheetId="15">'[31]A01-1'!$A$5:$C$36</definedName>
    <definedName name="___A08" localSheetId="16">'[32]A01-1'!$A$5:$C$36</definedName>
    <definedName name="___A08" localSheetId="17">'[31]A01-1'!$A$5:$C$36</definedName>
    <definedName name="___A08" localSheetId="18">'[32]A01-1'!$A$5:$C$36</definedName>
    <definedName name="___A08" localSheetId="19">'[33]A01-1'!$A$5:$C$36</definedName>
    <definedName name="___A08" localSheetId="20">'[33]A01-1'!$A$5:$C$36</definedName>
    <definedName name="___A08" localSheetId="21">'[33]A01-1'!$A$5:$C$36</definedName>
    <definedName name="___A08" localSheetId="22">'[33]A01-1'!$A$5:$C$36</definedName>
    <definedName name="___A08" localSheetId="23">'[33]A01-1'!$A$5:$C$36</definedName>
    <definedName name="___A08" localSheetId="24">'[33]A01-1'!$A$5:$C$36</definedName>
    <definedName name="___A08" localSheetId="25">'[33]A01-1'!$A$5:$C$36</definedName>
    <definedName name="___A08" localSheetId="26">'[34]A01-1'!$A$5:$C$36</definedName>
    <definedName name="___A08" localSheetId="27">'[34]A01-1'!$A$5:$C$36</definedName>
    <definedName name="___A08" localSheetId="28">'[34]A01-1'!$A$5:$C$36</definedName>
    <definedName name="___A08" localSheetId="1">'[40]A01-1'!$A$5:$C$36</definedName>
    <definedName name="___A08" localSheetId="29">'[34]A01-1'!$A$5:$C$36</definedName>
    <definedName name="___A08" localSheetId="30">'[34]A01-1'!$A$5:$C$36</definedName>
    <definedName name="___A08" localSheetId="31">'[34]A01-1'!$A$5:$C$36</definedName>
    <definedName name="___A08" localSheetId="4">'[35]A01-1'!$A$5:$C$36</definedName>
    <definedName name="___A08" localSheetId="5">'[36]A01-1'!$A$5:$C$36</definedName>
    <definedName name="___A08" localSheetId="6">'[32]A01-1'!$A$5:$C$36</definedName>
    <definedName name="___A08" localSheetId="7">'[32]A01-1'!$A$5:$C$36</definedName>
    <definedName name="___A08" localSheetId="8">'[30]A01-1'!$A$5:$C$36</definedName>
    <definedName name="___A08">'[36]A01-1'!$A$5:$C$36</definedName>
    <definedName name="___qyc1234" localSheetId="12">#REF!</definedName>
    <definedName name="___qyc1234" localSheetId="13">#REF!</definedName>
    <definedName name="___qyc1234" localSheetId="14">#REF!</definedName>
    <definedName name="___qyc1234" localSheetId="15">#REF!</definedName>
    <definedName name="___qyc1234" localSheetId="16">#REF!</definedName>
    <definedName name="___qyc1234" localSheetId="17">#REF!</definedName>
    <definedName name="___qyc1234" localSheetId="18">#REF!</definedName>
    <definedName name="___qyc1234" localSheetId="0">#REF!</definedName>
    <definedName name="___qyc1234" localSheetId="19">#REF!</definedName>
    <definedName name="___qyc1234" localSheetId="20">#REF!</definedName>
    <definedName name="___qyc1234" localSheetId="21">#REF!</definedName>
    <definedName name="___qyc1234" localSheetId="22">#REF!</definedName>
    <definedName name="___qyc1234" localSheetId="23">#REF!</definedName>
    <definedName name="___qyc1234" localSheetId="24">#REF!</definedName>
    <definedName name="___qyc1234" localSheetId="25">#REF!</definedName>
    <definedName name="___qyc1234" localSheetId="1">#REF!</definedName>
    <definedName name="___qyc1234" localSheetId="2">#REF!</definedName>
    <definedName name="___qyc1234" localSheetId="3">#REF!</definedName>
    <definedName name="___qyc1234" localSheetId="4">#REF!</definedName>
    <definedName name="___qyc1234" localSheetId="5">#REF!</definedName>
    <definedName name="___qyc1234" localSheetId="6">#REF!</definedName>
    <definedName name="___qyc1234" localSheetId="7">#REF!</definedName>
    <definedName name="___qyc1234">#REF!</definedName>
    <definedName name="__1A01_" localSheetId="10">#REF!</definedName>
    <definedName name="__1A01_" localSheetId="11">#REF!</definedName>
    <definedName name="__1A01_" localSheetId="12">#REF!</definedName>
    <definedName name="__1A01_" localSheetId="13">#REF!</definedName>
    <definedName name="__1A01_" localSheetId="14">#REF!</definedName>
    <definedName name="__1A01_" localSheetId="15">#REF!</definedName>
    <definedName name="__1A01_" localSheetId="16">#REF!</definedName>
    <definedName name="__1A01_" localSheetId="17">#REF!</definedName>
    <definedName name="__1A01_" localSheetId="18">#REF!</definedName>
    <definedName name="__1A01_" localSheetId="0">#REF!</definedName>
    <definedName name="__1A01_" localSheetId="19">#REF!</definedName>
    <definedName name="__1A01_" localSheetId="20">#REF!</definedName>
    <definedName name="__1A01_" localSheetId="21">#REF!</definedName>
    <definedName name="__1A01_" localSheetId="22">#REF!</definedName>
    <definedName name="__1A01_" localSheetId="23">#REF!</definedName>
    <definedName name="__1A01_" localSheetId="24">#REF!</definedName>
    <definedName name="__1A01_" localSheetId="25">#REF!</definedName>
    <definedName name="__1A01_" localSheetId="26">#REF!</definedName>
    <definedName name="__1A01_" localSheetId="27">#REF!</definedName>
    <definedName name="__1A01_" localSheetId="28">#REF!</definedName>
    <definedName name="__1A01_" localSheetId="1">#REF!</definedName>
    <definedName name="__1A01_" localSheetId="29">#REF!</definedName>
    <definedName name="__1A01_" localSheetId="30">#REF!</definedName>
    <definedName name="__1A01_" localSheetId="31">#REF!</definedName>
    <definedName name="__1A01_" localSheetId="2">#REF!</definedName>
    <definedName name="__1A01_" localSheetId="3">#REF!</definedName>
    <definedName name="__1A01_" localSheetId="4">#REF!</definedName>
    <definedName name="__1A01_" localSheetId="5">#REF!</definedName>
    <definedName name="__1A01_" localSheetId="6">#REF!</definedName>
    <definedName name="__1A01_" localSheetId="7">#REF!</definedName>
    <definedName name="__1A01_" localSheetId="8">#REF!</definedName>
    <definedName name="__1A01_">#REF!</definedName>
    <definedName name="__2A01_" localSheetId="9">#REF!</definedName>
    <definedName name="__2A01_" localSheetId="10">#REF!</definedName>
    <definedName name="__2A01_" localSheetId="11">#REF!</definedName>
    <definedName name="__2A01_" localSheetId="12">#REF!</definedName>
    <definedName name="__2A01_" localSheetId="13">#REF!</definedName>
    <definedName name="__2A01_" localSheetId="14">#REF!</definedName>
    <definedName name="__2A01_" localSheetId="15">#REF!</definedName>
    <definedName name="__2A01_" localSheetId="16">#REF!</definedName>
    <definedName name="__2A01_" localSheetId="17">#REF!</definedName>
    <definedName name="__2A01_" localSheetId="18">#REF!</definedName>
    <definedName name="__2A01_" localSheetId="0">#REF!</definedName>
    <definedName name="__2A01_" localSheetId="19">#REF!</definedName>
    <definedName name="__2A01_" localSheetId="20">#REF!</definedName>
    <definedName name="__2A01_" localSheetId="21">#REF!</definedName>
    <definedName name="__2A01_" localSheetId="22">#REF!</definedName>
    <definedName name="__2A01_" localSheetId="23">#REF!</definedName>
    <definedName name="__2A01_" localSheetId="24">#REF!</definedName>
    <definedName name="__2A01_" localSheetId="25">#REF!</definedName>
    <definedName name="__2A01_" localSheetId="26">#REF!</definedName>
    <definedName name="__2A01_" localSheetId="27">#REF!</definedName>
    <definedName name="__2A01_" localSheetId="28">#REF!</definedName>
    <definedName name="__2A01_" localSheetId="1">#REF!</definedName>
    <definedName name="__2A01_" localSheetId="29">#REF!</definedName>
    <definedName name="__2A01_" localSheetId="30">#REF!</definedName>
    <definedName name="__2A01_" localSheetId="31">#REF!</definedName>
    <definedName name="__2A01_" localSheetId="2">#REF!</definedName>
    <definedName name="__2A01_" localSheetId="3">#REF!</definedName>
    <definedName name="__2A01_" localSheetId="4">#REF!</definedName>
    <definedName name="__2A01_" localSheetId="5">#REF!</definedName>
    <definedName name="__2A01_" localSheetId="6">#REF!</definedName>
    <definedName name="__2A01_" localSheetId="7">#REF!</definedName>
    <definedName name="__2A01_" localSheetId="8">#REF!</definedName>
    <definedName name="__2A01_">#REF!</definedName>
    <definedName name="__2A08_" localSheetId="9">'[22]A01-1'!$A$5:$C$36</definedName>
    <definedName name="__2A08_" localSheetId="10">'[23]A01-1'!$A$5:$C$36</definedName>
    <definedName name="__2A08_" localSheetId="11">'[23]A01-1'!$A$5:$C$36</definedName>
    <definedName name="__2A08_" localSheetId="12">'[7]A01-1'!$A$5:$C$36</definedName>
    <definedName name="__2A08_" localSheetId="13">'[7]A01-1'!$A$5:$C$36</definedName>
    <definedName name="__2A08_" localSheetId="14">'[7]A01-1'!$A$5:$C$36</definedName>
    <definedName name="__2A08_" localSheetId="15">'[7]A01-1'!$A$5:$C$36</definedName>
    <definedName name="__2A08_" localSheetId="16">'[25]A01-1'!$A$5:$C$36</definedName>
    <definedName name="__2A08_" localSheetId="17">'[7]A01-1'!$A$5:$C$36</definedName>
    <definedName name="__2A08_" localSheetId="18">'[25]A01-1'!$A$5:$C$36</definedName>
    <definedName name="__2A08_" localSheetId="19">'[25]A01-1'!$A$5:$C$36</definedName>
    <definedName name="__2A08_" localSheetId="20">'[25]A01-1'!$A$5:$C$36</definedName>
    <definedName name="__2A08_" localSheetId="21">'[25]A01-1'!$A$5:$C$36</definedName>
    <definedName name="__2A08_" localSheetId="22">'[25]A01-1'!$A$5:$C$36</definedName>
    <definedName name="__2A08_" localSheetId="23">'[25]A01-1'!$A$5:$C$36</definedName>
    <definedName name="__2A08_" localSheetId="24">'[25]A01-1'!$A$5:$C$36</definedName>
    <definedName name="__2A08_" localSheetId="25">'[8]A01-1'!$A$5:$C$36</definedName>
    <definedName name="__2A08_" localSheetId="26">'[9]A01-1'!$A$5:$C$36</definedName>
    <definedName name="__2A08_" localSheetId="27">'[9]A01-1'!$A$5:$C$36</definedName>
    <definedName name="__2A08_" localSheetId="28">'[9]A01-1'!$A$5:$C$36</definedName>
    <definedName name="__2A08_" localSheetId="29">'[9]A01-1'!$A$5:$C$36</definedName>
    <definedName name="__2A08_" localSheetId="30">'[9]A01-1'!$A$5:$C$36</definedName>
    <definedName name="__2A08_" localSheetId="31">'[9]A01-1'!$A$5:$C$36</definedName>
    <definedName name="__2A08_" localSheetId="4">'[10]A01-1'!$A$5:$C$36</definedName>
    <definedName name="__2A08_" localSheetId="5">'[11]A01-1'!$A$5:$C$36</definedName>
    <definedName name="__2A08_" localSheetId="6">'[25]A01-1'!$A$5:$C$36</definedName>
    <definedName name="__2A08_" localSheetId="7">'[25]A01-1'!$A$5:$C$36</definedName>
    <definedName name="__2A08_" localSheetId="8">'[22]A01-1'!$A$5:$C$36</definedName>
    <definedName name="__2A08_">'[11]A01-1'!$A$5:$C$36</definedName>
    <definedName name="__4A08_" localSheetId="9">'[41]A01-1'!$A$5:$C$36</definedName>
    <definedName name="__4A08_" localSheetId="10">'[42]A01-1'!$A$5:$C$36</definedName>
    <definedName name="__4A08_" localSheetId="11">'[42]A01-1'!$A$5:$C$36</definedName>
    <definedName name="__4A08_" localSheetId="12">'[7]A01-1'!$A$5:$C$36</definedName>
    <definedName name="__4A08_" localSheetId="13">'[7]A01-1'!$A$5:$C$36</definedName>
    <definedName name="__4A08_" localSheetId="14">'[7]A01-1'!$A$5:$C$36</definedName>
    <definedName name="__4A08_" localSheetId="15">'[7]A01-1'!$A$5:$C$36</definedName>
    <definedName name="__4A08_" localSheetId="16">'[42]A01-1'!$A$5:$C$36</definedName>
    <definedName name="__4A08_" localSheetId="17">'[7]A01-1'!$A$5:$C$36</definedName>
    <definedName name="__4A08_" localSheetId="18">'[42]A01-1'!$A$5:$C$36</definedName>
    <definedName name="__4A08_" localSheetId="19">'[42]A01-1'!$A$5:$C$36</definedName>
    <definedName name="__4A08_" localSheetId="20">'[42]A01-1'!$A$5:$C$36</definedName>
    <definedName name="__4A08_" localSheetId="21">'[42]A01-1'!$A$5:$C$36</definedName>
    <definedName name="__4A08_" localSheetId="22">'[42]A01-1'!$A$5:$C$36</definedName>
    <definedName name="__4A08_" localSheetId="23">'[42]A01-1'!$A$5:$C$36</definedName>
    <definedName name="__4A08_" localSheetId="24">'[42]A01-1'!$A$5:$C$36</definedName>
    <definedName name="__4A08_" localSheetId="25">'[8]A01-1'!$A$5:$C$36</definedName>
    <definedName name="__4A08_" localSheetId="26">'[9]A01-1'!$A$5:$C$36</definedName>
    <definedName name="__4A08_" localSheetId="27">'[9]A01-1'!$A$5:$C$36</definedName>
    <definedName name="__4A08_" localSheetId="28">'[9]A01-1'!$A$5:$C$36</definedName>
    <definedName name="__4A08_" localSheetId="29">'[9]A01-1'!$A$5:$C$36</definedName>
    <definedName name="__4A08_" localSheetId="30">'[9]A01-1'!$A$5:$C$36</definedName>
    <definedName name="__4A08_" localSheetId="31">'[9]A01-1'!$A$5:$C$36</definedName>
    <definedName name="__4A08_" localSheetId="4">'[10]A01-1'!$A$5:$C$36</definedName>
    <definedName name="__4A08_" localSheetId="5">'[11]A01-1'!$A$5:$C$36</definedName>
    <definedName name="__4A08_" localSheetId="6">'[42]A01-1'!$A$5:$C$36</definedName>
    <definedName name="__4A08_" localSheetId="7">'[42]A01-1'!$A$5:$C$36</definedName>
    <definedName name="__4A08_" localSheetId="8">'[41]A01-1'!$A$5:$C$36</definedName>
    <definedName name="__4A08_">'[11]A01-1'!$A$5:$C$36</definedName>
    <definedName name="__A01" localSheetId="10">#REF!</definedName>
    <definedName name="__A01" localSheetId="11">#REF!</definedName>
    <definedName name="__A01" localSheetId="12">#REF!</definedName>
    <definedName name="__A01" localSheetId="13">#REF!</definedName>
    <definedName name="__A01" localSheetId="14">#REF!</definedName>
    <definedName name="__A01" localSheetId="15">#REF!</definedName>
    <definedName name="__A01" localSheetId="16">#REF!</definedName>
    <definedName name="__A01" localSheetId="17">#REF!</definedName>
    <definedName name="__A01" localSheetId="18">#REF!</definedName>
    <definedName name="__A01" localSheetId="0">#REF!</definedName>
    <definedName name="__A01" localSheetId="19">#REF!</definedName>
    <definedName name="__A01" localSheetId="20">#REF!</definedName>
    <definedName name="__A01" localSheetId="21">#REF!</definedName>
    <definedName name="__A01" localSheetId="22">#REF!</definedName>
    <definedName name="__A01" localSheetId="23">#REF!</definedName>
    <definedName name="__A01" localSheetId="24">#REF!</definedName>
    <definedName name="__A01" localSheetId="25">#REF!</definedName>
    <definedName name="__A01" localSheetId="26">#REF!</definedName>
    <definedName name="__A01" localSheetId="27">#REF!</definedName>
    <definedName name="__A01" localSheetId="28">#REF!</definedName>
    <definedName name="__A01" localSheetId="1">#REF!</definedName>
    <definedName name="__A01" localSheetId="29">#REF!</definedName>
    <definedName name="__A01" localSheetId="30">#REF!</definedName>
    <definedName name="__A01" localSheetId="31">#REF!</definedName>
    <definedName name="__A01" localSheetId="2">#REF!</definedName>
    <definedName name="__A01" localSheetId="3">#REF!</definedName>
    <definedName name="__A01" localSheetId="4">#REF!</definedName>
    <definedName name="__A01" localSheetId="5">#REF!</definedName>
    <definedName name="__A01" localSheetId="6">#REF!</definedName>
    <definedName name="__A01" localSheetId="7">#REF!</definedName>
    <definedName name="__A01" localSheetId="8">#REF!</definedName>
    <definedName name="__A01">#REF!</definedName>
    <definedName name="__A08" localSheetId="9">'[22]A01-1'!$A$5:$C$36</definedName>
    <definedName name="__A08" localSheetId="10">'[23]A01-1'!$A$5:$C$36</definedName>
    <definedName name="__A08" localSheetId="11">'[23]A01-1'!$A$5:$C$36</definedName>
    <definedName name="__A08" localSheetId="12">'[7]A01-1'!$A$5:$C$36</definedName>
    <definedName name="__A08" localSheetId="13">'[7]A01-1'!$A$5:$C$36</definedName>
    <definedName name="__A08" localSheetId="14">'[7]A01-1'!$A$5:$C$36</definedName>
    <definedName name="__A08" localSheetId="15">'[7]A01-1'!$A$5:$C$36</definedName>
    <definedName name="__A08" localSheetId="16">'[25]A01-1'!$A$5:$C$36</definedName>
    <definedName name="__A08" localSheetId="17">'[7]A01-1'!$A$5:$C$36</definedName>
    <definedName name="__A08" localSheetId="18">'[25]A01-1'!$A$5:$C$36</definedName>
    <definedName name="__A08" localSheetId="19">'[25]A01-1'!$A$5:$C$36</definedName>
    <definedName name="__A08" localSheetId="20">'[25]A01-1'!$A$5:$C$36</definedName>
    <definedName name="__A08" localSheetId="21">'[25]A01-1'!$A$5:$C$36</definedName>
    <definedName name="__A08" localSheetId="22">'[25]A01-1'!$A$5:$C$36</definedName>
    <definedName name="__A08" localSheetId="23">'[25]A01-1'!$A$5:$C$36</definedName>
    <definedName name="__A08" localSheetId="24">'[25]A01-1'!$A$5:$C$36</definedName>
    <definedName name="__A08" localSheetId="25">'[8]A01-1'!$A$5:$C$36</definedName>
    <definedName name="__A08" localSheetId="26">'[9]A01-1'!$A$5:$C$36</definedName>
    <definedName name="__A08" localSheetId="27">'[9]A01-1'!$A$5:$C$36</definedName>
    <definedName name="__A08" localSheetId="28">'[9]A01-1'!$A$5:$C$36</definedName>
    <definedName name="__A08" localSheetId="29">'[9]A01-1'!$A$5:$C$36</definedName>
    <definedName name="__A08" localSheetId="30">'[9]A01-1'!$A$5:$C$36</definedName>
    <definedName name="__A08" localSheetId="31">'[9]A01-1'!$A$5:$C$36</definedName>
    <definedName name="__A08" localSheetId="4">'[10]A01-1'!$A$5:$C$36</definedName>
    <definedName name="__A08" localSheetId="5">'[11]A01-1'!$A$5:$C$36</definedName>
    <definedName name="__A08" localSheetId="6">'[25]A01-1'!$A$5:$C$36</definedName>
    <definedName name="__A08" localSheetId="7">'[25]A01-1'!$A$5:$C$36</definedName>
    <definedName name="__A08" localSheetId="8">'[22]A01-1'!$A$5:$C$36</definedName>
    <definedName name="__A08">'[11]A01-1'!$A$5:$C$36</definedName>
    <definedName name="__qyc1234" localSheetId="9">#REF!</definedName>
    <definedName name="__qyc1234" localSheetId="12">#REF!</definedName>
    <definedName name="__qyc1234" localSheetId="13">#REF!</definedName>
    <definedName name="__qyc1234" localSheetId="14">#REF!</definedName>
    <definedName name="__qyc1234" localSheetId="15">#REF!</definedName>
    <definedName name="__qyc1234" localSheetId="16">#REF!</definedName>
    <definedName name="__qyc1234" localSheetId="17">#REF!</definedName>
    <definedName name="__qyc1234" localSheetId="18">#REF!</definedName>
    <definedName name="__qyc1234" localSheetId="0">#REF!</definedName>
    <definedName name="__qyc1234" localSheetId="19">#REF!</definedName>
    <definedName name="__qyc1234" localSheetId="20">#REF!</definedName>
    <definedName name="__qyc1234" localSheetId="21">#REF!</definedName>
    <definedName name="__qyc1234" localSheetId="22">#REF!</definedName>
    <definedName name="__qyc1234" localSheetId="23">#REF!</definedName>
    <definedName name="__qyc1234" localSheetId="24">#REF!</definedName>
    <definedName name="__qyc1234" localSheetId="25">#REF!</definedName>
    <definedName name="__qyc1234" localSheetId="1">#REF!</definedName>
    <definedName name="__qyc1234" localSheetId="2">#REF!</definedName>
    <definedName name="__qyc1234" localSheetId="3">#REF!</definedName>
    <definedName name="__qyc1234" localSheetId="4">#REF!</definedName>
    <definedName name="__qyc1234" localSheetId="5">#REF!</definedName>
    <definedName name="__qyc1234" localSheetId="6">#REF!</definedName>
    <definedName name="__qyc1234" localSheetId="7">#REF!</definedName>
    <definedName name="__qyc1234" localSheetId="8">#REF!</definedName>
    <definedName name="__qyc1234">#REF!</definedName>
    <definedName name="_1A01_" localSheetId="10">#REF!</definedName>
    <definedName name="_1A01_" localSheetId="11">#REF!</definedName>
    <definedName name="_1A01_" localSheetId="12">#REF!</definedName>
    <definedName name="_1A01_" localSheetId="13">#REF!</definedName>
    <definedName name="_1A01_" localSheetId="14">#REF!</definedName>
    <definedName name="_1A01_" localSheetId="15">#REF!</definedName>
    <definedName name="_1A01_" localSheetId="16">#REF!</definedName>
    <definedName name="_1A01_" localSheetId="17">#REF!</definedName>
    <definedName name="_1A01_" localSheetId="18">#REF!</definedName>
    <definedName name="_1A01_" localSheetId="0">#REF!</definedName>
    <definedName name="_1A01_" localSheetId="19">#REF!</definedName>
    <definedName name="_1A01_" localSheetId="20">#REF!</definedName>
    <definedName name="_1A01_" localSheetId="21">#REF!</definedName>
    <definedName name="_1A01_" localSheetId="22">#REF!</definedName>
    <definedName name="_1A01_" localSheetId="23">#REF!</definedName>
    <definedName name="_1A01_" localSheetId="24">#REF!</definedName>
    <definedName name="_1A01_" localSheetId="25">#REF!</definedName>
    <definedName name="_1A01_" localSheetId="26">#REF!</definedName>
    <definedName name="_1A01_" localSheetId="27">#REF!</definedName>
    <definedName name="_1A01_" localSheetId="28">#REF!</definedName>
    <definedName name="_1A01_" localSheetId="1">#REF!</definedName>
    <definedName name="_1A01_" localSheetId="29">#REF!</definedName>
    <definedName name="_1A01_" localSheetId="30">#REF!</definedName>
    <definedName name="_1A01_" localSheetId="31">#REF!</definedName>
    <definedName name="_1A01_" localSheetId="2">#REF!</definedName>
    <definedName name="_1A01_" localSheetId="3">#REF!</definedName>
    <definedName name="_1A01_" localSheetId="4">#REF!</definedName>
    <definedName name="_1A01_" localSheetId="5">#REF!</definedName>
    <definedName name="_1A01_" localSheetId="6">#REF!</definedName>
    <definedName name="_1A01_" localSheetId="7">#REF!</definedName>
    <definedName name="_1A01_" localSheetId="8">#REF!</definedName>
    <definedName name="_1A01_">#REF!</definedName>
    <definedName name="_2A01_" localSheetId="10">#REF!</definedName>
    <definedName name="_2A01_" localSheetId="11">#REF!</definedName>
    <definedName name="_2A01_" localSheetId="12">#REF!</definedName>
    <definedName name="_2A01_" localSheetId="13">#REF!</definedName>
    <definedName name="_2A01_" localSheetId="14">#REF!</definedName>
    <definedName name="_2A01_" localSheetId="15">#REF!</definedName>
    <definedName name="_2A01_" localSheetId="16">#REF!</definedName>
    <definedName name="_2A01_" localSheetId="17">#REF!</definedName>
    <definedName name="_2A01_" localSheetId="18">#REF!</definedName>
    <definedName name="_2A01_" localSheetId="0">#REF!</definedName>
    <definedName name="_2A01_" localSheetId="19">#REF!</definedName>
    <definedName name="_2A01_" localSheetId="20">#REF!</definedName>
    <definedName name="_2A01_" localSheetId="21">#REF!</definedName>
    <definedName name="_2A01_" localSheetId="22">#REF!</definedName>
    <definedName name="_2A01_" localSheetId="23">#REF!</definedName>
    <definedName name="_2A01_" localSheetId="24">#REF!</definedName>
    <definedName name="_2A01_" localSheetId="25">#REF!</definedName>
    <definedName name="_2A01_" localSheetId="26">#REF!</definedName>
    <definedName name="_2A01_" localSheetId="27">#REF!</definedName>
    <definedName name="_2A01_" localSheetId="28">#REF!</definedName>
    <definedName name="_2A01_" localSheetId="1">#REF!</definedName>
    <definedName name="_2A01_" localSheetId="29">#REF!</definedName>
    <definedName name="_2A01_" localSheetId="30">#REF!</definedName>
    <definedName name="_2A01_" localSheetId="31">#REF!</definedName>
    <definedName name="_2A01_" localSheetId="2">#REF!</definedName>
    <definedName name="_2A01_" localSheetId="3">#REF!</definedName>
    <definedName name="_2A01_" localSheetId="4">#REF!</definedName>
    <definedName name="_2A01_" localSheetId="5">#REF!</definedName>
    <definedName name="_2A01_" localSheetId="6">#REF!</definedName>
    <definedName name="_2A01_" localSheetId="7">#REF!</definedName>
    <definedName name="_2A01_" localSheetId="8">#REF!</definedName>
    <definedName name="_2A01_">#REF!</definedName>
    <definedName name="_2A08_" localSheetId="9">'[43]A01-1'!$A$5:$C$36</definedName>
    <definedName name="_2A08_" localSheetId="10">#REF!</definedName>
    <definedName name="_2A08_" localSheetId="11">#REF!</definedName>
    <definedName name="_2A08_" localSheetId="12">'[44]A01-1'!$A$5:$C$36</definedName>
    <definedName name="_2A08_" localSheetId="13">'[44]A01-1'!$A$5:$C$36</definedName>
    <definedName name="_2A08_" localSheetId="14">'[44]A01-1'!$A$5:$C$36</definedName>
    <definedName name="_2A08_" localSheetId="15">'[44]A01-1'!$A$5:$C$36</definedName>
    <definedName name="_2A08_" localSheetId="16">'[45]A01-1'!$A$5:$C$36</definedName>
    <definedName name="_2A08_" localSheetId="17">'[44]A01-1'!$A$5:$C$36</definedName>
    <definedName name="_2A08_" localSheetId="18">'[45]A01-1'!$A$5:$C$36</definedName>
    <definedName name="_2A08_" localSheetId="19">'[45]A01-1'!$A$5:$C$36</definedName>
    <definedName name="_2A08_" localSheetId="20">'[45]A01-1'!$A$5:$C$36</definedName>
    <definedName name="_2A08_" localSheetId="21">'[45]A01-1'!$A$5:$C$36</definedName>
    <definedName name="_2A08_" localSheetId="22">'[45]A01-1'!$A$5:$C$36</definedName>
    <definedName name="_2A08_" localSheetId="23">'[45]A01-1'!$A$5:$C$36</definedName>
    <definedName name="_2A08_" localSheetId="24">'[45]A01-1'!$A$5:$C$36</definedName>
    <definedName name="_2A08_" localSheetId="25">#REF!</definedName>
    <definedName name="_2A08_" localSheetId="26">#REF!</definedName>
    <definedName name="_2A08_" localSheetId="27">#REF!</definedName>
    <definedName name="_2A08_" localSheetId="28">#REF!</definedName>
    <definedName name="_2A08_" localSheetId="29">#REF!</definedName>
    <definedName name="_2A08_" localSheetId="30">#REF!</definedName>
    <definedName name="_2A08_" localSheetId="31">#REF!</definedName>
    <definedName name="_2A08_" localSheetId="4">'[46]A01-1'!$A$5:$C$36</definedName>
    <definedName name="_2A08_" localSheetId="5">'[47]A01-1'!$A$5:$C$36</definedName>
    <definedName name="_2A08_" localSheetId="6">'[45]A01-1'!$A$5:$C$36</definedName>
    <definedName name="_2A08_" localSheetId="7">'[45]A01-1'!$A$5:$C$36</definedName>
    <definedName name="_2A08_" localSheetId="8">'[43]A01-1'!$A$5:$C$36</definedName>
    <definedName name="_2A08_">'[47]A01-1'!$A$5:$C$36</definedName>
    <definedName name="_4A08_" localSheetId="9">'[22]A01-1'!$A$5:$C$36</definedName>
    <definedName name="_4A08_" localSheetId="10">'[23]A01-1'!$A$5:$C$36</definedName>
    <definedName name="_4A08_" localSheetId="11">'[23]A01-1'!$A$5:$C$36</definedName>
    <definedName name="_4A08_" localSheetId="12">'[7]A01-1'!$A$5:$C$36</definedName>
    <definedName name="_4A08_" localSheetId="13">'[7]A01-1'!$A$5:$C$36</definedName>
    <definedName name="_4A08_" localSheetId="14">'[7]A01-1'!$A$5:$C$36</definedName>
    <definedName name="_4A08_" localSheetId="15">'[7]A01-1'!$A$5:$C$36</definedName>
    <definedName name="_4A08_" localSheetId="16">'[25]A01-1'!$A$5:$C$36</definedName>
    <definedName name="_4A08_" localSheetId="17">'[7]A01-1'!$A$5:$C$36</definedName>
    <definedName name="_4A08_" localSheetId="18">'[25]A01-1'!$A$5:$C$36</definedName>
    <definedName name="_4A08_" localSheetId="19">'[25]A01-1'!$A$5:$C$36</definedName>
    <definedName name="_4A08_" localSheetId="20">'[25]A01-1'!$A$5:$C$36</definedName>
    <definedName name="_4A08_" localSheetId="21">'[25]A01-1'!$A$5:$C$36</definedName>
    <definedName name="_4A08_" localSheetId="22">'[25]A01-1'!$A$5:$C$36</definedName>
    <definedName name="_4A08_" localSheetId="23">'[25]A01-1'!$A$5:$C$36</definedName>
    <definedName name="_4A08_" localSheetId="24">'[25]A01-1'!$A$5:$C$36</definedName>
    <definedName name="_4A08_" localSheetId="25">'[8]A01-1'!$A$5:$C$36</definedName>
    <definedName name="_4A08_" localSheetId="26">'[9]A01-1'!$A$5:$C$36</definedName>
    <definedName name="_4A08_" localSheetId="27">'[9]A01-1'!$A$5:$C$36</definedName>
    <definedName name="_4A08_" localSheetId="28">'[9]A01-1'!$A$5:$C$36</definedName>
    <definedName name="_4A08_" localSheetId="29">'[9]A01-1'!$A$5:$C$36</definedName>
    <definedName name="_4A08_" localSheetId="30">'[9]A01-1'!$A$5:$C$36</definedName>
    <definedName name="_4A08_" localSheetId="31">'[9]A01-1'!$A$5:$C$36</definedName>
    <definedName name="_4A08_" localSheetId="4">'[10]A01-1'!$A$5:$C$36</definedName>
    <definedName name="_4A08_" localSheetId="5">'[11]A01-1'!$A$5:$C$36</definedName>
    <definedName name="_4A08_" localSheetId="6">'[25]A01-1'!$A$5:$C$36</definedName>
    <definedName name="_4A08_" localSheetId="7">'[25]A01-1'!$A$5:$C$36</definedName>
    <definedName name="_4A08_" localSheetId="8">'[22]A01-1'!$A$5:$C$36</definedName>
    <definedName name="_4A08_">'[11]A01-1'!$A$5:$C$36</definedName>
    <definedName name="_A01" localSheetId="10">#REF!</definedName>
    <definedName name="_A01" localSheetId="11">#REF!</definedName>
    <definedName name="_A01" localSheetId="12">#REF!</definedName>
    <definedName name="_A01" localSheetId="13">#REF!</definedName>
    <definedName name="_A01" localSheetId="14">#REF!</definedName>
    <definedName name="_A01" localSheetId="15">#REF!</definedName>
    <definedName name="_A01" localSheetId="16">#REF!</definedName>
    <definedName name="_A01" localSheetId="17">#REF!</definedName>
    <definedName name="_A01" localSheetId="18">#REF!</definedName>
    <definedName name="_A01" localSheetId="0">#REF!</definedName>
    <definedName name="_A01" localSheetId="19">#REF!</definedName>
    <definedName name="_A01" localSheetId="20">#REF!</definedName>
    <definedName name="_A01" localSheetId="21">#REF!</definedName>
    <definedName name="_A01" localSheetId="22">#REF!</definedName>
    <definedName name="_A01" localSheetId="23">#REF!</definedName>
    <definedName name="_A01" localSheetId="24">#REF!</definedName>
    <definedName name="_A01" localSheetId="25">#REF!</definedName>
    <definedName name="_A01" localSheetId="26">#REF!</definedName>
    <definedName name="_A01" localSheetId="27">#REF!</definedName>
    <definedName name="_A01" localSheetId="28">#REF!</definedName>
    <definedName name="_A01" localSheetId="1">#REF!</definedName>
    <definedName name="_A01" localSheetId="29">#REF!</definedName>
    <definedName name="_A01" localSheetId="30">#REF!</definedName>
    <definedName name="_A01" localSheetId="31">#REF!</definedName>
    <definedName name="_A01" localSheetId="2">#REF!</definedName>
    <definedName name="_A01" localSheetId="3">#REF!</definedName>
    <definedName name="_A01" localSheetId="4">#REF!</definedName>
    <definedName name="_A01" localSheetId="5">#REF!</definedName>
    <definedName name="_A01" localSheetId="6">#REF!</definedName>
    <definedName name="_A01" localSheetId="7">#REF!</definedName>
    <definedName name="_A01" localSheetId="8">#REF!</definedName>
    <definedName name="_A01">#REF!</definedName>
    <definedName name="_A08" localSheetId="9">'[22]A01-1'!$A$5:$C$36</definedName>
    <definedName name="_A08" localSheetId="10">'[23]A01-1'!$A$5:$C$36</definedName>
    <definedName name="_A08" localSheetId="11">'[23]A01-1'!$A$5:$C$36</definedName>
    <definedName name="_A08" localSheetId="12">'[7]A01-1'!$A$5:$C$36</definedName>
    <definedName name="_A08" localSheetId="13">'[7]A01-1'!$A$5:$C$36</definedName>
    <definedName name="_A08" localSheetId="14">'[7]A01-1'!$A$5:$C$36</definedName>
    <definedName name="_A08" localSheetId="15">'[7]A01-1'!$A$5:$C$36</definedName>
    <definedName name="_A08" localSheetId="16">'[25]A01-1'!$A$5:$C$36</definedName>
    <definedName name="_A08" localSheetId="17">'[7]A01-1'!$A$5:$C$36</definedName>
    <definedName name="_A08" localSheetId="18">'[25]A01-1'!$A$5:$C$36</definedName>
    <definedName name="_A08" localSheetId="19">'[25]A01-1'!$A$5:$C$36</definedName>
    <definedName name="_A08" localSheetId="20">'[25]A01-1'!$A$5:$C$36</definedName>
    <definedName name="_A08" localSheetId="21">'[25]A01-1'!$A$5:$C$36</definedName>
    <definedName name="_A08" localSheetId="22">'[25]A01-1'!$A$5:$C$36</definedName>
    <definedName name="_A08" localSheetId="23">'[25]A01-1'!$A$5:$C$36</definedName>
    <definedName name="_A08" localSheetId="24">'[25]A01-1'!$A$5:$C$36</definedName>
    <definedName name="_A08" localSheetId="25">'[8]A01-1'!$A$5:$C$36</definedName>
    <definedName name="_A08" localSheetId="26">'[9]A01-1'!$A$5:$C$36</definedName>
    <definedName name="_A08" localSheetId="27">'[9]A01-1'!$A$5:$C$36</definedName>
    <definedName name="_A08" localSheetId="28">'[9]A01-1'!$A$5:$C$36</definedName>
    <definedName name="_A08" localSheetId="29">'[9]A01-1'!$A$5:$C$36</definedName>
    <definedName name="_A08" localSheetId="30">'[9]A01-1'!$A$5:$C$36</definedName>
    <definedName name="_A08" localSheetId="31">'[9]A01-1'!$A$5:$C$36</definedName>
    <definedName name="_A08" localSheetId="4">'[10]A01-1'!$A$5:$C$36</definedName>
    <definedName name="_A08" localSheetId="5">'[11]A01-1'!$A$5:$C$36</definedName>
    <definedName name="_A08" localSheetId="6">'[25]A01-1'!$A$5:$C$36</definedName>
    <definedName name="_A08" localSheetId="7">'[25]A01-1'!$A$5:$C$36</definedName>
    <definedName name="_A08" localSheetId="8">'[22]A01-1'!$A$5:$C$36</definedName>
    <definedName name="_A08">'[11]A01-1'!$A$5:$C$36</definedName>
    <definedName name="_a8756" localSheetId="9">'[6]A01-1'!$A$5:$C$36</definedName>
    <definedName name="_a8756" localSheetId="10">'[3]A01-1'!$A$5:$C$36</definedName>
    <definedName name="_a8756" localSheetId="11">'[3]A01-1'!$A$5:$C$36</definedName>
    <definedName name="_a8756" localSheetId="12">'[2]A01-1'!$A$5:$C$36</definedName>
    <definedName name="_a8756" localSheetId="13">'[2]A01-1'!$A$5:$C$36</definedName>
    <definedName name="_a8756" localSheetId="14">'[2]A01-1'!$A$5:$C$36</definedName>
    <definedName name="_a8756" localSheetId="15">'[2]A01-1'!$A$5:$C$36</definedName>
    <definedName name="_a8756" localSheetId="16">'[1]A01-1'!$A$5:$C$36</definedName>
    <definedName name="_a8756" localSheetId="17">'[2]A01-1'!$A$5:$C$36</definedName>
    <definedName name="_a8756" localSheetId="18">'[1]A01-1'!$A$5:$C$36</definedName>
    <definedName name="_a8756" localSheetId="19">'[1]A01-1'!$A$5:$C$36</definedName>
    <definedName name="_a8756" localSheetId="20">'[1]A01-1'!$A$5:$C$36</definedName>
    <definedName name="_a8756" localSheetId="21">'[1]A01-1'!$A$5:$C$36</definedName>
    <definedName name="_a8756" localSheetId="22">'[1]A01-1'!$A$5:$C$36</definedName>
    <definedName name="_a8756" localSheetId="23">'[1]A01-1'!$A$5:$C$36</definedName>
    <definedName name="_a8756" localSheetId="24">'[1]A01-1'!$A$5:$C$36</definedName>
    <definedName name="_a8756" localSheetId="25">'[21]A01-1'!$A$5:$C$36</definedName>
    <definedName name="_a8756" localSheetId="4">'[5]A01-1'!$A$5:$C$36</definedName>
    <definedName name="_a8756" localSheetId="5">'[4]A01-1'!$A$5:$C$36</definedName>
    <definedName name="_a8756" localSheetId="6">'[1]A01-1'!$A$5:$C$36</definedName>
    <definedName name="_a8756" localSheetId="7">'[1]A01-1'!$A$5:$C$36</definedName>
    <definedName name="_a8756" localSheetId="8">'[6]A01-1'!$A$5:$C$36</definedName>
    <definedName name="_a8756">'[4]A01-1'!$A$5:$C$36</definedName>
    <definedName name="_xlnm._FilterDatabase" localSheetId="12" hidden="1">'13 壤塘县基金收入'!$A$4:$F$10</definedName>
    <definedName name="_xlnm._FilterDatabase" localSheetId="13" hidden="1">'14.YS 壤塘县基金支出'!$A$4:$F$11</definedName>
    <definedName name="_xlnm._FilterDatabase" localSheetId="15" hidden="1">'16.YS 壤塘县级基金收入'!$A$4:$F$11</definedName>
    <definedName name="_xlnm._FilterDatabase" localSheetId="16" hidden="1">'17.本级基金支出'!$A$4:$F$22</definedName>
    <definedName name="_xlnm._FilterDatabase" localSheetId="18" hidden="1">'19.基金对下补助 '!$A$4:$B$11</definedName>
    <definedName name="_xlnm._FilterDatabase" localSheetId="22" hidden="1">'23.县级国资收入'!$A$5:$E$27</definedName>
    <definedName name="_xlnm._FilterDatabase" localSheetId="26" hidden="1">'27.本地区社保基金收入决算'!$A$4:$HW$46</definedName>
    <definedName name="_xlnm._FilterDatabase" localSheetId="35" hidden="1">'36-壤塘县2023年地方政府债券使用情况表'!$4:$11</definedName>
    <definedName name="_xlnm._FilterDatabase" localSheetId="8" hidden="1">'9.一般公共预算上级'!$A$4:$IF$26</definedName>
    <definedName name="_qyc1234" localSheetId="9">#REF!</definedName>
    <definedName name="_qyc1234" localSheetId="10">#REF!</definedName>
    <definedName name="_qyc1234" localSheetId="11">#REF!</definedName>
    <definedName name="_qyc1234" localSheetId="12">#REF!</definedName>
    <definedName name="_qyc1234" localSheetId="13">#REF!</definedName>
    <definedName name="_qyc1234" localSheetId="14">#REF!</definedName>
    <definedName name="_qyc1234" localSheetId="15">#REF!</definedName>
    <definedName name="_qyc1234" localSheetId="16">#REF!</definedName>
    <definedName name="_qyc1234" localSheetId="17">#REF!</definedName>
    <definedName name="_qyc1234" localSheetId="18">#REF!</definedName>
    <definedName name="_qyc1234" localSheetId="0">#REF!</definedName>
    <definedName name="_qyc1234" localSheetId="19">#REF!</definedName>
    <definedName name="_qyc1234" localSheetId="20">#REF!</definedName>
    <definedName name="_qyc1234" localSheetId="21">#REF!</definedName>
    <definedName name="_qyc1234" localSheetId="22">#REF!</definedName>
    <definedName name="_qyc1234" localSheetId="23">#REF!</definedName>
    <definedName name="_qyc1234" localSheetId="24">#REF!</definedName>
    <definedName name="_qyc1234" localSheetId="25">#REF!</definedName>
    <definedName name="_qyc1234" localSheetId="26">#REF!</definedName>
    <definedName name="_qyc1234" localSheetId="27">#REF!</definedName>
    <definedName name="_qyc1234" localSheetId="28">#REF!</definedName>
    <definedName name="_qyc1234" localSheetId="1">#REF!</definedName>
    <definedName name="_qyc1234" localSheetId="29">#REF!</definedName>
    <definedName name="_qyc1234" localSheetId="30">#REF!</definedName>
    <definedName name="_qyc1234" localSheetId="31">#REF!</definedName>
    <definedName name="_qyc1234" localSheetId="2">#REF!</definedName>
    <definedName name="_qyc1234" localSheetId="3">#REF!</definedName>
    <definedName name="_qyc1234" localSheetId="4">#REF!</definedName>
    <definedName name="_qyc1234" localSheetId="5">#REF!</definedName>
    <definedName name="_qyc1234" localSheetId="6">#REF!</definedName>
    <definedName name="_qyc1234" localSheetId="7">#REF!</definedName>
    <definedName name="_qyc1234" localSheetId="8">#REF!</definedName>
    <definedName name="_qyc1234">#REF!</definedName>
    <definedName name="a">#N/A</definedName>
    <definedName name="b">#N/A</definedName>
    <definedName name="d">#N/A</definedName>
    <definedName name="Database" localSheetId="9" hidden="1">#REF!</definedName>
    <definedName name="Database" localSheetId="10" hidden="1">#REF!</definedName>
    <definedName name="Database" localSheetId="11" hidden="1">#REF!</definedName>
    <definedName name="Database" localSheetId="12" hidden="1">#REF!</definedName>
    <definedName name="Database" localSheetId="13" hidden="1">#REF!</definedName>
    <definedName name="Database" localSheetId="14" hidden="1">#REF!</definedName>
    <definedName name="Database" localSheetId="15" hidden="1">#REF!</definedName>
    <definedName name="Database" localSheetId="16" hidden="1">#REF!</definedName>
    <definedName name="Database" localSheetId="17" hidden="1">#REF!</definedName>
    <definedName name="Database" localSheetId="18" hidden="1">#REF!</definedName>
    <definedName name="Database" localSheetId="0" hidden="1">#REF!</definedName>
    <definedName name="Database" localSheetId="19" hidden="1">#REF!</definedName>
    <definedName name="Database" localSheetId="20" hidden="1">#REF!</definedName>
    <definedName name="Database" localSheetId="21" hidden="1">#REF!</definedName>
    <definedName name="Database" localSheetId="22" hidden="1">#REF!</definedName>
    <definedName name="Database" localSheetId="23" hidden="1">#REF!</definedName>
    <definedName name="Database" localSheetId="24" hidden="1">#REF!</definedName>
    <definedName name="Database" localSheetId="25" hidden="1">#REF!</definedName>
    <definedName name="Database" localSheetId="26" hidden="1">#REF!</definedName>
    <definedName name="Database" localSheetId="27" hidden="1">#REF!</definedName>
    <definedName name="Database" localSheetId="28" hidden="1">#REF!</definedName>
    <definedName name="Database" localSheetId="1" hidden="1">#REF!</definedName>
    <definedName name="Database" localSheetId="29" hidden="1">#REF!</definedName>
    <definedName name="Database" localSheetId="30" hidden="1">#REF!</definedName>
    <definedName name="Database" localSheetId="31" hidden="1">#REF!</definedName>
    <definedName name="Database" localSheetId="2" hidden="1">#REF!</definedName>
    <definedName name="Database" localSheetId="3" hidden="1">#REF!</definedName>
    <definedName name="Database" localSheetId="4" hidden="1">#REF!</definedName>
    <definedName name="Database" localSheetId="5" hidden="1">#REF!</definedName>
    <definedName name="Database" localSheetId="6" hidden="1">#REF!</definedName>
    <definedName name="Database" localSheetId="7" hidden="1">#REF!</definedName>
    <definedName name="Database" localSheetId="8" hidden="1">#REF!</definedName>
    <definedName name="Database" hidden="1">#REF!</definedName>
    <definedName name="e">#N/A</definedName>
    <definedName name="f">#N/A</definedName>
    <definedName name="g">#N/A</definedName>
    <definedName name="h">#N/A</definedName>
    <definedName name="i">#N/A</definedName>
    <definedName name="j">#N/A</definedName>
    <definedName name="k">#N/A</definedName>
    <definedName name="l">#N/A</definedName>
    <definedName name="m">#N/A</definedName>
    <definedName name="MAILMERGEMODE">"OneWorksheet"</definedName>
    <definedName name="n">#N/A</definedName>
    <definedName name="_xlnm.Print_Area" localSheetId="9">'10.转移支付分地区'!$A$1:$B$13</definedName>
    <definedName name="_xlnm.Print_Area" localSheetId="10">'11省级基本建设'!$A$1:$E$32</definedName>
    <definedName name="_xlnm.Print_Area" localSheetId="11">'12重大投资计划和项目'!$A$1:$E$12</definedName>
    <definedName name="_xlnm.Print_Area" localSheetId="12">'13 壤塘县基金收入'!$A$1:$F$11</definedName>
    <definedName name="_xlnm.Print_Area" localSheetId="13">'14.YS 壤塘县基金支出'!$A$1:$F$30</definedName>
    <definedName name="_xlnm.Print_Area" localSheetId="14">'15.YS 壤塘县基金平衡'!$A$1:$D$13</definedName>
    <definedName name="_xlnm.Print_Area" localSheetId="15">'16.YS 壤塘县级基金收入'!$A$1:$F$11</definedName>
    <definedName name="_xlnm.Print_Area" localSheetId="16">'17.本级基金支出'!$A$1:$F$30</definedName>
    <definedName name="_xlnm.Print_Area" localSheetId="17">'18.YS壤塘县级基金平衡'!$A$1:$D$13</definedName>
    <definedName name="_xlnm.Print_Area" localSheetId="18">'19.基金对下补助 '!$A$1:$B$19</definedName>
    <definedName name="_xlnm.Print_Area" localSheetId="0">'1YS 壤塘县收入'!$A$1:$F$32</definedName>
    <definedName name="_xlnm.Print_Area" localSheetId="20">'21.全县国资支出'!$A$1:$E$22</definedName>
    <definedName name="_xlnm.Print_Area" localSheetId="21">'22.国资全县平衡'!$A$1:$D$11</definedName>
    <definedName name="_xlnm.Print_Area" localSheetId="22">'23.县级国资收入'!$A$1:$E$29</definedName>
    <definedName name="_xlnm.Print_Area" localSheetId="23">'24.县级国资支出 '!$A$1:$E$22</definedName>
    <definedName name="_xlnm.Print_Area" localSheetId="24">'25.国资县级平衡'!$A$1:$D$12</definedName>
    <definedName name="_xlnm.Print_Area" localSheetId="25">'26.国有资本经营预算对下转移支付表'!$A$1:$D$14</definedName>
    <definedName name="_xlnm.Print_Area" localSheetId="26">'27.本地区社保基金收入决算'!$A$1:$E$47</definedName>
    <definedName name="_xlnm.Print_Area" localSheetId="27">'28.本地区社保基金支出决算'!$A$1:$E$44</definedName>
    <definedName name="_xlnm.Print_Area" localSheetId="28">'29.本地区社保基金平衡表'!$A$1:$D$47</definedName>
    <definedName name="_xlnm.Print_Area" localSheetId="1">'2YS 壤塘县支出'!$A$1:$F$31</definedName>
    <definedName name="_xlnm.Print_Area" localSheetId="29">'30.本级社保基金收入决算'!$A$1:$E$47</definedName>
    <definedName name="_xlnm.Print_Area" localSheetId="30">'31.本级社保基金支出决算'!$A$1:$E$44</definedName>
    <definedName name="_xlnm.Print_Area" localSheetId="31">'32.本级社保基金平衡'!$A$1:$D$47</definedName>
    <definedName name="_xlnm.Print_Area" localSheetId="32">'33.壤塘县2023年地方政府债务限额及余额决算情况表'!$A$1:$G$12</definedName>
    <definedName name="_xlnm.Print_Area" localSheetId="33">'34-壤塘县2023年地方政府债务相关情况表'!$A:$C</definedName>
    <definedName name="_xlnm.Print_Area" localSheetId="34">'35-壤塘县2023年本级地方政府专项债务表'!$A:$B</definedName>
    <definedName name="_xlnm.Print_Area" localSheetId="35">'36-壤塘县2023年地方政府债券使用情况表'!$A$1:$H$14</definedName>
    <definedName name="_xlnm.Print_Area" localSheetId="2">'3YS 壤塘县平衡'!$A$1:$D$34</definedName>
    <definedName name="_xlnm.Print_Area" localSheetId="3">'4YS 壤塘县级收入'!$A$1:$F$32</definedName>
    <definedName name="_xlnm.Print_Area" localSheetId="4">'5.本级决算表'!$A$1:$F$602</definedName>
    <definedName name="_xlnm.Print_Area" localSheetId="5">'6.壤塘县级平衡'!$A$1:$D$38</definedName>
    <definedName name="_xlnm.Print_Area" localSheetId="6">'7.本级支出经济分类'!$A$1:$C$60</definedName>
    <definedName name="_xlnm.Print_Area" localSheetId="7">'8经济分类基本支出'!$A$1:$C$36</definedName>
    <definedName name="_xlnm.Print_Area" localSheetId="8">'9.一般公共预算上级'!$A$1:$B$25</definedName>
    <definedName name="_xlnm.Print_Area">#N/A</definedName>
    <definedName name="_xlnm.Print_Titles" localSheetId="10">'11省级基本建设'!$1:$4</definedName>
    <definedName name="_xlnm.Print_Titles" localSheetId="12">'13 壤塘县基金收入'!$1:$4</definedName>
    <definedName name="_xlnm.Print_Titles" localSheetId="13">'14.YS 壤塘县基金支出'!$1:$4</definedName>
    <definedName name="_xlnm.Print_Titles" localSheetId="15">'16.YS 壤塘县级基金收入'!$1:$4</definedName>
    <definedName name="_xlnm.Print_Titles" localSheetId="16">'17.本级基金支出'!$1:$4</definedName>
    <definedName name="_xlnm.Print_Titles" localSheetId="19">'20.全县国资收入'!$2:$4</definedName>
    <definedName name="_xlnm.Print_Titles" localSheetId="20">'21.全县国资支出'!$2:$4</definedName>
    <definedName name="_xlnm.Print_Titles" localSheetId="22">'23.县级国资收入'!$2:$4</definedName>
    <definedName name="_xlnm.Print_Titles" localSheetId="23">'24.县级国资支出 '!$2:$4</definedName>
    <definedName name="_xlnm.Print_Titles" localSheetId="26">'27.本地区社保基金收入决算'!$1:$4</definedName>
    <definedName name="_xlnm.Print_Titles" localSheetId="27">'28.本地区社保基金支出决算'!$1:$4</definedName>
    <definedName name="_xlnm.Print_Titles" localSheetId="28">'29.本地区社保基金平衡表'!$1:$4</definedName>
    <definedName name="_xlnm.Print_Titles" localSheetId="29">'30.本级社保基金收入决算'!$1:$4</definedName>
    <definedName name="_xlnm.Print_Titles" localSheetId="30">'31.本级社保基金支出决算'!$1:$4</definedName>
    <definedName name="_xlnm.Print_Titles" localSheetId="31">'32.本级社保基金平衡'!$1:$4</definedName>
    <definedName name="_xlnm.Print_Titles" localSheetId="35">'36-壤塘县2023年地方政府债券使用情况表'!$4:$4</definedName>
    <definedName name="_xlnm.Print_Titles" localSheetId="2">'3YS 壤塘县平衡'!$1:$3</definedName>
    <definedName name="_xlnm.Print_Titles" localSheetId="4">'5.本级决算表'!$2:$4</definedName>
    <definedName name="_xlnm.Print_Titles" localSheetId="5">'6.壤塘县级平衡'!$1:$4</definedName>
    <definedName name="_xlnm.Print_Titles" localSheetId="6">'7.本级支出经济分类'!$2:$4</definedName>
    <definedName name="_xlnm.Print_Titles" localSheetId="7">'8经济分类基本支出'!$1:$4</definedName>
    <definedName name="_xlnm.Print_Titles" localSheetId="8">'9.一般公共预算上级'!$1:$4</definedName>
    <definedName name="_xlnm.Print_Titles">#N/A</definedName>
    <definedName name="s">#N/A</definedName>
    <definedName name="地区名称" localSheetId="10">#REF!</definedName>
    <definedName name="地区名称" localSheetId="11">#REF!</definedName>
    <definedName name="地区名称" localSheetId="12">#REF!</definedName>
    <definedName name="地区名称" localSheetId="13">#REF!</definedName>
    <definedName name="地区名称" localSheetId="14">#REF!</definedName>
    <definedName name="地区名称" localSheetId="15">#REF!</definedName>
    <definedName name="地区名称" localSheetId="16">#REF!</definedName>
    <definedName name="地区名称" localSheetId="17">#REF!</definedName>
    <definedName name="地区名称" localSheetId="18">#REF!</definedName>
    <definedName name="地区名称" localSheetId="0">#REF!</definedName>
    <definedName name="地区名称" localSheetId="19">#REF!</definedName>
    <definedName name="地区名称" localSheetId="20">#REF!</definedName>
    <definedName name="地区名称" localSheetId="21">#REF!</definedName>
    <definedName name="地区名称" localSheetId="22">#REF!</definedName>
    <definedName name="地区名称" localSheetId="23">#REF!</definedName>
    <definedName name="地区名称" localSheetId="24">#REF!</definedName>
    <definedName name="地区名称" localSheetId="25">#REF!</definedName>
    <definedName name="地区名称" localSheetId="26">#REF!</definedName>
    <definedName name="地区名称" localSheetId="27">#REF!</definedName>
    <definedName name="地区名称" localSheetId="28">#REF!</definedName>
    <definedName name="地区名称" localSheetId="1">#REF!</definedName>
    <definedName name="地区名称" localSheetId="29">#REF!</definedName>
    <definedName name="地区名称" localSheetId="30">#REF!</definedName>
    <definedName name="地区名称" localSheetId="31">#REF!</definedName>
    <definedName name="地区名称" localSheetId="2">#REF!</definedName>
    <definedName name="地区名称" localSheetId="3">#REF!</definedName>
    <definedName name="地区名称" localSheetId="4">#REF!</definedName>
    <definedName name="地区名称" localSheetId="5">#REF!</definedName>
    <definedName name="地区名称" localSheetId="6">#REF!</definedName>
    <definedName name="地区名称" localSheetId="7">#REF!</definedName>
    <definedName name="地区名称" localSheetId="8">#REF!</definedName>
    <definedName name="地区名称">#REF!</definedName>
    <definedName name="分类" localSheetId="12">#REF!</definedName>
    <definedName name="分类" localSheetId="13">#REF!</definedName>
    <definedName name="分类" localSheetId="14">#REF!</definedName>
    <definedName name="分类" localSheetId="15">#REF!</definedName>
    <definedName name="分类" localSheetId="16">#REF!</definedName>
    <definedName name="分类" localSheetId="17">#REF!</definedName>
    <definedName name="分类" localSheetId="0">#REF!</definedName>
    <definedName name="分类" localSheetId="19">#REF!</definedName>
    <definedName name="分类" localSheetId="20">#REF!</definedName>
    <definedName name="分类" localSheetId="21">#REF!</definedName>
    <definedName name="分类" localSheetId="22">#REF!</definedName>
    <definedName name="分类" localSheetId="23">#REF!</definedName>
    <definedName name="分类" localSheetId="24">#REF!</definedName>
    <definedName name="分类" localSheetId="25">#REF!</definedName>
    <definedName name="分类" localSheetId="1">#REF!</definedName>
    <definedName name="分类" localSheetId="2">#REF!</definedName>
    <definedName name="分类" localSheetId="3">#REF!</definedName>
    <definedName name="分类" localSheetId="4">#REF!</definedName>
    <definedName name="分类" localSheetId="5">#REF!</definedName>
    <definedName name="分类">#REF!</definedName>
    <definedName name="行业" localSheetId="19">[48]Sheet1!$W$2:$W$9</definedName>
    <definedName name="行业" localSheetId="20">[48]Sheet1!$W$2:$W$9</definedName>
    <definedName name="行业" localSheetId="21">[48]Sheet1!$W$2:$W$9</definedName>
    <definedName name="行业" localSheetId="22">[48]Sheet1!$W$2:$W$9</definedName>
    <definedName name="行业" localSheetId="23">[48]Sheet1!$W$2:$W$9</definedName>
    <definedName name="行业" localSheetId="24">[48]Sheet1!$W$2:$W$9</definedName>
    <definedName name="行业" localSheetId="25">[48]Sheet1!$W$2:$W$9</definedName>
    <definedName name="行业" localSheetId="4">[48]Sheet1!$W$2:$W$9</definedName>
    <definedName name="行业">[49]Sheet1!$W$2:$W$9</definedName>
    <definedName name="市州" localSheetId="19">[48]Sheet1!$A$2:$U$2</definedName>
    <definedName name="市州" localSheetId="20">[48]Sheet1!$A$2:$U$2</definedName>
    <definedName name="市州" localSheetId="21">[48]Sheet1!$A$2:$U$2</definedName>
    <definedName name="市州" localSheetId="22">[48]Sheet1!$A$2:$U$2</definedName>
    <definedName name="市州" localSheetId="23">[48]Sheet1!$A$2:$U$2</definedName>
    <definedName name="市州" localSheetId="24">[48]Sheet1!$A$2:$U$2</definedName>
    <definedName name="市州" localSheetId="25">[48]Sheet1!$A$2:$U$2</definedName>
    <definedName name="市州" localSheetId="4">[48]Sheet1!$A$2:$U$2</definedName>
    <definedName name="市州">[49]Sheet1!$A$2:$U$2</definedName>
    <definedName name="形式" localSheetId="12">#REF!</definedName>
    <definedName name="形式" localSheetId="13">#REF!</definedName>
    <definedName name="形式" localSheetId="14">#REF!</definedName>
    <definedName name="形式" localSheetId="15">#REF!</definedName>
    <definedName name="形式" localSheetId="16">#REF!</definedName>
    <definedName name="形式" localSheetId="17">#REF!</definedName>
    <definedName name="形式" localSheetId="0">#REF!</definedName>
    <definedName name="形式" localSheetId="19">#REF!</definedName>
    <definedName name="形式" localSheetId="20">#REF!</definedName>
    <definedName name="形式" localSheetId="21">#REF!</definedName>
    <definedName name="形式" localSheetId="22">#REF!</definedName>
    <definedName name="形式" localSheetId="23">#REF!</definedName>
    <definedName name="形式" localSheetId="24">#REF!</definedName>
    <definedName name="形式" localSheetId="25">#REF!</definedName>
    <definedName name="形式" localSheetId="1">#REF!</definedName>
    <definedName name="形式" localSheetId="2">#REF!</definedName>
    <definedName name="形式" localSheetId="3">#REF!</definedName>
    <definedName name="形式" localSheetId="4">#REF!</definedName>
    <definedName name="形式" localSheetId="5">#REF!</definedName>
    <definedName name="形式">#REF!</definedName>
    <definedName name="性质" localSheetId="19">[50]Sheet2!$A$1:$A$4</definedName>
    <definedName name="性质" localSheetId="20">[50]Sheet2!$A$1:$A$4</definedName>
    <definedName name="性质" localSheetId="21">[50]Sheet2!$A$1:$A$4</definedName>
    <definedName name="性质" localSheetId="22">[50]Sheet2!$A$1:$A$4</definedName>
    <definedName name="性质" localSheetId="23">[50]Sheet2!$A$1:$A$4</definedName>
    <definedName name="性质" localSheetId="24">[50]Sheet2!$A$1:$A$4</definedName>
    <definedName name="性质" localSheetId="25">[50]Sheet2!$A$1:$A$4</definedName>
    <definedName name="性质" localSheetId="4">[50]Sheet2!$A$1:$A$4</definedName>
    <definedName name="性质">[51]Sheet2!$A$1:$A$4</definedName>
    <definedName name="支出" localSheetId="9">#REF!</definedName>
    <definedName name="支出" localSheetId="10">#REF!</definedName>
    <definedName name="支出" localSheetId="11">#REF!</definedName>
    <definedName name="支出" localSheetId="12">#REF!</definedName>
    <definedName name="支出" localSheetId="13">#REF!</definedName>
    <definedName name="支出" localSheetId="14">#REF!</definedName>
    <definedName name="支出" localSheetId="15">#REF!</definedName>
    <definedName name="支出" localSheetId="16">#REF!</definedName>
    <definedName name="支出" localSheetId="17">#REF!</definedName>
    <definedName name="支出" localSheetId="18">#REF!</definedName>
    <definedName name="支出" localSheetId="0">#REF!</definedName>
    <definedName name="支出" localSheetId="19">#REF!</definedName>
    <definedName name="支出" localSheetId="20">#REF!</definedName>
    <definedName name="支出" localSheetId="21">#REF!</definedName>
    <definedName name="支出" localSheetId="22">#REF!</definedName>
    <definedName name="支出" localSheetId="23">#REF!</definedName>
    <definedName name="支出" localSheetId="24">#REF!</definedName>
    <definedName name="支出" localSheetId="25">#REF!</definedName>
    <definedName name="支出" localSheetId="26">#REF!</definedName>
    <definedName name="支出" localSheetId="27">#REF!</definedName>
    <definedName name="支出" localSheetId="28">#REF!</definedName>
    <definedName name="支出" localSheetId="1">#REF!</definedName>
    <definedName name="支出" localSheetId="29">#REF!</definedName>
    <definedName name="支出" localSheetId="30">#REF!</definedName>
    <definedName name="支出" localSheetId="31">#REF!</definedName>
    <definedName name="支出" localSheetId="2">#REF!</definedName>
    <definedName name="支出" localSheetId="3">#REF!</definedName>
    <definedName name="支出" localSheetId="4">#REF!</definedName>
    <definedName name="支出" localSheetId="5">#REF!</definedName>
    <definedName name="支出" localSheetId="6">#REF!</definedName>
    <definedName name="支出" localSheetId="7">#REF!</definedName>
    <definedName name="支出" localSheetId="8">#REF!</definedName>
    <definedName name="支出">#REF!</definedName>
  </definedNames>
  <calcPr calcId="144525" iterate="1" iterateCount="100" iterateDelta="0.001"/>
</workbook>
</file>

<file path=xl/sharedStrings.xml><?xml version="1.0" encoding="utf-8"?>
<sst xmlns="http://schemas.openxmlformats.org/spreadsheetml/2006/main" count="1932" uniqueCount="1054">
  <si>
    <t>样表1</t>
  </si>
  <si>
    <t>2024年壤塘县一般公共预算收入决算表</t>
  </si>
  <si>
    <t>单位：万元，%</t>
  </si>
  <si>
    <t>预算科目</t>
  </si>
  <si>
    <t>年初
预算数</t>
  </si>
  <si>
    <t>变动
预算数</t>
  </si>
  <si>
    <t>决算数</t>
  </si>
  <si>
    <t>为预算</t>
  </si>
  <si>
    <t>为上年
决算</t>
  </si>
  <si>
    <t>税收收入小计</t>
  </si>
  <si>
    <t>一、增值税</t>
  </si>
  <si>
    <t>二、企业所得税</t>
  </si>
  <si>
    <t>三、企业所得税退税</t>
  </si>
  <si>
    <t>四、个人所得税</t>
  </si>
  <si>
    <t>五、资源税</t>
  </si>
  <si>
    <t>六、城市维护建设税</t>
  </si>
  <si>
    <t>七、房产税</t>
  </si>
  <si>
    <t>八、印花税</t>
  </si>
  <si>
    <t>九、城镇土地使用税</t>
  </si>
  <si>
    <t>十、土地增值税</t>
  </si>
  <si>
    <t>十一、车船税</t>
  </si>
  <si>
    <t>十二、耕地占用税</t>
  </si>
  <si>
    <t>十三、契税</t>
  </si>
  <si>
    <t>十四、烟叶税</t>
  </si>
  <si>
    <t>十五、环境保护税</t>
  </si>
  <si>
    <t>十六、其他税收收入</t>
  </si>
  <si>
    <t>非税收入小计</t>
  </si>
  <si>
    <t>十七、专项收入</t>
  </si>
  <si>
    <t>十八、行政事业性收费收入</t>
  </si>
  <si>
    <t>十九、罚没收入</t>
  </si>
  <si>
    <t>二十、国有资本经营收入</t>
  </si>
  <si>
    <t>二十一、国有资源（资产）有偿使用收入</t>
  </si>
  <si>
    <t>二十二、捐赠收入</t>
  </si>
  <si>
    <t>二十三、政府住房基金收入</t>
  </si>
  <si>
    <t>二十四、其他收入</t>
  </si>
  <si>
    <t>一般公共预算收入合计</t>
  </si>
  <si>
    <t>样表2</t>
  </si>
  <si>
    <t>2024年壤塘县一般公共预算支出决算表</t>
  </si>
  <si>
    <t>单位：万元,%</t>
  </si>
  <si>
    <t>一、一般公共服务支出</t>
  </si>
  <si>
    <t>二、外交支出</t>
  </si>
  <si>
    <t>三、国防支出</t>
  </si>
  <si>
    <t>四、公共安全支出</t>
  </si>
  <si>
    <t>五、教育支出</t>
  </si>
  <si>
    <t>六、科学技术支出</t>
  </si>
  <si>
    <t>七、文化旅游体育与传媒支出</t>
  </si>
  <si>
    <t>八、社会保障和就业支出</t>
  </si>
  <si>
    <t>九、卫生健康支出</t>
  </si>
  <si>
    <t>十、节能环保支出</t>
  </si>
  <si>
    <t>十一、城乡社区支出</t>
  </si>
  <si>
    <t>十二、农林水支出</t>
  </si>
  <si>
    <t>十三、交通运输支出</t>
  </si>
  <si>
    <t>十四、资源勘探工业信息等支出</t>
  </si>
  <si>
    <t>十五、商业服务业等支出</t>
  </si>
  <si>
    <t>十六、金融支出</t>
  </si>
  <si>
    <t>十七、援助其他地区支出</t>
  </si>
  <si>
    <t>十八、自然资源海洋气象等支出</t>
  </si>
  <si>
    <t>十九、住房保障支出</t>
  </si>
  <si>
    <t>二十、粮油物资储备支出</t>
  </si>
  <si>
    <t>二十一、灾害防治及应急管理支出</t>
  </si>
  <si>
    <t>二十二、预备费</t>
  </si>
  <si>
    <t>二十三、其他支出</t>
  </si>
  <si>
    <t>二十四、债务付息支出</t>
  </si>
  <si>
    <t>二十五、债务发行费用支出</t>
  </si>
  <si>
    <t>一般公共预算支出合计</t>
  </si>
  <si>
    <t>样表3</t>
  </si>
  <si>
    <t>2024年壤塘县一般公共预算收支决算平衡表</t>
  </si>
  <si>
    <t>单位：万元</t>
  </si>
  <si>
    <t>收   入</t>
  </si>
  <si>
    <t>支   出</t>
  </si>
  <si>
    <t>一般公共预算收入</t>
  </si>
  <si>
    <t>一般公共预算支出</t>
  </si>
  <si>
    <t>转移性收入</t>
  </si>
  <si>
    <t>转移性支出</t>
  </si>
  <si>
    <t>上级补助收入</t>
  </si>
  <si>
    <t>上解支出</t>
  </si>
  <si>
    <r>
      <rPr>
        <sz val="11"/>
        <rFont val="宋体"/>
        <charset val="134"/>
        <scheme val="minor"/>
      </rPr>
      <t xml:space="preserve"> </t>
    </r>
    <r>
      <rPr>
        <sz val="11"/>
        <rFont val="宋体"/>
        <charset val="134"/>
      </rPr>
      <t xml:space="preserve">  返还性收入</t>
    </r>
  </si>
  <si>
    <t>体制上解支出</t>
  </si>
  <si>
    <t>一般性转移支付收入</t>
  </si>
  <si>
    <t>专项上解支出</t>
  </si>
  <si>
    <t>专项转移支付收入</t>
  </si>
  <si>
    <t>调出资金</t>
  </si>
  <si>
    <t>上年结余收入</t>
  </si>
  <si>
    <t>区域间转移性支出</t>
  </si>
  <si>
    <t>调入资金</t>
  </si>
  <si>
    <t>援助其他地区支出</t>
  </si>
  <si>
    <t>从政府性基金预算调入</t>
  </si>
  <si>
    <t>生态保护补偿转移性支出</t>
  </si>
  <si>
    <t>从国有资本经营预算调入</t>
  </si>
  <si>
    <t>土地指标调剂转移性支出</t>
  </si>
  <si>
    <t>从其他资金调入</t>
  </si>
  <si>
    <t>其他转移性支出</t>
  </si>
  <si>
    <t>债务转贷收入</t>
  </si>
  <si>
    <t>安排预算稳定调节基金</t>
  </si>
  <si>
    <t>地方政府一般债券转贷收入</t>
  </si>
  <si>
    <t>补充预算周转金</t>
  </si>
  <si>
    <t>地方政府向外国政府借款转贷收入</t>
  </si>
  <si>
    <t>拨付国债转贷资金数</t>
  </si>
  <si>
    <t>地方政府向国际组织借款转贷收入</t>
  </si>
  <si>
    <t>国债转贷资金结余</t>
  </si>
  <si>
    <t>地方政府其他一般债务转贷收入</t>
  </si>
  <si>
    <t>债务还本支出</t>
  </si>
  <si>
    <t>区域间转移性收入</t>
  </si>
  <si>
    <t>地方政府一般债务还本支出</t>
  </si>
  <si>
    <t>接受其他地区援助收入</t>
  </si>
  <si>
    <t>地方政府一般债券还本支出</t>
  </si>
  <si>
    <t>生态保护补偿转移性收入</t>
  </si>
  <si>
    <t>地方政府向外国政府借款还本支出</t>
  </si>
  <si>
    <t>土地指标调剂转移性收入</t>
  </si>
  <si>
    <t>地方政府向国际组织借款还本支出</t>
  </si>
  <si>
    <t>其他转移性收入</t>
  </si>
  <si>
    <t>……</t>
  </si>
  <si>
    <t>动用预算稳定调节基金</t>
  </si>
  <si>
    <t>国债转贷收入</t>
  </si>
  <si>
    <t>国债转贷资金上年结余</t>
  </si>
  <si>
    <t>国债转贷转补助数</t>
  </si>
  <si>
    <t>收  入  总  计</t>
  </si>
  <si>
    <t>支  出  总  计</t>
  </si>
  <si>
    <t>年终结余</t>
  </si>
  <si>
    <t>其中：结转下年支出</t>
  </si>
  <si>
    <t>样表4</t>
  </si>
  <si>
    <t>2024年壤塘县（县级）一般公共预算收入决算表</t>
  </si>
  <si>
    <t>调整
预算数</t>
  </si>
  <si>
    <t>样表5</t>
  </si>
  <si>
    <t>2024年壤塘县（县级）一般公共预算支出决算表</t>
  </si>
  <si>
    <t>其中：人大事务</t>
  </si>
  <si>
    <t xml:space="preserve">   其中：行政运行</t>
  </si>
  <si>
    <t xml:space="preserve">             一般行政管理事务</t>
  </si>
  <si>
    <t xml:space="preserve">    人大会议</t>
  </si>
  <si>
    <t xml:space="preserve">    人大监督</t>
  </si>
  <si>
    <t xml:space="preserve">    人大代表履职能力提升</t>
  </si>
  <si>
    <t xml:space="preserve">    代表工作</t>
  </si>
  <si>
    <t xml:space="preserve">    事业运行</t>
  </si>
  <si>
    <t xml:space="preserve">    其他人大事务支出</t>
  </si>
  <si>
    <t xml:space="preserve">     政协事务</t>
  </si>
  <si>
    <t xml:space="preserve">        其中：行政运行</t>
  </si>
  <si>
    <t xml:space="preserve">              一般行政管理事务</t>
  </si>
  <si>
    <t xml:space="preserve">              政协会议</t>
  </si>
  <si>
    <t xml:space="preserve">              委员视察</t>
  </si>
  <si>
    <t xml:space="preserve">              参政议政</t>
  </si>
  <si>
    <t xml:space="preserve">              事业运行</t>
  </si>
  <si>
    <t xml:space="preserve">              其他政协事务支出</t>
  </si>
  <si>
    <t xml:space="preserve">     政府办公厅(室)及相关机构事务</t>
  </si>
  <si>
    <t xml:space="preserve">              政务公开审批</t>
  </si>
  <si>
    <t xml:space="preserve">              信访事务</t>
  </si>
  <si>
    <t xml:space="preserve">              其他政府办公厅(室)及相关机构事务支出</t>
  </si>
  <si>
    <t xml:space="preserve">     发展与改革事务</t>
  </si>
  <si>
    <t xml:space="preserve">              社会事业发展规划</t>
  </si>
  <si>
    <t xml:space="preserve">              其他发展与改革事务支出</t>
  </si>
  <si>
    <t xml:space="preserve">     统计信息事务</t>
  </si>
  <si>
    <t xml:space="preserve">              统计管理              </t>
  </si>
  <si>
    <t xml:space="preserve">              专项普查活动</t>
  </si>
  <si>
    <t xml:space="preserve">              统计抽样调查</t>
  </si>
  <si>
    <t xml:space="preserve">              其他统计信息事务支出</t>
  </si>
  <si>
    <t xml:space="preserve">     财政事务</t>
  </si>
  <si>
    <t xml:space="preserve">              预算改革业务</t>
  </si>
  <si>
    <t xml:space="preserve">              财政国库业务</t>
  </si>
  <si>
    <t xml:space="preserve">              信息化建设</t>
  </si>
  <si>
    <t xml:space="preserve">              财政委托业务支出</t>
  </si>
  <si>
    <t xml:space="preserve">              其他财政事务支出</t>
  </si>
  <si>
    <t xml:space="preserve">     税收事务</t>
  </si>
  <si>
    <t xml:space="preserve">              税收业务</t>
  </si>
  <si>
    <t xml:space="preserve">              其他税收事务支出</t>
  </si>
  <si>
    <t xml:space="preserve">     审计事务</t>
  </si>
  <si>
    <t xml:space="preserve">              审计业务</t>
  </si>
  <si>
    <t xml:space="preserve">     纪检监察事务</t>
  </si>
  <si>
    <t xml:space="preserve">              大案要案查处</t>
  </si>
  <si>
    <t xml:space="preserve">              其他纪检监察事务支出</t>
  </si>
  <si>
    <t xml:space="preserve">     知识产权事务</t>
  </si>
  <si>
    <t xml:space="preserve">             机关服务</t>
  </si>
  <si>
    <t xml:space="preserve">             专利审批</t>
  </si>
  <si>
    <t xml:space="preserve">             知识产权战略和规划</t>
  </si>
  <si>
    <t xml:space="preserve">             国际合作与交流</t>
  </si>
  <si>
    <t xml:space="preserve">             知识产权宏观管理</t>
  </si>
  <si>
    <t xml:space="preserve">             商标管理</t>
  </si>
  <si>
    <t xml:space="preserve">             原产地地理标志管理</t>
  </si>
  <si>
    <t xml:space="preserve">             事业运行</t>
  </si>
  <si>
    <t xml:space="preserve">             其他知识产权事务支出</t>
  </si>
  <si>
    <t xml:space="preserve">     民族事务</t>
  </si>
  <si>
    <t xml:space="preserve">              民族工作专项</t>
  </si>
  <si>
    <t xml:space="preserve">              其他民族事务支出</t>
  </si>
  <si>
    <t xml:space="preserve">     档案事务</t>
  </si>
  <si>
    <t xml:space="preserve">              档案馆</t>
  </si>
  <si>
    <t xml:space="preserve">     民主党派及工商联事务</t>
  </si>
  <si>
    <t xml:space="preserve">     群众团体事务</t>
  </si>
  <si>
    <t xml:space="preserve">              其他群众团体事务支出</t>
  </si>
  <si>
    <t xml:space="preserve">     党委办公厅(室)及相关机构事务</t>
  </si>
  <si>
    <t xml:space="preserve">              专项业务</t>
  </si>
  <si>
    <t xml:space="preserve">     组织事务</t>
  </si>
  <si>
    <t xml:space="preserve">              其他组织事务</t>
  </si>
  <si>
    <t xml:space="preserve">     宣传事务</t>
  </si>
  <si>
    <t xml:space="preserve">              宣传管理</t>
  </si>
  <si>
    <t xml:space="preserve">              其他宣传事务支出</t>
  </si>
  <si>
    <t xml:space="preserve">     统战事务</t>
  </si>
  <si>
    <t xml:space="preserve">              宗教事务</t>
  </si>
  <si>
    <t xml:space="preserve">              其他统战事务支出</t>
  </si>
  <si>
    <t xml:space="preserve">     市场监督管理事务</t>
  </si>
  <si>
    <t xml:space="preserve">              药品事务</t>
  </si>
  <si>
    <t xml:space="preserve">              食品安全监管</t>
  </si>
  <si>
    <t xml:space="preserve">              其他市场监督管理事务</t>
  </si>
  <si>
    <t xml:space="preserve">  社会工作事务</t>
  </si>
  <si>
    <t xml:space="preserve">              机关服务</t>
  </si>
  <si>
    <t xml:space="preserve">              其他社会工作事务支出</t>
  </si>
  <si>
    <t xml:space="preserve">  信访事务</t>
  </si>
  <si>
    <t xml:space="preserve">              信访业务</t>
  </si>
  <si>
    <t xml:space="preserve">              其他信访事务支出</t>
  </si>
  <si>
    <t xml:space="preserve">  其他一般公共服务支出(款)</t>
  </si>
  <si>
    <t xml:space="preserve">        其中：国家赔偿费用支出</t>
  </si>
  <si>
    <t xml:space="preserve">             其他一般公共服务支出(项)</t>
  </si>
  <si>
    <t>其中：国防动员</t>
  </si>
  <si>
    <t xml:space="preserve">        其中：兵役征集</t>
  </si>
  <si>
    <t xml:space="preserve">              人民防空</t>
  </si>
  <si>
    <t xml:space="preserve">              民兵</t>
  </si>
  <si>
    <t>其中：武装警察部队(款)</t>
  </si>
  <si>
    <t xml:space="preserve">        其中：其他武装警察部队支出</t>
  </si>
  <si>
    <t xml:space="preserve">      公安</t>
  </si>
  <si>
    <t xml:space="preserve">              特别业务</t>
  </si>
  <si>
    <t xml:space="preserve">              其他公安支出</t>
  </si>
  <si>
    <t xml:space="preserve">      检察</t>
  </si>
  <si>
    <t xml:space="preserve">  其中：行政运行</t>
  </si>
  <si>
    <t xml:space="preserve">        一般行政管理事务</t>
  </si>
  <si>
    <t xml:space="preserve">        其他检察支出</t>
  </si>
  <si>
    <t xml:space="preserve">      法院</t>
  </si>
  <si>
    <t xml:space="preserve">         其中：行政运行</t>
  </si>
  <si>
    <t xml:space="preserve">               一般行政管理事务</t>
  </si>
  <si>
    <t xml:space="preserve">      司法</t>
  </si>
  <si>
    <t xml:space="preserve">               普法宣传  </t>
  </si>
  <si>
    <t xml:space="preserve">               公共法律服务</t>
  </si>
  <si>
    <t xml:space="preserve">               社区矫正</t>
  </si>
  <si>
    <t xml:space="preserve">               法治建设</t>
  </si>
  <si>
    <t xml:space="preserve">               事业运行</t>
  </si>
  <si>
    <t xml:space="preserve">               其他司法支出</t>
  </si>
  <si>
    <t xml:space="preserve">      其他公共安全支出（款）</t>
  </si>
  <si>
    <t xml:space="preserve">          其中：国家司法救助支出</t>
  </si>
  <si>
    <t xml:space="preserve">                其他公共安全支出（项）</t>
  </si>
  <si>
    <t>其中：教育管理事务</t>
  </si>
  <si>
    <t xml:space="preserve">              其他教育管理事务支出</t>
  </si>
  <si>
    <t xml:space="preserve">      普通教育</t>
  </si>
  <si>
    <t xml:space="preserve">         其中：学前教育</t>
  </si>
  <si>
    <t xml:space="preserve">               小学教育</t>
  </si>
  <si>
    <t xml:space="preserve">               初中教育</t>
  </si>
  <si>
    <t xml:space="preserve">               高中教育</t>
  </si>
  <si>
    <t xml:space="preserve">               高等教育</t>
  </si>
  <si>
    <t xml:space="preserve">               其他普通教育支出</t>
  </si>
  <si>
    <t xml:space="preserve">      职业教育：</t>
  </si>
  <si>
    <t xml:space="preserve">         其中：中等职业教育</t>
  </si>
  <si>
    <t xml:space="preserve">               高等职业教育</t>
  </si>
  <si>
    <t xml:space="preserve">      成人教育</t>
  </si>
  <si>
    <t xml:space="preserve">         其中：成人初等教育</t>
  </si>
  <si>
    <t xml:space="preserve">      进修及培训</t>
  </si>
  <si>
    <t xml:space="preserve">         其中：教师进修</t>
  </si>
  <si>
    <t xml:space="preserve">               干部教育</t>
  </si>
  <si>
    <t xml:space="preserve">               其他进修及培训</t>
  </si>
  <si>
    <t xml:space="preserve">      教育费附加安排的支出</t>
  </si>
  <si>
    <t xml:space="preserve">         其中：其他教育费附加安排的支出</t>
  </si>
  <si>
    <t xml:space="preserve">      其他教育支出（款）</t>
  </si>
  <si>
    <t xml:space="preserve">         其中：其他教育支出（项）</t>
  </si>
  <si>
    <t>其中：科学技术管理事务</t>
  </si>
  <si>
    <t xml:space="preserve">     技术研究与开发</t>
  </si>
  <si>
    <t xml:space="preserve">        其中：科技成果转化与扩散</t>
  </si>
  <si>
    <t xml:space="preserve">              其他技术研究与开发支出</t>
  </si>
  <si>
    <t xml:space="preserve">      科学技术普及</t>
  </si>
  <si>
    <t xml:space="preserve">        其中：机构运行</t>
  </si>
  <si>
    <t xml:space="preserve">              科普活动</t>
  </si>
  <si>
    <t xml:space="preserve">              其他科学技术普及支出</t>
  </si>
  <si>
    <t xml:space="preserve">      科技重大项目</t>
  </si>
  <si>
    <t xml:space="preserve">         其中：重点研发计划</t>
  </si>
  <si>
    <t xml:space="preserve">      其他科学技术支出(款)</t>
  </si>
  <si>
    <t xml:space="preserve">         其中：其他科学技术支出(项)</t>
  </si>
  <si>
    <t>其中：文化和旅游</t>
  </si>
  <si>
    <t xml:space="preserve">               机关服务</t>
  </si>
  <si>
    <t xml:space="preserve">               图书馆</t>
  </si>
  <si>
    <t xml:space="preserve">               艺术表演团体</t>
  </si>
  <si>
    <t xml:space="preserve">               文化活动</t>
  </si>
  <si>
    <t xml:space="preserve">               群众文化</t>
  </si>
  <si>
    <t xml:space="preserve">               文化和旅游交流与合作</t>
  </si>
  <si>
    <t xml:space="preserve">               文化创作与保护</t>
  </si>
  <si>
    <t xml:space="preserve">               文化和旅游管理事务</t>
  </si>
  <si>
    <t xml:space="preserve">               旅游宣传</t>
  </si>
  <si>
    <t xml:space="preserve">               其他文化和旅游支出</t>
  </si>
  <si>
    <t xml:space="preserve">      文物</t>
  </si>
  <si>
    <t xml:space="preserve">         其中：文物保护</t>
  </si>
  <si>
    <t xml:space="preserve">               博物馆</t>
  </si>
  <si>
    <t xml:space="preserve">      体育</t>
  </si>
  <si>
    <t xml:space="preserve">         其中：机关服务</t>
  </si>
  <si>
    <t xml:space="preserve">               体育竞赛</t>
  </si>
  <si>
    <t xml:space="preserve">               体育场馆</t>
  </si>
  <si>
    <t xml:space="preserve">               群众体育</t>
  </si>
  <si>
    <t xml:space="preserve">               其他体育支出</t>
  </si>
  <si>
    <t xml:space="preserve">      广播电视</t>
  </si>
  <si>
    <t xml:space="preserve">         其中：广播电视事务</t>
  </si>
  <si>
    <t xml:space="preserve">               其他广播电视支出</t>
  </si>
  <si>
    <t xml:space="preserve">      其他文化旅游体育与传媒支出(款)</t>
  </si>
  <si>
    <t xml:space="preserve">         其中：宣传文化发展专项支出</t>
  </si>
  <si>
    <t xml:space="preserve">               文化产业发展专项支出</t>
  </si>
  <si>
    <t xml:space="preserve">               其他文化旅游体育与传媒支出(项)</t>
  </si>
  <si>
    <t>其中：人力资源和社会保障管理事务</t>
  </si>
  <si>
    <t xml:space="preserve">              劳动保障监察</t>
  </si>
  <si>
    <t xml:space="preserve">              就业管理事务</t>
  </si>
  <si>
    <t xml:space="preserve">              社会保险经办机构</t>
  </si>
  <si>
    <t xml:space="preserve">              劳动人事争议调解仲裁</t>
  </si>
  <si>
    <t xml:space="preserve">              其他人力资源和社会保障管理事务支出</t>
  </si>
  <si>
    <t xml:space="preserve">      民政管理事务</t>
  </si>
  <si>
    <t xml:space="preserve">               基层政权建设和社区治理</t>
  </si>
  <si>
    <t xml:space="preserve">               其他民政管理事务支出</t>
  </si>
  <si>
    <t xml:space="preserve">      行政事业单位养老支出</t>
  </si>
  <si>
    <t xml:space="preserve">         其中：机关事业单位基本养老保险缴费支出</t>
  </si>
  <si>
    <t xml:space="preserve">               机关事业单位职业年金缴费支出</t>
  </si>
  <si>
    <t xml:space="preserve">               其他行政事业单位养老支出</t>
  </si>
  <si>
    <t xml:space="preserve">      企业改革补助</t>
  </si>
  <si>
    <t xml:space="preserve">         其中：其他企业改革发展补助</t>
  </si>
  <si>
    <t xml:space="preserve">      就业补助</t>
  </si>
  <si>
    <t xml:space="preserve">         其中：公益性岗位补贴</t>
  </si>
  <si>
    <t xml:space="preserve">              促进创业补贴</t>
  </si>
  <si>
    <t xml:space="preserve">              其他就业补助支出</t>
  </si>
  <si>
    <t xml:space="preserve">      抚恤</t>
  </si>
  <si>
    <t xml:space="preserve">         其中：死亡抚恤</t>
  </si>
  <si>
    <t xml:space="preserve">               伤残抚恤</t>
  </si>
  <si>
    <t xml:space="preserve">               在乡复员、退伍军人生活补助</t>
  </si>
  <si>
    <t xml:space="preserve">               优抚事业单位支出</t>
  </si>
  <si>
    <t xml:space="preserve">               义务兵优待</t>
  </si>
  <si>
    <t xml:space="preserve">               褒扬纪念</t>
  </si>
  <si>
    <t xml:space="preserve">               其他优抚支出</t>
  </si>
  <si>
    <t xml:space="preserve">      退役安置</t>
  </si>
  <si>
    <t xml:space="preserve">         其中：退役士兵安置</t>
  </si>
  <si>
    <t xml:space="preserve">               军队移交政府离退休干部管理机构</t>
  </si>
  <si>
    <t xml:space="preserve">               退役士兵管理教育</t>
  </si>
  <si>
    <t xml:space="preserve">               军队转业干部安置</t>
  </si>
  <si>
    <t xml:space="preserve">               其他退役安置支出</t>
  </si>
  <si>
    <t xml:space="preserve">      社会福利</t>
  </si>
  <si>
    <t xml:space="preserve">         其中：儿童福利</t>
  </si>
  <si>
    <t xml:space="preserve">               老年福利</t>
  </si>
  <si>
    <t xml:space="preserve">               社会福利事业单位</t>
  </si>
  <si>
    <t xml:space="preserve">               养老服务</t>
  </si>
  <si>
    <t xml:space="preserve">               其他社会福利支出</t>
  </si>
  <si>
    <t xml:space="preserve">      残疾人事业</t>
  </si>
  <si>
    <t xml:space="preserve">               残疾人康复</t>
  </si>
  <si>
    <t xml:space="preserve">               残疾人就业</t>
  </si>
  <si>
    <t xml:space="preserve">               残疾人体育</t>
  </si>
  <si>
    <t xml:space="preserve">               残疾人生活和护理补贴</t>
  </si>
  <si>
    <t xml:space="preserve">               其他残疾人事业支出</t>
  </si>
  <si>
    <t xml:space="preserve">      红十字事业</t>
  </si>
  <si>
    <t xml:space="preserve">               其他红十字事业支出</t>
  </si>
  <si>
    <t xml:space="preserve">      最低生活保障</t>
  </si>
  <si>
    <t xml:space="preserve">         其中：城市最低生活保障金支出</t>
  </si>
  <si>
    <t xml:space="preserve">               农村最低生活保障金支出</t>
  </si>
  <si>
    <t xml:space="preserve">      临时救助</t>
  </si>
  <si>
    <t xml:space="preserve">         其中：临时救助支出</t>
  </si>
  <si>
    <t xml:space="preserve">               流浪乞讨人员救助支出</t>
  </si>
  <si>
    <t xml:space="preserve">      特困人员救助供养</t>
  </si>
  <si>
    <t xml:space="preserve">         其中：城市特困人员救助供养支出</t>
  </si>
  <si>
    <t xml:space="preserve">               农村特困人员救助供养支出</t>
  </si>
  <si>
    <t xml:space="preserve">      其他生活救助</t>
  </si>
  <si>
    <t xml:space="preserve">         其中：其他城市生活救助</t>
  </si>
  <si>
    <t xml:space="preserve">      财政对基本养老保险基金的补助</t>
  </si>
  <si>
    <t xml:space="preserve">         其中：财政对城乡居民基本养老保险基金的补助</t>
  </si>
  <si>
    <t xml:space="preserve">      财政对其他社会保险基金的补助</t>
  </si>
  <si>
    <t xml:space="preserve">         其中：财政对工伤保险基金的补助</t>
  </si>
  <si>
    <t xml:space="preserve">      退役军人管理事务</t>
  </si>
  <si>
    <t xml:space="preserve">               拥军优属</t>
  </si>
  <si>
    <t xml:space="preserve">               其他退役军人事务管理支出</t>
  </si>
  <si>
    <t xml:space="preserve">      财政代缴社会保险费支出</t>
  </si>
  <si>
    <t xml:space="preserve">         其中：财政代缴城乡居民基本养老保险费支出</t>
  </si>
  <si>
    <t xml:space="preserve">      其他社会保障和就业支出(款)</t>
  </si>
  <si>
    <t xml:space="preserve">         其中：其他社会保障和就业支出(项)</t>
  </si>
  <si>
    <t>其中：卫生健康管理事务</t>
  </si>
  <si>
    <t xml:space="preserve">              其他卫生健康管理事务支出</t>
  </si>
  <si>
    <t xml:space="preserve">      公立医院</t>
  </si>
  <si>
    <t xml:space="preserve">         其中：综合医院</t>
  </si>
  <si>
    <t xml:space="preserve">               中医(民族)医院</t>
  </si>
  <si>
    <t xml:space="preserve">               妇幼保健医院</t>
  </si>
  <si>
    <t xml:space="preserve">               其他公立医院支出</t>
  </si>
  <si>
    <t xml:space="preserve">      基层医疗卫生机构</t>
  </si>
  <si>
    <t xml:space="preserve">         其中：城市社区卫生机构</t>
  </si>
  <si>
    <t xml:space="preserve">               乡镇卫生院</t>
  </si>
  <si>
    <t xml:space="preserve">               其他基层医疗卫生机构支出</t>
  </si>
  <si>
    <t xml:space="preserve">      公共卫生</t>
  </si>
  <si>
    <t xml:space="preserve">         其中：疾病预防控制机构</t>
  </si>
  <si>
    <t xml:space="preserve">               卫生监督机构</t>
  </si>
  <si>
    <t xml:space="preserve">               妇幼保健机构</t>
  </si>
  <si>
    <t xml:space="preserve">               基本公共卫生服务</t>
  </si>
  <si>
    <t xml:space="preserve">               重大公共卫生服务</t>
  </si>
  <si>
    <t xml:space="preserve">               其他公共卫生支出</t>
  </si>
  <si>
    <t xml:space="preserve">      中医药</t>
  </si>
  <si>
    <t xml:space="preserve">        其中：中医(民族医)药专项</t>
  </si>
  <si>
    <t xml:space="preserve">              其他中医药支出</t>
  </si>
  <si>
    <t xml:space="preserve">      计划生育事务</t>
  </si>
  <si>
    <t xml:space="preserve">         其中：计划生育服务</t>
  </si>
  <si>
    <t xml:space="preserve">              其他计划生育事务支出</t>
  </si>
  <si>
    <t xml:space="preserve">      行政事业单位医疗</t>
  </si>
  <si>
    <t xml:space="preserve">         其中：行政单位医疗</t>
  </si>
  <si>
    <t xml:space="preserve">               事业单位医疗</t>
  </si>
  <si>
    <t xml:space="preserve">               公务员医疗补助</t>
  </si>
  <si>
    <t xml:space="preserve">               其他行政事业单位医疗支出</t>
  </si>
  <si>
    <t xml:space="preserve">      财政对基本医疗保险基金的补助</t>
  </si>
  <si>
    <t xml:space="preserve">        其中：财政对职工基本医疗保险基金的补助</t>
  </si>
  <si>
    <t xml:space="preserve">              财政对城乡居民基本医疗保险基金的补助</t>
  </si>
  <si>
    <t xml:space="preserve">      医疗救助</t>
  </si>
  <si>
    <t xml:space="preserve">         其中：城乡医疗救助</t>
  </si>
  <si>
    <t xml:space="preserve">      优抚对象医疗</t>
  </si>
  <si>
    <t xml:space="preserve">         其中：优抚对象医疗补助</t>
  </si>
  <si>
    <t xml:space="preserve">      医疗保障管理事务</t>
  </si>
  <si>
    <t xml:space="preserve">               信息化建设 </t>
  </si>
  <si>
    <t xml:space="preserve">               其他医疗保障管理事务支出</t>
  </si>
  <si>
    <t xml:space="preserve">      其他卫生健康支出(款)</t>
  </si>
  <si>
    <t xml:space="preserve">         其中：其他卫生健康支出(项)</t>
  </si>
  <si>
    <t>其中：环境保护管理事务</t>
  </si>
  <si>
    <t xml:space="preserve">               其他环境保护管理事务支出</t>
  </si>
  <si>
    <t xml:space="preserve">     环境监测与监察</t>
  </si>
  <si>
    <t xml:space="preserve">       其中：其他环境监测与监察支出</t>
  </si>
  <si>
    <t xml:space="preserve">      污染防治</t>
  </si>
  <si>
    <t xml:space="preserve">         其中：水体</t>
  </si>
  <si>
    <t xml:space="preserve">               固体废弃物与化学品</t>
  </si>
  <si>
    <t xml:space="preserve">      自然生态保护</t>
  </si>
  <si>
    <t xml:space="preserve">         其中：生态保护</t>
  </si>
  <si>
    <t xml:space="preserve">               农村环境保护</t>
  </si>
  <si>
    <t xml:space="preserve">               草原生态修复治理</t>
  </si>
  <si>
    <t xml:space="preserve">      森林保护修复</t>
  </si>
  <si>
    <t xml:space="preserve">         其中：森林管护</t>
  </si>
  <si>
    <t xml:space="preserve">               社会保险补助</t>
  </si>
  <si>
    <t xml:space="preserve">               政策性社会性支出补助</t>
  </si>
  <si>
    <t xml:space="preserve">      退牧还草</t>
  </si>
  <si>
    <t xml:space="preserve">         其中：退牧还草工程建设</t>
  </si>
  <si>
    <t xml:space="preserve">      污染减排</t>
  </si>
  <si>
    <t xml:space="preserve">         其中：生态环境监测与信息</t>
  </si>
  <si>
    <t xml:space="preserve">      能源管理事务</t>
  </si>
  <si>
    <r>
      <rPr>
        <sz val="11"/>
        <color rgb="FFFF0000"/>
        <rFont val="宋体"/>
        <charset val="134"/>
        <scheme val="minor"/>
      </rPr>
      <t xml:space="preserve">       </t>
    </r>
    <r>
      <rPr>
        <sz val="11"/>
        <rFont val="宋体"/>
        <charset val="134"/>
        <scheme val="minor"/>
      </rPr>
      <t xml:space="preserve">  其中：农村电网建设</t>
    </r>
  </si>
  <si>
    <t xml:space="preserve">      其他节能环保支出(款)</t>
  </si>
  <si>
    <t xml:space="preserve">         其中：其他节能环保支出(项)</t>
  </si>
  <si>
    <t>其中：城乡社区管理事务</t>
  </si>
  <si>
    <t xml:space="preserve">               城管执法</t>
  </si>
  <si>
    <t xml:space="preserve">               其他城乡社区管理事务支出</t>
  </si>
  <si>
    <t xml:space="preserve">      城乡社区规划与管理</t>
  </si>
  <si>
    <t xml:space="preserve">         其中：城乡社区规划与管理(项)</t>
  </si>
  <si>
    <t xml:space="preserve">      城乡社区公共设施</t>
  </si>
  <si>
    <t xml:space="preserve">         其中：小城镇基础设施建设  </t>
  </si>
  <si>
    <t xml:space="preserve">               其他城乡社区公共设施支出</t>
  </si>
  <si>
    <t xml:space="preserve">      城乡社区环境卫生</t>
  </si>
  <si>
    <t xml:space="preserve">        其中：城乡社区环境卫生</t>
  </si>
  <si>
    <t xml:space="preserve">      其他城乡社区支出</t>
  </si>
  <si>
    <t xml:space="preserve">         其中：其他城乡社区支出(项)</t>
  </si>
  <si>
    <t>其中：农业农村</t>
  </si>
  <si>
    <t xml:space="preserve">              病虫害控制</t>
  </si>
  <si>
    <t xml:space="preserve">              农产品质量安全</t>
  </si>
  <si>
    <t xml:space="preserve">              执法监管</t>
  </si>
  <si>
    <t xml:space="preserve">              行业业务管理</t>
  </si>
  <si>
    <t xml:space="preserve">              防灾救灾</t>
  </si>
  <si>
    <t xml:space="preserve">              稳定农民收入补贴</t>
  </si>
  <si>
    <t xml:space="preserve">              农业生产发展</t>
  </si>
  <si>
    <t xml:space="preserve">              农村合作经济</t>
  </si>
  <si>
    <t xml:space="preserve">              农业资源保护修复与利用</t>
  </si>
  <si>
    <t xml:space="preserve">              乡村道路建设</t>
  </si>
  <si>
    <t xml:space="preserve">              耕地建设与利用</t>
  </si>
  <si>
    <t xml:space="preserve">              其他农业农村支出</t>
  </si>
  <si>
    <t xml:space="preserve">      林业和草原</t>
  </si>
  <si>
    <t xml:space="preserve">               事业机构</t>
  </si>
  <si>
    <t xml:space="preserve">               森林资源培育</t>
  </si>
  <si>
    <t xml:space="preserve">               森林资源管理</t>
  </si>
  <si>
    <t xml:space="preserve">               森林生态效益补偿</t>
  </si>
  <si>
    <t xml:space="preserve">               湿地保护</t>
  </si>
  <si>
    <t xml:space="preserve">               防沙治沙</t>
  </si>
  <si>
    <t xml:space="preserve">               林业草原防灾减灾</t>
  </si>
  <si>
    <t xml:space="preserve">               草原管理</t>
  </si>
  <si>
    <t xml:space="preserve">               其他林业和草原支出</t>
  </si>
  <si>
    <t xml:space="preserve">      水利</t>
  </si>
  <si>
    <t xml:space="preserve">               水利工程运行与维护</t>
  </si>
  <si>
    <t xml:space="preserve">               水利前期工作</t>
  </si>
  <si>
    <t xml:space="preserve">               水土保持</t>
  </si>
  <si>
    <t xml:space="preserve">               防汛</t>
  </si>
  <si>
    <t xml:space="preserve">               大中型水库移民后期扶持专项支出</t>
  </si>
  <si>
    <t xml:space="preserve">               农村供水</t>
  </si>
  <si>
    <t xml:space="preserve">               其他水利支出</t>
  </si>
  <si>
    <t xml:space="preserve">      巩固脱贫衔接乡村振兴</t>
  </si>
  <si>
    <t xml:space="preserve">               农村基础设施建设</t>
  </si>
  <si>
    <t xml:space="preserve">               生产发展</t>
  </si>
  <si>
    <t xml:space="preserve">               社会发展</t>
  </si>
  <si>
    <t xml:space="preserve">               其他巩固脱贫攻坚成果衔接乡村振兴支出</t>
  </si>
  <si>
    <t xml:space="preserve">      农村综合改革</t>
  </si>
  <si>
    <t xml:space="preserve">         其中：对村级公益事业建设的补助</t>
  </si>
  <si>
    <t xml:space="preserve">               对村民委员会和村党支部的补助</t>
  </si>
  <si>
    <t xml:space="preserve">               农村综合改革示范试点补助</t>
  </si>
  <si>
    <t xml:space="preserve">               其他农村综合改革支出</t>
  </si>
  <si>
    <t xml:space="preserve">      普惠金融发展支出</t>
  </si>
  <si>
    <t xml:space="preserve">         其中：支持农村金融机构</t>
  </si>
  <si>
    <t xml:space="preserve">               农业保险保费补贴</t>
  </si>
  <si>
    <t xml:space="preserve">               创业担保贷款贴息及奖补</t>
  </si>
  <si>
    <t xml:space="preserve">               其他普惠金融发展支出</t>
  </si>
  <si>
    <t xml:space="preserve">      其他农林水支出(款)</t>
  </si>
  <si>
    <t xml:space="preserve">         其中：其他农林水支出(项)</t>
  </si>
  <si>
    <t>其中：公路水路运输</t>
  </si>
  <si>
    <t xml:space="preserve">              公路建设</t>
  </si>
  <si>
    <t xml:space="preserve">              公路养护</t>
  </si>
  <si>
    <t xml:space="preserve">              交通运输信息化建设</t>
  </si>
  <si>
    <t xml:space="preserve">              公路和运输安全</t>
  </si>
  <si>
    <t xml:space="preserve">              其他公路水路运输支出</t>
  </si>
  <si>
    <t xml:space="preserve">      成品油价格改革对交通运输的补贴</t>
  </si>
  <si>
    <t xml:space="preserve">         其中：对城市公交的补贴</t>
  </si>
  <si>
    <t xml:space="preserve">               对农村道路客运的补贴</t>
  </si>
  <si>
    <t xml:space="preserve">               对出租车的补贴</t>
  </si>
  <si>
    <t xml:space="preserve">      其他交通运输支出(款)</t>
  </si>
  <si>
    <t xml:space="preserve">         其中：公共交通运营补助</t>
  </si>
  <si>
    <t xml:space="preserve">               其他交通运输支出(项)</t>
  </si>
  <si>
    <t>其中：资源勘探开发</t>
  </si>
  <si>
    <t xml:space="preserve">        其中：其他资源勘探业支出</t>
  </si>
  <si>
    <t xml:space="preserve">      制造业</t>
  </si>
  <si>
    <t xml:space="preserve">        其中：其他制造业支出</t>
  </si>
  <si>
    <t xml:space="preserve">      工业和信息产业监管</t>
  </si>
  <si>
    <r>
      <rPr>
        <sz val="11"/>
        <rFont val="宋体"/>
        <charset val="134"/>
      </rPr>
      <t xml:space="preserve">    </t>
    </r>
    <r>
      <rPr>
        <sz val="11"/>
        <rFont val="宋体"/>
        <charset val="134"/>
      </rPr>
      <t xml:space="preserve">         </t>
    </r>
    <r>
      <rPr>
        <sz val="11"/>
        <rFont val="宋体"/>
        <charset val="134"/>
      </rPr>
      <t>事业运行</t>
    </r>
  </si>
  <si>
    <t xml:space="preserve">             其他工业和信息产业监管支出</t>
  </si>
  <si>
    <t xml:space="preserve">  支持中小企业发展和管理支出</t>
  </si>
  <si>
    <t xml:space="preserve">              科技型中小企业技术创新基金</t>
  </si>
  <si>
    <t xml:space="preserve">              中小企业发展专项</t>
  </si>
  <si>
    <t xml:space="preserve">              减免房租补贴</t>
  </si>
  <si>
    <t xml:space="preserve">              其他支持中小企业发展和管理支出</t>
  </si>
  <si>
    <t xml:space="preserve">      其他资源勘探工业信息等支出(款)</t>
  </si>
  <si>
    <t xml:space="preserve">        其中：其他资源勘探工业信息等支出(项)</t>
  </si>
  <si>
    <t>其中：商业流通事务</t>
  </si>
  <si>
    <t xml:space="preserve">              民贸企业补贴</t>
  </si>
  <si>
    <t xml:space="preserve">              其他商业流通事务支出</t>
  </si>
  <si>
    <t xml:space="preserve">     其他商业服务业等支出(款)</t>
  </si>
  <si>
    <t xml:space="preserve">              服务业基础设施建设</t>
  </si>
  <si>
    <t xml:space="preserve">              其他商业服务业等支出(项)</t>
  </si>
  <si>
    <t>其中：金融发展支出</t>
  </si>
  <si>
    <t xml:space="preserve">        其中：利息费用补贴支出</t>
  </si>
  <si>
    <t xml:space="preserve">     其他金融支出</t>
  </si>
  <si>
    <t xml:space="preserve">        其中：其他金融支出</t>
  </si>
  <si>
    <t xml:space="preserve">十七、援助其他地区支出 </t>
  </si>
  <si>
    <t>其中：自然资源事务</t>
  </si>
  <si>
    <t xml:space="preserve">              自然资源规划及管理</t>
  </si>
  <si>
    <t xml:space="preserve">              地质勘查与矿产资源管理</t>
  </si>
  <si>
    <t xml:space="preserve">              其他自然资源事务支出</t>
  </si>
  <si>
    <t xml:space="preserve">      气象事务</t>
  </si>
  <si>
    <t xml:space="preserve">         其中：气象事业机构</t>
  </si>
  <si>
    <t xml:space="preserve">               气象服务</t>
  </si>
  <si>
    <t xml:space="preserve">               其他气象事务支出</t>
  </si>
  <si>
    <t>其中：保障性安居工程支出</t>
  </si>
  <si>
    <t xml:space="preserve">        其中：廉租住房</t>
  </si>
  <si>
    <t xml:space="preserve">             农村危房改造</t>
  </si>
  <si>
    <t xml:space="preserve">             公共租赁住房</t>
  </si>
  <si>
    <t xml:space="preserve">             老旧小区改造</t>
  </si>
  <si>
    <t xml:space="preserve">             其他保障性安居工程支出</t>
  </si>
  <si>
    <t xml:space="preserve">      住房改革支出</t>
  </si>
  <si>
    <r>
      <rPr>
        <sz val="11"/>
        <color indexed="8"/>
        <rFont val="宋体"/>
        <charset val="134"/>
      </rPr>
      <t xml:space="preserve">       </t>
    </r>
    <r>
      <rPr>
        <sz val="11"/>
        <color indexed="8"/>
        <rFont val="宋体"/>
        <charset val="134"/>
      </rPr>
      <t xml:space="preserve">  </t>
    </r>
    <r>
      <rPr>
        <sz val="11"/>
        <color indexed="8"/>
        <rFont val="宋体"/>
        <charset val="134"/>
      </rPr>
      <t>其中：住房公积金</t>
    </r>
  </si>
  <si>
    <t xml:space="preserve">               购房补贴</t>
  </si>
  <si>
    <t>其中：粮油物资事务</t>
  </si>
  <si>
    <t xml:space="preserve">       其中：行政运行</t>
  </si>
  <si>
    <t xml:space="preserve">             设施建设</t>
  </si>
  <si>
    <t xml:space="preserve">             物资保管保养</t>
  </si>
  <si>
    <t xml:space="preserve">             其他粮油事务支出</t>
  </si>
  <si>
    <r>
      <rPr>
        <b/>
        <sz val="11"/>
        <rFont val="宋体"/>
        <charset val="134"/>
      </rPr>
      <t xml:space="preserve">  </t>
    </r>
    <r>
      <rPr>
        <b/>
        <sz val="11"/>
        <rFont val="宋体"/>
        <charset val="134"/>
      </rPr>
      <t xml:space="preserve">   </t>
    </r>
    <r>
      <rPr>
        <b/>
        <sz val="11"/>
        <rFont val="宋体"/>
        <charset val="134"/>
      </rPr>
      <t>粮油储备</t>
    </r>
  </si>
  <si>
    <r>
      <rPr>
        <sz val="11"/>
        <rFont val="宋体"/>
        <charset val="134"/>
      </rPr>
      <t xml:space="preserve">    </t>
    </r>
    <r>
      <rPr>
        <sz val="11"/>
        <rFont val="宋体"/>
        <charset val="134"/>
      </rPr>
      <t xml:space="preserve">   其中：</t>
    </r>
    <r>
      <rPr>
        <sz val="11"/>
        <rFont val="宋体"/>
        <charset val="134"/>
      </rPr>
      <t>储备粮油补贴</t>
    </r>
  </si>
  <si>
    <t xml:space="preserve">             储备粮(油)库建设</t>
  </si>
  <si>
    <t xml:space="preserve">             其他粮油储备支出</t>
  </si>
  <si>
    <t>其中：应急管理事务</t>
  </si>
  <si>
    <r>
      <rPr>
        <sz val="11"/>
        <color indexed="8"/>
        <rFont val="宋体"/>
        <charset val="134"/>
      </rPr>
      <t xml:space="preserve"> </t>
    </r>
    <r>
      <rPr>
        <sz val="11"/>
        <color indexed="8"/>
        <rFont val="宋体"/>
        <charset val="134"/>
      </rPr>
      <t xml:space="preserve">            灾害风险防治</t>
    </r>
  </si>
  <si>
    <r>
      <rPr>
        <sz val="11"/>
        <rFont val="宋体"/>
        <charset val="134"/>
      </rPr>
      <t xml:space="preserve">    </t>
    </r>
    <r>
      <rPr>
        <sz val="11"/>
        <rFont val="宋体"/>
        <charset val="134"/>
      </rPr>
      <t xml:space="preserve">         </t>
    </r>
    <r>
      <rPr>
        <sz val="11"/>
        <rFont val="宋体"/>
        <charset val="134"/>
      </rPr>
      <t>安全监管</t>
    </r>
  </si>
  <si>
    <t xml:space="preserve">             应急救援</t>
  </si>
  <si>
    <t xml:space="preserve">             应急管理</t>
  </si>
  <si>
    <r>
      <rPr>
        <sz val="11"/>
        <rFont val="宋体"/>
        <charset val="134"/>
      </rPr>
      <t xml:space="preserve"> </t>
    </r>
    <r>
      <rPr>
        <sz val="11"/>
        <color indexed="8"/>
        <rFont val="宋体"/>
        <charset val="134"/>
      </rPr>
      <t xml:space="preserve">  </t>
    </r>
    <r>
      <rPr>
        <sz val="11"/>
        <color indexed="8"/>
        <rFont val="宋体"/>
        <charset val="134"/>
      </rPr>
      <t xml:space="preserve">         </t>
    </r>
    <r>
      <rPr>
        <sz val="11"/>
        <color indexed="8"/>
        <rFont val="宋体"/>
        <charset val="134"/>
      </rPr>
      <t xml:space="preserve"> 事业运行</t>
    </r>
  </si>
  <si>
    <r>
      <rPr>
        <sz val="11"/>
        <color indexed="8"/>
        <rFont val="宋体"/>
        <charset val="134"/>
      </rPr>
      <t xml:space="preserve"> </t>
    </r>
    <r>
      <rPr>
        <sz val="11"/>
        <color indexed="8"/>
        <rFont val="宋体"/>
        <charset val="134"/>
      </rPr>
      <t xml:space="preserve">            其他应急管理支出</t>
    </r>
  </si>
  <si>
    <t xml:space="preserve">     消防救援事务</t>
  </si>
  <si>
    <t xml:space="preserve">        其中：一般行政管理事务</t>
  </si>
  <si>
    <t xml:space="preserve">              消防应急救援</t>
  </si>
  <si>
    <t xml:space="preserve">              其他消防救援事务支出</t>
  </si>
  <si>
    <t xml:space="preserve">     地震事务</t>
  </si>
  <si>
    <t xml:space="preserve">             地震监测</t>
  </si>
  <si>
    <t xml:space="preserve">     自然灾害防治</t>
  </si>
  <si>
    <t xml:space="preserve">       其中：地质灾害防治</t>
  </si>
  <si>
    <t xml:space="preserve">             森林草原防灾减灾</t>
  </si>
  <si>
    <t xml:space="preserve">     自然灾害救灾及恢复重建支出</t>
  </si>
  <si>
    <t xml:space="preserve">        其中：自然灾害救灾补助</t>
  </si>
  <si>
    <t xml:space="preserve">              自然灾害灾后重建补助</t>
  </si>
  <si>
    <t xml:space="preserve">     其他灾害防治及应急管理支出</t>
  </si>
  <si>
    <t xml:space="preserve">       其中：其他灾害防治及应急管理支出(项)</t>
  </si>
  <si>
    <t>二十三、债务付息支出</t>
  </si>
  <si>
    <t>其中：地方政府一般债务付息支出</t>
  </si>
  <si>
    <t xml:space="preserve">       其中：地方政府一般债券付息支出</t>
  </si>
  <si>
    <t xml:space="preserve">            地方政府其他一般债务付息支出</t>
  </si>
  <si>
    <t>二十四、债务发行费用支出</t>
  </si>
  <si>
    <t>其中：地方政府一般债务发行费用支出</t>
  </si>
  <si>
    <t>二十五、其他支出</t>
  </si>
  <si>
    <t>其中：其他支出（款）</t>
  </si>
  <si>
    <t xml:space="preserve">       其中：其他支出（项）</t>
  </si>
  <si>
    <t>样表6</t>
  </si>
  <si>
    <t>2024年壤塘县（县级）一般公共预算收支决算平衡表</t>
  </si>
  <si>
    <t>收  入</t>
  </si>
  <si>
    <t>支  出</t>
  </si>
  <si>
    <t>补助下级支出</t>
  </si>
  <si>
    <t xml:space="preserve">   返还性收入</t>
  </si>
  <si>
    <t>一般性转移支付</t>
  </si>
  <si>
    <t>专项转移支付</t>
  </si>
  <si>
    <t>上解收入</t>
  </si>
  <si>
    <t>体制上解收入</t>
  </si>
  <si>
    <t>专项上解收入</t>
  </si>
  <si>
    <t>债务转贷支出</t>
  </si>
  <si>
    <t>地方政府一般债券转贷支出</t>
  </si>
  <si>
    <t>地方政府向外国政府借款转贷支出</t>
  </si>
  <si>
    <t>地方政府向国际组织借款转贷支出</t>
  </si>
  <si>
    <t>地方政府其他一般债务转贷支出</t>
  </si>
  <si>
    <t>样表7</t>
  </si>
  <si>
    <t>2024年壤塘县本级一般公共预算
经济分类科目支出决算表</t>
  </si>
  <si>
    <t>调整预算数</t>
  </si>
  <si>
    <t>一、机关工资福利支出</t>
  </si>
  <si>
    <t xml:space="preserve">   其中：工资奖金津补贴</t>
  </si>
  <si>
    <t xml:space="preserve">         社会保障缴费</t>
  </si>
  <si>
    <t xml:space="preserve">         住房公积金</t>
  </si>
  <si>
    <t xml:space="preserve">         其他工资福利支出</t>
  </si>
  <si>
    <t>二、机关商品和服务支出</t>
  </si>
  <si>
    <t xml:space="preserve">   其中：办公经费</t>
  </si>
  <si>
    <t xml:space="preserve">         会议费</t>
  </si>
  <si>
    <t xml:space="preserve">         培训费</t>
  </si>
  <si>
    <t xml:space="preserve">         专用材料购置费</t>
  </si>
  <si>
    <t xml:space="preserve">         委托业务费</t>
  </si>
  <si>
    <t xml:space="preserve">         公务接待费</t>
  </si>
  <si>
    <t xml:space="preserve">         公务用车运行维护费</t>
  </si>
  <si>
    <t xml:space="preserve">         维修（护）费</t>
  </si>
  <si>
    <t xml:space="preserve">         其他商品和服务支出</t>
  </si>
  <si>
    <t>三、机关资本性支出（一）</t>
  </si>
  <si>
    <t xml:space="preserve">   其中：房屋建筑物购建</t>
  </si>
  <si>
    <t xml:space="preserve">         基础设施建设</t>
  </si>
  <si>
    <t xml:space="preserve">         公务用车购置</t>
  </si>
  <si>
    <t xml:space="preserve">         土地征迁补偿和安置支出</t>
  </si>
  <si>
    <t xml:space="preserve">         设备购置</t>
  </si>
  <si>
    <t xml:space="preserve">         大型修缮</t>
  </si>
  <si>
    <t xml:space="preserve">         其他资本性支出</t>
  </si>
  <si>
    <t>四、机关资本性支出（二）</t>
  </si>
  <si>
    <t>五、对事业单位经常性补助</t>
  </si>
  <si>
    <t xml:space="preserve">   其中：工资福利支出</t>
  </si>
  <si>
    <t xml:space="preserve">         商品和服务支出</t>
  </si>
  <si>
    <t>六、对事业单位资本性补助</t>
  </si>
  <si>
    <t xml:space="preserve">   其中：资本性支出(一)</t>
  </si>
  <si>
    <t xml:space="preserve">         资本性支出(二)</t>
  </si>
  <si>
    <t>七、对企业补助</t>
  </si>
  <si>
    <t xml:space="preserve">   其中：费用补贴</t>
  </si>
  <si>
    <t xml:space="preserve">         利息补贴</t>
  </si>
  <si>
    <t xml:space="preserve">         其他对企业补助</t>
  </si>
  <si>
    <t>八、对企业资本性支出</t>
  </si>
  <si>
    <t xml:space="preserve">   其中： 资本金注入(一)</t>
  </si>
  <si>
    <t>九、对个人和家庭的补助</t>
  </si>
  <si>
    <t xml:space="preserve">   其中：社会福利和救助</t>
  </si>
  <si>
    <t xml:space="preserve">         助学金</t>
  </si>
  <si>
    <t xml:space="preserve">         个人农业生产补贴</t>
  </si>
  <si>
    <t xml:space="preserve">         离退休费</t>
  </si>
  <si>
    <t xml:space="preserve">         其他对个人和家庭补助</t>
  </si>
  <si>
    <t>十、对社会保障基金补助</t>
  </si>
  <si>
    <t xml:space="preserve">   其中：对社会保险基金补助</t>
  </si>
  <si>
    <t>十一、债务利息及费用支出</t>
  </si>
  <si>
    <t xml:space="preserve">   其中：国内债务付息</t>
  </si>
  <si>
    <t xml:space="preserve">         国内债务发行费用</t>
  </si>
  <si>
    <t>十二、预备费及预留</t>
  </si>
  <si>
    <t>十三、其他支出</t>
  </si>
  <si>
    <t xml:space="preserve">   其中：其他支出</t>
  </si>
  <si>
    <t>合计</t>
  </si>
  <si>
    <t>样表8</t>
  </si>
  <si>
    <t>2024年壤塘县本级一般公共预算
经济分类科目基本支出决算表</t>
  </si>
  <si>
    <t>预  算  科  目</t>
  </si>
  <si>
    <t>样表9</t>
  </si>
  <si>
    <t>2024年壤塘县对下一般公共预算
转移支付和税收返还决算表</t>
  </si>
  <si>
    <t>预 算 科 目 ( 项 目 )</t>
  </si>
  <si>
    <t>合   计</t>
  </si>
  <si>
    <t>此表无数据</t>
  </si>
  <si>
    <t>一、一般性转移支付</t>
  </si>
  <si>
    <t>其中：均衡性转移支付</t>
  </si>
  <si>
    <t xml:space="preserve">  重点生态功能区转移支付</t>
  </si>
  <si>
    <t xml:space="preserve">  县级基本财力保障机制奖补资金</t>
  </si>
  <si>
    <t xml:space="preserve">  资源枯竭城市转移支付</t>
  </si>
  <si>
    <t xml:space="preserve">  革命老区转移支付</t>
  </si>
  <si>
    <t xml:space="preserve">  民族地区转移支付</t>
  </si>
  <si>
    <t xml:space="preserve">  欠发达地区转移支付</t>
  </si>
  <si>
    <t xml:space="preserve">     共同财政事权转移支付</t>
  </si>
  <si>
    <t xml:space="preserve">      其中：成品油税费改革转移支付</t>
  </si>
  <si>
    <t xml:space="preserve">        城乡义务教育补助经费</t>
  </si>
  <si>
    <t xml:space="preserve">        ……</t>
  </si>
  <si>
    <t xml:space="preserve"> 税收返还</t>
  </si>
  <si>
    <t xml:space="preserve"> 体制结算补助</t>
  </si>
  <si>
    <t>二、专项转移支付</t>
  </si>
  <si>
    <t>其中：民族事业发展专项资金</t>
  </si>
  <si>
    <t xml:space="preserve">          帮扶干部风险保障金</t>
  </si>
  <si>
    <t xml:space="preserve">            ……</t>
  </si>
  <si>
    <t xml:space="preserve">   ……</t>
  </si>
  <si>
    <t>样表10</t>
  </si>
  <si>
    <t>2024年壤塘县转移支付分地区决算数</t>
  </si>
  <si>
    <t>地     区</t>
  </si>
  <si>
    <t>2024年决算数</t>
  </si>
  <si>
    <t>XX县（市、区）</t>
  </si>
  <si>
    <t>待清算分配数</t>
  </si>
  <si>
    <t>表11</t>
  </si>
  <si>
    <t>2024年壤塘县（县级）预算内基本建设决算表</t>
  </si>
  <si>
    <t>预算科目（项目）</t>
  </si>
  <si>
    <t>（一）本级支出</t>
  </si>
  <si>
    <t xml:space="preserve"> 项目一</t>
  </si>
  <si>
    <t xml:space="preserve">   项目二</t>
  </si>
  <si>
    <t>（二）对地方转移支付</t>
  </si>
  <si>
    <t>二、公共安全支出</t>
  </si>
  <si>
    <t>三、教育支出</t>
  </si>
  <si>
    <t>预算内基本建设支出合计</t>
  </si>
  <si>
    <t>本级支出合计</t>
  </si>
  <si>
    <t>对地方转移支付合计</t>
  </si>
  <si>
    <t>表12</t>
  </si>
  <si>
    <t>2024年壤塘县本级重大政府投资计划和
重大投资项目决算表</t>
  </si>
  <si>
    <t>项目（计划）</t>
  </si>
  <si>
    <t>项目一</t>
  </si>
  <si>
    <t>项目二</t>
  </si>
  <si>
    <t>样表13</t>
  </si>
  <si>
    <t>2024年壤塘县政府性基金预算收入决算表</t>
  </si>
  <si>
    <t>一、政府性基金收入</t>
  </si>
  <si>
    <t>国有土地收益基金收入</t>
  </si>
  <si>
    <t>农业土地开发资金收入</t>
  </si>
  <si>
    <t>国有土地使用权出让收入</t>
  </si>
  <si>
    <t>其他政府性基金收入</t>
  </si>
  <si>
    <t>二、专项债务对应项目专项收入</t>
  </si>
  <si>
    <t>政府性基金预算收入合计</t>
  </si>
  <si>
    <t>样表14</t>
  </si>
  <si>
    <t>2024壤塘县政府性基金预算支出决算表</t>
  </si>
  <si>
    <t>年初预算数</t>
  </si>
  <si>
    <t>变动预算数</t>
  </si>
  <si>
    <t>一、科学技术支出</t>
  </si>
  <si>
    <t>二、文化旅游体育与传媒支出</t>
  </si>
  <si>
    <t xml:space="preserve">     旅游发展基金支出</t>
  </si>
  <si>
    <t>三、社会保障和就业支出</t>
  </si>
  <si>
    <t xml:space="preserve">     大中型水库移民后期扶持基金支出</t>
  </si>
  <si>
    <t>四、节能环保支出</t>
  </si>
  <si>
    <t>五、城乡社区支出</t>
  </si>
  <si>
    <t xml:space="preserve">     国有土地使用权出让收入安排的支出</t>
  </si>
  <si>
    <t xml:space="preserve">     国有土地使用权出让收入对应专项债务收入安排的支出</t>
  </si>
  <si>
    <t>六、农林水支出</t>
  </si>
  <si>
    <t xml:space="preserve">     大中型水库库区基金安排的支出</t>
  </si>
  <si>
    <t>七、交通运输支出</t>
  </si>
  <si>
    <t>八、资源勘探工业信息等支出</t>
  </si>
  <si>
    <t xml:space="preserve">     超长期特别国债安排的支出</t>
  </si>
  <si>
    <t>九、金融支出</t>
  </si>
  <si>
    <t>十、其他支出</t>
  </si>
  <si>
    <t xml:space="preserve"> 其他政府性基金及对应专项债务收入安排的支出 </t>
  </si>
  <si>
    <t xml:space="preserve"> 彩票公益金安排的支出</t>
  </si>
  <si>
    <t>十一、转移性支出</t>
  </si>
  <si>
    <t>十二、债务还本支出</t>
  </si>
  <si>
    <t>十三、债务付息支出</t>
  </si>
  <si>
    <t xml:space="preserve">        地方政府专项债务付息支出</t>
  </si>
  <si>
    <t>十四、债务发行费用支出</t>
  </si>
  <si>
    <t>十五、抗疫特别国债安排的支出</t>
  </si>
  <si>
    <t>政府性基金预算支出合计</t>
  </si>
  <si>
    <t>样表15</t>
  </si>
  <si>
    <t>2024年壤塘县政府性基金预算收支决算平衡表</t>
  </si>
  <si>
    <t>政府性基金预算收入</t>
  </si>
  <si>
    <t>政府性基金预算支出</t>
  </si>
  <si>
    <t>地方政府专项债务还本支出</t>
  </si>
  <si>
    <t>地方政府专项债务转贷收入</t>
  </si>
  <si>
    <t>样表16</t>
  </si>
  <si>
    <t>2024年壤塘县（县级）政府性基金预算收入决算表</t>
  </si>
  <si>
    <t>样表17</t>
  </si>
  <si>
    <t>2024年壤塘县（县级）政府性基金预算支出决算表</t>
  </si>
  <si>
    <t>预  算  类  科  目</t>
  </si>
  <si>
    <t>样表18</t>
  </si>
  <si>
    <t>2024年壤塘县（县级）政府性基金预算收支决算平衡表</t>
  </si>
  <si>
    <t>样表19</t>
  </si>
  <si>
    <t>2024年壤塘县对下政府性基金预算
转移支付决算表</t>
  </si>
  <si>
    <t>决 算 数</t>
  </si>
  <si>
    <t>补助下级</t>
  </si>
  <si>
    <t xml:space="preserve">   一、国家电影事业发展专项资金收入</t>
  </si>
  <si>
    <t xml:space="preserve">   二、旅游发展基金收入</t>
  </si>
  <si>
    <t xml:space="preserve">   三、大中型水库移民后期扶持基金收入</t>
  </si>
  <si>
    <t xml:space="preserve">   四、农业土地开发资金收入</t>
  </si>
  <si>
    <t xml:space="preserve">   五、大中型水库库区基金收入</t>
  </si>
  <si>
    <t xml:space="preserve">   六、国家重大水利工程建设基金收入</t>
  </si>
  <si>
    <t xml:space="preserve">   七、港口建设费收入</t>
  </si>
  <si>
    <t xml:space="preserve">   八、民航发展基金收入</t>
  </si>
  <si>
    <t xml:space="preserve">   九、其他政府性基金及对应专项债务收入</t>
  </si>
  <si>
    <t xml:space="preserve">   十、彩票公益金收入</t>
  </si>
  <si>
    <t xml:space="preserve">   十一、抗疫特别国债</t>
  </si>
  <si>
    <t>样表20</t>
  </si>
  <si>
    <t>2024年壤塘县国有资本经营预算收入决算表</t>
  </si>
  <si>
    <t>一、利润收入</t>
  </si>
  <si>
    <t xml:space="preserve">    烟草企业利润收入</t>
  </si>
  <si>
    <t xml:space="preserve">    石油石化企业利润收入</t>
  </si>
  <si>
    <t xml:space="preserve">    电力企业利润收入</t>
  </si>
  <si>
    <t xml:space="preserve">    ……</t>
  </si>
  <si>
    <t xml:space="preserve">    其他国有资本经营预算企业利润收入</t>
  </si>
  <si>
    <t>二、股利、股息收入</t>
  </si>
  <si>
    <t xml:space="preserve">    国有控股公司股利、股息收入</t>
  </si>
  <si>
    <t xml:space="preserve">    国有参股公司股利、股息收入</t>
  </si>
  <si>
    <t xml:space="preserve">    金融企业股利、股息收入（国资预算）</t>
  </si>
  <si>
    <t xml:space="preserve">    其他国有资本经营预算企业股利、股息收入</t>
  </si>
  <si>
    <t>三、产权转让收入</t>
  </si>
  <si>
    <t xml:space="preserve">    国有股减持收入</t>
  </si>
  <si>
    <t xml:space="preserve">    国有股权、股份转让收入</t>
  </si>
  <si>
    <t xml:space="preserve">    国有独资企业产权转让收入</t>
  </si>
  <si>
    <t xml:space="preserve">    其他国有资本经营预算企业产权转让收入</t>
  </si>
  <si>
    <t>四、清算收入</t>
  </si>
  <si>
    <t xml:space="preserve">    国有股权、股份清算收入</t>
  </si>
  <si>
    <t xml:space="preserve">    国有独资企业清算收入</t>
  </si>
  <si>
    <t xml:space="preserve">    其他国有资本经营预算企业清算收入</t>
  </si>
  <si>
    <t>五、其他收入</t>
  </si>
  <si>
    <t xml:space="preserve">    其他国有资本经营预算收入</t>
  </si>
  <si>
    <t>国有资本经营预算收入</t>
  </si>
  <si>
    <t>样表21</t>
  </si>
  <si>
    <t>2024年壤塘县国有资本经营预算支出决算表</t>
  </si>
  <si>
    <t>一、解决历史遗留问题及改革成本支出</t>
  </si>
  <si>
    <t xml:space="preserve">    （一）厂办大集体改革支出</t>
  </si>
  <si>
    <t xml:space="preserve">    （二）“三供一业”移交补助支出</t>
  </si>
  <si>
    <t xml:space="preserve">    （三）国有企业办职教幼教补助支出</t>
  </si>
  <si>
    <t xml:space="preserve">     （…）其他解决历史遗留问题及改革成本支出</t>
  </si>
  <si>
    <t>二、国有企业资本金注入</t>
  </si>
  <si>
    <t xml:space="preserve">    （一）国有经济结构调整支出</t>
  </si>
  <si>
    <t xml:space="preserve">    （二）公益性设施投资支出</t>
  </si>
  <si>
    <t xml:space="preserve">    （三）前瞻性战略性产业发展支出</t>
  </si>
  <si>
    <t xml:space="preserve"> ……</t>
  </si>
  <si>
    <t xml:space="preserve">    （……）其他国有企业资本金注入</t>
  </si>
  <si>
    <t>三、国有企业政策性补贴</t>
  </si>
  <si>
    <t xml:space="preserve">     （一）国有企业政策性补贴</t>
  </si>
  <si>
    <t>四、其他国有资本经营预算支出</t>
  </si>
  <si>
    <t xml:space="preserve">    （一） 其他国有资本经营预算支出</t>
  </si>
  <si>
    <t>国有资本经营预算支出</t>
  </si>
  <si>
    <t>样表22</t>
  </si>
  <si>
    <t>2024年壤塘县国有资本经营预算收支决算平衡表</t>
  </si>
  <si>
    <t xml:space="preserve">  上级补助收入</t>
  </si>
  <si>
    <t xml:space="preserve">  调出资金</t>
  </si>
  <si>
    <t xml:space="preserve">  上年结余收入</t>
  </si>
  <si>
    <t>样表23</t>
  </si>
  <si>
    <t>2024年壤塘县（县级）国有资本经营预算收入决算表</t>
  </si>
  <si>
    <t>国有资本经营预算收入合计</t>
  </si>
  <si>
    <t>样表24</t>
  </si>
  <si>
    <t>2024年壤塘县（县级）国有资本经营预算支出决算表</t>
  </si>
  <si>
    <t xml:space="preserve"> …</t>
  </si>
  <si>
    <t xml:space="preserve">    （…）其他国有企业资本金注入</t>
  </si>
  <si>
    <t>样表25</t>
  </si>
  <si>
    <t>2024年壤塘县（县级）国有资本经营预算收支决算平衡表</t>
  </si>
  <si>
    <t xml:space="preserve">  补助下级支出</t>
  </si>
  <si>
    <t>样表26</t>
  </si>
  <si>
    <t>2024年壤塘县对下国有资本经营预算
转移支付决算表</t>
  </si>
  <si>
    <t>预 算 科 目</t>
  </si>
  <si>
    <t>预算数</t>
  </si>
  <si>
    <t xml:space="preserve">        厂办大集体改革支出 </t>
  </si>
  <si>
    <t xml:space="preserve"> “三供一业”移交补助支出</t>
  </si>
  <si>
    <t xml:space="preserve"> 国有企业办职教幼教补助支出</t>
  </si>
  <si>
    <t xml:space="preserve"> 其他解决历史遗留问题及改革成本支出</t>
  </si>
  <si>
    <t>样表27</t>
  </si>
  <si>
    <t>2024年壤塘县社会保险基金预算收入决算表</t>
  </si>
  <si>
    <t>预    算    科    目</t>
  </si>
  <si>
    <t>一、企业职工基本养老保险基金收入</t>
  </si>
  <si>
    <t>其中：企业职工基本养老保险费收入</t>
  </si>
  <si>
    <t xml:space="preserve">      企业职工基本养老保险基金财政补贴收入</t>
  </si>
  <si>
    <t xml:space="preserve">      企业职工基本养老保险基金利息收入</t>
  </si>
  <si>
    <t xml:space="preserve">      企业职工基本养老保险基金委托投资收益</t>
  </si>
  <si>
    <t xml:space="preserve">      其他企业职工基本养老保险基金收入</t>
  </si>
  <si>
    <t>二、失业保险基金收入</t>
  </si>
  <si>
    <t>其中：失业保险费收入</t>
  </si>
  <si>
    <t xml:space="preserve">      失业保险基金财政补贴收入</t>
  </si>
  <si>
    <t xml:space="preserve">      失业保险基金利息收入</t>
  </si>
  <si>
    <t xml:space="preserve">      其他失业保险基金收入</t>
  </si>
  <si>
    <t>三、职工基本医疗保险基金收入</t>
  </si>
  <si>
    <t>其中：职工基本医疗保险费收入</t>
  </si>
  <si>
    <t xml:space="preserve">      职工基本医疗保险基金财政补贴收入</t>
  </si>
  <si>
    <t xml:space="preserve">      职工基本医疗保险基金利息收入</t>
  </si>
  <si>
    <t xml:space="preserve">      其他职工基本医疗保险基金收入</t>
  </si>
  <si>
    <t>四、工伤保险基金收入</t>
  </si>
  <si>
    <t>其中：工伤保险费收入</t>
  </si>
  <si>
    <t xml:space="preserve">      工伤保险基金财政补贴收入</t>
  </si>
  <si>
    <t xml:space="preserve">      工伤保险基金利息收入</t>
  </si>
  <si>
    <t xml:space="preserve">      职业伤害保障费收入</t>
  </si>
  <si>
    <t xml:space="preserve">      其他工伤保险基金收入</t>
  </si>
  <si>
    <t>五、城乡居民基本养老保险基金收入</t>
  </si>
  <si>
    <t>其中：城乡居民基本养老保险基金缴费收入</t>
  </si>
  <si>
    <t xml:space="preserve">      城乡居民基本养老保险基金财政补贴收入</t>
  </si>
  <si>
    <t xml:space="preserve">      城乡居民基本养老保险基金利息收入</t>
  </si>
  <si>
    <t xml:space="preserve">      城乡居民基本养老保险基金委托投资收益</t>
  </si>
  <si>
    <t xml:space="preserve">      城乡居民基本养老保险基金集体补助收入</t>
  </si>
  <si>
    <t xml:space="preserve">      其他城乡居民基本养老保险基金收入</t>
  </si>
  <si>
    <t>六、机关事业单位基本养老保险基金收入</t>
  </si>
  <si>
    <t>其中：机关事业单位基本养老保险费收入</t>
  </si>
  <si>
    <t xml:space="preserve">      机关事业单位基本养老保险基金财政补贴收入</t>
  </si>
  <si>
    <t xml:space="preserve">      机关事业单位基本养老保险基金利息收入</t>
  </si>
  <si>
    <t xml:space="preserve">      机关事业单位基本养老保险基金委托投资收益</t>
  </si>
  <si>
    <t xml:space="preserve">      其他机关事业单位基本养老保险基金收入</t>
  </si>
  <si>
    <t>七、城乡居民基本医疗保险基金收入</t>
  </si>
  <si>
    <t>其中：城乡居民基本医疗保险费收入</t>
  </si>
  <si>
    <t xml:space="preserve">      城乡居民基本医疗保险基金财政补贴收入</t>
  </si>
  <si>
    <t xml:space="preserve">      城乡居民基本医疗保险基金利息收入</t>
  </si>
  <si>
    <t xml:space="preserve">      其他城乡居民基本医疗保险基金收入</t>
  </si>
  <si>
    <t>社会保险基金预算收入合计</t>
  </si>
  <si>
    <t>备注：1.“预算科目”根据政府收支分类科目调整进行相应调整。
      2.社会保险基金决算公开应与预算公开口径保持一致。</t>
  </si>
  <si>
    <t>样表28</t>
  </si>
  <si>
    <t>2024年壤塘县社会保险基金预算支出决算表</t>
  </si>
  <si>
    <t>一、企业职工基本养老保险基金支出</t>
  </si>
  <si>
    <t>其中：基本养老金</t>
  </si>
  <si>
    <t xml:space="preserve">      医疗补助金</t>
  </si>
  <si>
    <t xml:space="preserve">      丧葬抚恤补助</t>
  </si>
  <si>
    <t xml:space="preserve">      其他企业职工基本养老保险基金支出</t>
  </si>
  <si>
    <t>二、失业保险基金支出</t>
  </si>
  <si>
    <t>其中：失业保险金</t>
  </si>
  <si>
    <t xml:space="preserve">      医疗保险费</t>
  </si>
  <si>
    <t xml:space="preserve">      职业培训和职业介绍补贴</t>
  </si>
  <si>
    <t xml:space="preserve">      技能提升补贴支出</t>
  </si>
  <si>
    <t xml:space="preserve">      稳定岗位补贴支出</t>
  </si>
  <si>
    <t xml:space="preserve">      其他费用支出</t>
  </si>
  <si>
    <t xml:space="preserve">      其他失业保险基金支出</t>
  </si>
  <si>
    <t>三、职工基本医疗保险基金支出</t>
  </si>
  <si>
    <t>其中：职工基本医疗保险统筹基金</t>
  </si>
  <si>
    <t xml:space="preserve">      职工基本医疗保险个人账户基金</t>
  </si>
  <si>
    <t xml:space="preserve">      其他职工基本医疗保险基金支出</t>
  </si>
  <si>
    <t>四、工伤保险基金支出</t>
  </si>
  <si>
    <t>其中：工伤保险待遇</t>
  </si>
  <si>
    <t xml:space="preserve">      劳动能力鉴定支出</t>
  </si>
  <si>
    <t xml:space="preserve">      工伤预防费用支出</t>
  </si>
  <si>
    <t xml:space="preserve">      职业伤害保障支出</t>
  </si>
  <si>
    <t xml:space="preserve">      其他工伤保险基金支出</t>
  </si>
  <si>
    <t>五、城乡居民基本养老保险基金支出</t>
  </si>
  <si>
    <t>其中：基础养老金支出</t>
  </si>
  <si>
    <t xml:space="preserve">      个人账户养老金支出</t>
  </si>
  <si>
    <t xml:space="preserve">      丧葬抚恤补助支出</t>
  </si>
  <si>
    <t xml:space="preserve">      其他城乡居民基本养老保险基金支出</t>
  </si>
  <si>
    <t>六、机关事业单位基本养老保险基金支出</t>
  </si>
  <si>
    <t>其中：基本养老金支出</t>
  </si>
  <si>
    <t xml:space="preserve">      其他机关事业单位基本养老保险基金支出</t>
  </si>
  <si>
    <t>七、城乡居民基本医疗保险基金支出</t>
  </si>
  <si>
    <t>其中：城乡居民基本医疗保险基金医疗待遇支出</t>
  </si>
  <si>
    <t xml:space="preserve">      城乡居民大病保险支出</t>
  </si>
  <si>
    <t xml:space="preserve">      其他城乡居民基本医疗保险基金支出</t>
  </si>
  <si>
    <t>社会保险基金预算支出合计</t>
  </si>
  <si>
    <t>样表29</t>
  </si>
  <si>
    <t>2024年壤塘县社会保险基金预算收支决算平衡表</t>
  </si>
  <si>
    <t>社会保险基金决算收入</t>
  </si>
  <si>
    <t>社会保险基金决算支出</t>
  </si>
  <si>
    <t>社会保险基金转移支出</t>
  </si>
  <si>
    <t>企业职工基本养老保险基金</t>
  </si>
  <si>
    <t>失业保险基金</t>
  </si>
  <si>
    <t>职工基本医疗保险基金</t>
  </si>
  <si>
    <t>工伤保险基金</t>
  </si>
  <si>
    <t>城乡居民基本养老保险基金</t>
  </si>
  <si>
    <t>机关事业单位基本养老保险基金</t>
  </si>
  <si>
    <t>社会保险基金补助下级支出</t>
  </si>
  <si>
    <t>城乡居民基本医疗保险基金</t>
  </si>
  <si>
    <t>社会保险基金转移收入</t>
  </si>
  <si>
    <t>社会保险基金上级补助收入</t>
  </si>
  <si>
    <t>社会保险基金上解上级支出</t>
  </si>
  <si>
    <t xml:space="preserve">  社会保险基金下级上解收入</t>
  </si>
  <si>
    <t>样表30</t>
  </si>
  <si>
    <t>2024年壤塘县（县级）社会保险基金预算收入决算表</t>
  </si>
  <si>
    <t>样表31</t>
  </si>
  <si>
    <t>2024年壤塘县（县级）社会保险基金预算支出决算表</t>
  </si>
  <si>
    <t>样表32</t>
  </si>
  <si>
    <t>2024年壤塘县（县级）社会保险基金预算收支决算平衡表</t>
  </si>
  <si>
    <t>样表33</t>
  </si>
  <si>
    <t>壤塘县2024年地方政府债务限额及余额决算情况表</t>
  </si>
  <si>
    <t>地   区</t>
  </si>
  <si>
    <t>2024年债务限额</t>
  </si>
  <si>
    <t>2024年债务余额决算数</t>
  </si>
  <si>
    <t>一般债务</t>
  </si>
  <si>
    <t>专项债务</t>
  </si>
  <si>
    <t>公  式</t>
  </si>
  <si>
    <t>A=B+C</t>
  </si>
  <si>
    <t>B</t>
  </si>
  <si>
    <t>C</t>
  </si>
  <si>
    <t>D=E+F</t>
  </si>
  <si>
    <t>E</t>
  </si>
  <si>
    <t>F</t>
  </si>
  <si>
    <t>壤塘县合计</t>
  </si>
  <si>
    <t xml:space="preserve">  一、壤塘县本级</t>
  </si>
  <si>
    <t xml:space="preserve">  二、XX市（县）下级合计</t>
  </si>
  <si>
    <t xml:space="preserve">    （一）下级地区1</t>
  </si>
  <si>
    <t xml:space="preserve">    （二）下级地区2</t>
  </si>
  <si>
    <t>注：1.本表反映上一年度本地区、本级及所属地区地方政府债务限额及余额决算数。
    2.本表由县级以上地方各级财政部门在本级人民代表大会常务委员会批准决算后二十日内公开。</t>
  </si>
  <si>
    <t>样表34</t>
  </si>
  <si>
    <t>壤塘县2024年地方政府债务相关情况表</t>
  </si>
  <si>
    <t>项    目</t>
  </si>
  <si>
    <t>本地区</t>
  </si>
  <si>
    <t>本级</t>
  </si>
  <si>
    <t>一、2023年末地方政府债务余额</t>
  </si>
  <si>
    <t xml:space="preserve">    其中： 一般债务</t>
  </si>
  <si>
    <t xml:space="preserve">           专项债务</t>
  </si>
  <si>
    <t>二、2023年地方政府债务限额</t>
  </si>
  <si>
    <t>三、2024年地方政府债券发行决算数</t>
  </si>
  <si>
    <t xml:space="preserve">     新增一般债券发行额</t>
  </si>
  <si>
    <t xml:space="preserve">     再融资一般债券发行额</t>
  </si>
  <si>
    <t xml:space="preserve">     新增专项债券发行额</t>
  </si>
  <si>
    <t xml:space="preserve">     再融资专项债券发行额</t>
  </si>
  <si>
    <t>四、2024年地方政府债务还本支出决算数</t>
  </si>
  <si>
    <t xml:space="preserve">    其中： 一般债务还本支出</t>
  </si>
  <si>
    <t xml:space="preserve">           专项债务还本支出</t>
  </si>
  <si>
    <t>五、2024年地方政府债务付息支出决算数</t>
  </si>
  <si>
    <t xml:space="preserve">    其中： 一般债务付息支出</t>
  </si>
  <si>
    <t xml:space="preserve">           专项债务付息支出</t>
  </si>
  <si>
    <t>六、2024年末地方政府债务余额决算数</t>
  </si>
  <si>
    <t>七、2024年地方政府债务限额</t>
  </si>
  <si>
    <t>八、2024年地方政府债务年限（年）</t>
  </si>
  <si>
    <t xml:space="preserve">    其中： 一般债务年限（年）</t>
  </si>
  <si>
    <t xml:space="preserve">           专项债务年限（年）</t>
  </si>
  <si>
    <t>注：1.本表反映上两年度本地区、本级地方政府债务限额及余额决算数，上一年度本地区、本级地方政府债务发行额、还本支出、付息支出、剩余债务年限、限额及余额决算数等。
    2.本表由县级以上地方各级财政部门在本级人民代表大会常务委员会批准决算后二十日内公开。</t>
  </si>
  <si>
    <t>样表35</t>
  </si>
  <si>
    <t>壤塘县2024年本级地方政府专项债务表</t>
  </si>
  <si>
    <t>项目</t>
  </si>
  <si>
    <t>一、专项债券收入</t>
  </si>
  <si>
    <t>二、专项债券支出</t>
  </si>
  <si>
    <t>三、还本付息</t>
  </si>
  <si>
    <t xml:space="preserve">    其中：还本决算数</t>
  </si>
  <si>
    <t xml:space="preserve">          付息决算数</t>
  </si>
  <si>
    <t>四、项目负债规模</t>
  </si>
  <si>
    <t>五、已发行专项债券期限（年）</t>
  </si>
  <si>
    <t>六、已发行专项债券利率（%）</t>
  </si>
  <si>
    <t>注：1.本表反映上一年度本级政府专项债券收入、支出、还本付息及专项收入情况，反映本级项目的负债规模、期限、利率、还本付息等情况。
    2.本表由县级以上地方各级财政部门在本级人民代表大会常务委员会批准决算后二十日内公开。</t>
  </si>
  <si>
    <t>样表36</t>
  </si>
  <si>
    <t>壤塘县2024年地方政府债券使用情况表</t>
  </si>
  <si>
    <t>区划名称</t>
  </si>
  <si>
    <t>项目名称</t>
  </si>
  <si>
    <t>项目领域</t>
  </si>
  <si>
    <t>项目主管部门</t>
  </si>
  <si>
    <t>项目实施单位</t>
  </si>
  <si>
    <t>债券性质</t>
  </si>
  <si>
    <t>发行金额</t>
  </si>
  <si>
    <t>发行时间
（年/月）</t>
  </si>
  <si>
    <t>壤塘县</t>
  </si>
  <si>
    <t>壤塘县上寨中心卫生院手术室建设项目</t>
  </si>
  <si>
    <t>卫生健康</t>
  </si>
  <si>
    <t>壤塘县发展和改革局</t>
  </si>
  <si>
    <t>壤塘县卫生健康局</t>
  </si>
  <si>
    <t>一般债券</t>
  </si>
  <si>
    <t>尕多集中教学点维修改造项目</t>
  </si>
  <si>
    <t>其他社会事业</t>
  </si>
  <si>
    <t>壤塘县住房和城乡建设局</t>
  </si>
  <si>
    <t>中壤塘教学点维修改造项目</t>
  </si>
  <si>
    <t>壤塘县寄宿制小学维修改造项目</t>
  </si>
  <si>
    <t>壤塘县寄宿制小学查漏补缺项目</t>
  </si>
  <si>
    <t>壤塘县岗木达镇人民政府</t>
  </si>
  <si>
    <t>壤塘县中学尕多校区维修改造项目</t>
  </si>
  <si>
    <t>壤塘县教育局</t>
  </si>
  <si>
    <t>中壤塘非遗传习创业园教学点维修改造项目</t>
  </si>
  <si>
    <t>壤塘县中壤塘文化景区管理处</t>
  </si>
  <si>
    <t>南木达色玛藏茶传习所教学点维修改造项目</t>
  </si>
  <si>
    <t>壤塘县中学运动场维修改造项目</t>
  </si>
  <si>
    <t>阿坝州壤塘县恩则柯防洪治理项目</t>
  </si>
  <si>
    <t>水利</t>
  </si>
  <si>
    <t>壤塘县水务局</t>
  </si>
  <si>
    <t>壤塘县中学教学楼维修改造建设项目</t>
  </si>
  <si>
    <t>壤塘县南木达中小学教学楼维修改造建设项目</t>
  </si>
  <si>
    <t>南木达色玛藏茶传习所教学点查漏补缺项目</t>
  </si>
  <si>
    <t>壤塘县南木达镇人民政府</t>
  </si>
  <si>
    <r>
      <rPr>
        <sz val="11"/>
        <color rgb="FF000000"/>
        <rFont val="宋体"/>
        <charset val="134"/>
      </rPr>
      <t>国道</t>
    </r>
    <r>
      <rPr>
        <sz val="11"/>
        <color rgb="FF000000"/>
        <rFont val="Times New Roman"/>
        <charset val="134"/>
      </rPr>
      <t>227</t>
    </r>
    <r>
      <rPr>
        <sz val="11"/>
        <color rgb="FF000000"/>
        <rFont val="仿宋_GB2312"/>
        <charset val="134"/>
      </rPr>
      <t>线壤塘县吾依乡八格都寨灾害绕避复线工程项目</t>
    </r>
  </si>
  <si>
    <t>其他综合交通枢纽</t>
  </si>
  <si>
    <t>壤塘县交通运输局</t>
  </si>
  <si>
    <t>壤塘县城关小学教学综合楼建设项目</t>
  </si>
  <si>
    <t>中壤塘非遗传习创业园教学点项目</t>
  </si>
  <si>
    <t>壤塘县中壤塘镇人民政府</t>
  </si>
  <si>
    <t>壤塘县中壤塘镇污水处理厂建设项目</t>
  </si>
  <si>
    <t>城镇污水垃圾收集处理</t>
  </si>
  <si>
    <t>专项债券</t>
  </si>
  <si>
    <t>壤塘县南木达镇污水处理厂建设项目</t>
  </si>
  <si>
    <t>壤塘县城区供暖管道和设施提升改造建设项目</t>
  </si>
  <si>
    <t>供热</t>
  </si>
  <si>
    <t>壤塘县畜牧产业融合示范园建设项目</t>
  </si>
  <si>
    <t>农业</t>
  </si>
  <si>
    <t>壤塘县国有资产经营管理有限责任公司</t>
  </si>
  <si>
    <t>壤塘县中壤塘镇集中供水建设项目</t>
  </si>
  <si>
    <t>供排水</t>
  </si>
  <si>
    <t>壤塘县人民医院综合楼建设项目</t>
  </si>
  <si>
    <t>壤塘县人民医院</t>
  </si>
</sst>
</file>

<file path=xl/styles.xml><?xml version="1.0" encoding="utf-8"?>
<styleSheet xmlns="http://schemas.openxmlformats.org/spreadsheetml/2006/main">
  <numFmts count="19">
    <numFmt numFmtId="41" formatCode="_ * #,##0_ ;_ * \-#,##0_ ;_ * &quot;-&quot;_ ;_ @_ "/>
    <numFmt numFmtId="43" formatCode="_ * #,##0.00_ ;_ * \-#,##0.00_ ;_ * &quot;-&quot;??_ ;_ @_ "/>
    <numFmt numFmtId="42" formatCode="_ &quot;￥&quot;* #,##0_ ;_ &quot;￥&quot;* \-#,##0_ ;_ &quot;￥&quot;* &quot;-&quot;_ ;_ @_ "/>
    <numFmt numFmtId="44" formatCode="_ &quot;￥&quot;* #,##0.00_ ;_ &quot;￥&quot;* \-#,##0.00_ ;_ &quot;￥&quot;* &quot;-&quot;??_ ;_ @_ "/>
    <numFmt numFmtId="176" formatCode="____@"/>
    <numFmt numFmtId="177" formatCode="0.00_ "/>
    <numFmt numFmtId="178" formatCode="_-* #,##0.00_-;\-* #,##0.00_-;_-* &quot;-&quot;??_-;_-@_-"/>
    <numFmt numFmtId="179" formatCode="0.0_ "/>
    <numFmt numFmtId="180" formatCode="#,##0.00_ "/>
    <numFmt numFmtId="181" formatCode="_(* #,##0_);_(* \(#,##0\);_(* &quot;-&quot;_);_(@_)"/>
    <numFmt numFmtId="182" formatCode="0.0"/>
    <numFmt numFmtId="183" formatCode="0_);[Red]\(0\)"/>
    <numFmt numFmtId="184" formatCode="_-* #,##0_-;\-* #,##0_-;_-* &quot;-&quot;_-;_-@_-"/>
    <numFmt numFmtId="185" formatCode="0.0%"/>
    <numFmt numFmtId="186" formatCode="#,##0_ "/>
    <numFmt numFmtId="187" formatCode="yyyy&quot;年&quot;m&quot;月&quot;;@"/>
    <numFmt numFmtId="188" formatCode="0.0_);[Red]\(0.0\)"/>
    <numFmt numFmtId="189" formatCode="0_ "/>
    <numFmt numFmtId="190" formatCode="0_ ;[Red]\-0\ "/>
  </numFmts>
  <fonts count="89">
    <font>
      <sz val="11"/>
      <color indexed="8"/>
      <name val="宋体"/>
      <charset val="134"/>
    </font>
    <font>
      <sz val="12"/>
      <name val="方正黑体简体"/>
      <charset val="134"/>
    </font>
    <font>
      <b/>
      <sz val="20"/>
      <name val="方正小标宋简体"/>
      <charset val="134"/>
    </font>
    <font>
      <sz val="12"/>
      <name val="宋体"/>
      <charset val="134"/>
      <scheme val="minor"/>
    </font>
    <font>
      <b/>
      <sz val="11"/>
      <name val="宋体"/>
      <charset val="134"/>
      <scheme val="minor"/>
    </font>
    <font>
      <sz val="11"/>
      <name val="宋体"/>
      <charset val="134"/>
      <scheme val="minor"/>
    </font>
    <font>
      <sz val="11"/>
      <color indexed="8"/>
      <name val="宋体"/>
      <charset val="134"/>
      <scheme val="minor"/>
    </font>
    <font>
      <sz val="11"/>
      <color theme="1"/>
      <name val="宋体"/>
      <charset val="134"/>
      <scheme val="minor"/>
    </font>
    <font>
      <sz val="11"/>
      <color rgb="FF000000"/>
      <name val="宋体"/>
      <charset val="134"/>
    </font>
    <font>
      <sz val="11"/>
      <color rgb="FF000000"/>
      <name val="Times New Roman"/>
      <charset val="134"/>
    </font>
    <font>
      <sz val="11"/>
      <name val="宋体"/>
      <charset val="134"/>
    </font>
    <font>
      <b/>
      <sz val="20"/>
      <color theme="1"/>
      <name val="方正小标宋简体"/>
      <charset val="134"/>
    </font>
    <font>
      <sz val="12"/>
      <color theme="1"/>
      <name val="宋体"/>
      <charset val="134"/>
      <scheme val="minor"/>
    </font>
    <font>
      <b/>
      <sz val="11"/>
      <color theme="1"/>
      <name val="宋体"/>
      <charset val="134"/>
      <scheme val="minor"/>
    </font>
    <font>
      <b/>
      <sz val="20"/>
      <color indexed="8"/>
      <name val="方正小标宋简体"/>
      <charset val="134"/>
    </font>
    <font>
      <sz val="12"/>
      <color indexed="8"/>
      <name val="宋体"/>
      <charset val="134"/>
      <scheme val="minor"/>
    </font>
    <font>
      <b/>
      <sz val="11"/>
      <color indexed="8"/>
      <name val="宋体"/>
      <charset val="134"/>
      <scheme val="minor"/>
    </font>
    <font>
      <sz val="12"/>
      <name val="宋体"/>
      <charset val="134"/>
    </font>
    <font>
      <sz val="12"/>
      <color indexed="8"/>
      <name val="宋体"/>
      <charset val="134"/>
    </font>
    <font>
      <sz val="11"/>
      <color indexed="10"/>
      <name val="宋体"/>
      <charset val="134"/>
      <scheme val="minor"/>
    </font>
    <font>
      <b/>
      <sz val="11"/>
      <color indexed="10"/>
      <name val="宋体"/>
      <charset val="134"/>
      <scheme val="minor"/>
    </font>
    <font>
      <b/>
      <sz val="12"/>
      <name val="方正黑体简体"/>
      <charset val="134"/>
    </font>
    <font>
      <b/>
      <sz val="10"/>
      <name val="宋体"/>
      <charset val="134"/>
      <scheme val="minor"/>
    </font>
    <font>
      <sz val="10"/>
      <name val="宋体"/>
      <charset val="134"/>
      <scheme val="minor"/>
    </font>
    <font>
      <b/>
      <sz val="11"/>
      <name val="宋体"/>
      <charset val="134"/>
    </font>
    <font>
      <b/>
      <sz val="10"/>
      <color theme="1"/>
      <name val="宋体"/>
      <charset val="134"/>
      <scheme val="minor"/>
    </font>
    <font>
      <b/>
      <sz val="11"/>
      <color rgb="FFFF0000"/>
      <name val="宋体"/>
      <charset val="134"/>
      <scheme val="minor"/>
    </font>
    <font>
      <b/>
      <sz val="12"/>
      <color theme="1"/>
      <name val="方正黑体简体"/>
      <charset val="134"/>
    </font>
    <font>
      <sz val="10"/>
      <name val="宋体"/>
      <charset val="134"/>
    </font>
    <font>
      <sz val="12"/>
      <color indexed="8"/>
      <name val="方正黑体简体"/>
      <charset val="134"/>
    </font>
    <font>
      <b/>
      <sz val="11"/>
      <color indexed="8"/>
      <name val="宋体"/>
      <charset val="134"/>
    </font>
    <font>
      <sz val="12"/>
      <color theme="1"/>
      <name val="方正黑体简体"/>
      <charset val="134"/>
    </font>
    <font>
      <b/>
      <sz val="11"/>
      <color rgb="FF000000"/>
      <name val="宋体"/>
      <charset val="134"/>
      <scheme val="minor"/>
    </font>
    <font>
      <sz val="11"/>
      <color rgb="FF000000"/>
      <name val="宋体"/>
      <charset val="134"/>
      <scheme val="minor"/>
    </font>
    <font>
      <sz val="11"/>
      <color rgb="FFFF0000"/>
      <name val="宋体"/>
      <charset val="134"/>
      <scheme val="minor"/>
    </font>
    <font>
      <b/>
      <sz val="12"/>
      <color indexed="8"/>
      <name val="宋体"/>
      <charset val="134"/>
    </font>
    <font>
      <b/>
      <sz val="12"/>
      <name val="宋体"/>
      <charset val="134"/>
    </font>
    <font>
      <b/>
      <sz val="10"/>
      <name val="宋体"/>
      <charset val="134"/>
    </font>
    <font>
      <sz val="11"/>
      <color indexed="20"/>
      <name val="宋体"/>
      <charset val="134"/>
    </font>
    <font>
      <sz val="11"/>
      <color indexed="17"/>
      <name val="宋体"/>
      <charset val="134"/>
    </font>
    <font>
      <sz val="11"/>
      <color theme="0"/>
      <name val="宋体"/>
      <charset val="0"/>
      <scheme val="minor"/>
    </font>
    <font>
      <sz val="11"/>
      <color theme="1"/>
      <name val="宋体"/>
      <charset val="0"/>
      <scheme val="minor"/>
    </font>
    <font>
      <sz val="11"/>
      <color rgb="FF3F3F76"/>
      <name val="宋体"/>
      <charset val="0"/>
      <scheme val="minor"/>
    </font>
    <font>
      <b/>
      <sz val="11"/>
      <color theme="1"/>
      <name val="宋体"/>
      <charset val="0"/>
      <scheme val="minor"/>
    </font>
    <font>
      <sz val="11"/>
      <color indexed="9"/>
      <name val="宋体"/>
      <charset val="134"/>
    </font>
    <font>
      <sz val="11"/>
      <color rgb="FF9C0006"/>
      <name val="宋体"/>
      <charset val="0"/>
      <scheme val="minor"/>
    </font>
    <font>
      <b/>
      <sz val="11"/>
      <color rgb="FFFFFFFF"/>
      <name val="宋体"/>
      <charset val="0"/>
      <scheme val="minor"/>
    </font>
    <font>
      <b/>
      <sz val="11"/>
      <color rgb="FFFA7D00"/>
      <name val="宋体"/>
      <charset val="0"/>
      <scheme val="minor"/>
    </font>
    <font>
      <sz val="11"/>
      <color rgb="FF006100"/>
      <name val="宋体"/>
      <charset val="0"/>
      <scheme val="minor"/>
    </font>
    <font>
      <sz val="11"/>
      <color rgb="FF9C6500"/>
      <name val="宋体"/>
      <charset val="0"/>
      <scheme val="minor"/>
    </font>
    <font>
      <b/>
      <sz val="11"/>
      <color theme="3"/>
      <name val="宋体"/>
      <charset val="134"/>
      <scheme val="minor"/>
    </font>
    <font>
      <b/>
      <sz val="18"/>
      <color indexed="56"/>
      <name val="宋体"/>
      <charset val="134"/>
    </font>
    <font>
      <i/>
      <sz val="11"/>
      <color indexed="23"/>
      <name val="宋体"/>
      <charset val="134"/>
    </font>
    <font>
      <b/>
      <sz val="11"/>
      <color indexed="56"/>
      <name val="宋体"/>
      <charset val="134"/>
    </font>
    <font>
      <b/>
      <sz val="13"/>
      <color indexed="56"/>
      <name val="宋体"/>
      <charset val="134"/>
    </font>
    <font>
      <sz val="9"/>
      <name val="宋体"/>
      <charset val="134"/>
    </font>
    <font>
      <i/>
      <sz val="11"/>
      <color rgb="FF7F7F7F"/>
      <name val="宋体"/>
      <charset val="0"/>
      <scheme val="minor"/>
    </font>
    <font>
      <b/>
      <sz val="18"/>
      <color theme="3"/>
      <name val="宋体"/>
      <charset val="134"/>
      <scheme val="minor"/>
    </font>
    <font>
      <b/>
      <sz val="11"/>
      <color indexed="52"/>
      <name val="宋体"/>
      <charset val="134"/>
    </font>
    <font>
      <sz val="11"/>
      <color indexed="14"/>
      <name val="宋体"/>
      <charset val="134"/>
    </font>
    <font>
      <sz val="12"/>
      <color indexed="17"/>
      <name val="宋体"/>
      <charset val="134"/>
    </font>
    <font>
      <sz val="11"/>
      <color indexed="60"/>
      <name val="宋体"/>
      <charset val="134"/>
    </font>
    <font>
      <sz val="11"/>
      <color indexed="62"/>
      <name val="宋体"/>
      <charset val="134"/>
    </font>
    <font>
      <u/>
      <sz val="11"/>
      <color rgb="FF0000FF"/>
      <name val="宋体"/>
      <charset val="0"/>
      <scheme val="minor"/>
    </font>
    <font>
      <sz val="11"/>
      <color rgb="FFFF0000"/>
      <name val="宋体"/>
      <charset val="0"/>
      <scheme val="minor"/>
    </font>
    <font>
      <u/>
      <sz val="11"/>
      <color rgb="FF800080"/>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sz val="12"/>
      <color indexed="20"/>
      <name val="宋体"/>
      <charset val="134"/>
    </font>
    <font>
      <b/>
      <sz val="15"/>
      <color indexed="56"/>
      <name val="宋体"/>
      <charset val="134"/>
    </font>
    <font>
      <sz val="11"/>
      <color rgb="FFFA7D00"/>
      <name val="宋体"/>
      <charset val="0"/>
      <scheme val="minor"/>
    </font>
    <font>
      <sz val="11"/>
      <color indexed="52"/>
      <name val="宋体"/>
      <charset val="134"/>
    </font>
    <font>
      <sz val="10"/>
      <name val="Helv"/>
      <charset val="134"/>
    </font>
    <font>
      <b/>
      <sz val="11"/>
      <color indexed="9"/>
      <name val="宋体"/>
      <charset val="134"/>
    </font>
    <font>
      <sz val="10"/>
      <name val="MS Sans Serif"/>
      <charset val="134"/>
    </font>
    <font>
      <sz val="11"/>
      <color indexed="16"/>
      <name val="宋体"/>
      <charset val="134"/>
    </font>
    <font>
      <sz val="11"/>
      <color indexed="10"/>
      <name val="宋体"/>
      <charset val="134"/>
    </font>
    <font>
      <b/>
      <sz val="11"/>
      <color indexed="63"/>
      <name val="宋体"/>
      <charset val="134"/>
    </font>
    <font>
      <sz val="10"/>
      <name val="Arial"/>
      <charset val="134"/>
    </font>
    <font>
      <sz val="10"/>
      <color indexed="17"/>
      <name val="Calibri"/>
      <charset val="134"/>
    </font>
    <font>
      <sz val="7"/>
      <name val="Small Fonts"/>
      <charset val="134"/>
    </font>
    <font>
      <sz val="10"/>
      <color indexed="8"/>
      <name val="Calibri"/>
      <charset val="134"/>
    </font>
    <font>
      <sz val="9"/>
      <color indexed="8"/>
      <name val="宋体"/>
      <charset val="134"/>
    </font>
    <font>
      <sz val="10"/>
      <color indexed="20"/>
      <name val="Calibri"/>
      <charset val="134"/>
    </font>
    <font>
      <sz val="12"/>
      <name val="Courier"/>
      <charset val="134"/>
    </font>
    <font>
      <sz val="12"/>
      <name val="仿宋_GB2312"/>
      <charset val="134"/>
    </font>
    <font>
      <sz val="12"/>
      <name val="Times New Roman"/>
      <charset val="134"/>
    </font>
    <font>
      <sz val="11"/>
      <color rgb="FF000000"/>
      <name val="仿宋_GB2312"/>
      <charset val="134"/>
    </font>
  </fonts>
  <fills count="58">
    <fill>
      <patternFill patternType="none"/>
    </fill>
    <fill>
      <patternFill patternType="gray125"/>
    </fill>
    <fill>
      <patternFill patternType="solid">
        <fgColor theme="0"/>
        <bgColor indexed="64"/>
      </patternFill>
    </fill>
    <fill>
      <patternFill patternType="mediumGray">
        <fgColor indexed="9"/>
      </patternFill>
    </fill>
    <fill>
      <patternFill patternType="solid">
        <fgColor rgb="FFC0C0C0"/>
        <bgColor indexed="64"/>
      </patternFill>
    </fill>
    <fill>
      <patternFill patternType="solid">
        <fgColor indexed="45"/>
        <bgColor indexed="64"/>
      </patternFill>
    </fill>
    <fill>
      <patternFill patternType="solid">
        <fgColor indexed="46"/>
        <bgColor indexed="64"/>
      </patternFill>
    </fill>
    <fill>
      <patternFill patternType="solid">
        <fgColor indexed="42"/>
        <bgColor indexed="64"/>
      </patternFill>
    </fill>
    <fill>
      <patternFill patternType="solid">
        <fgColor indexed="47"/>
        <bgColor indexed="64"/>
      </patternFill>
    </fill>
    <fill>
      <patternFill patternType="solid">
        <fgColor theme="8" tint="0.399975585192419"/>
        <bgColor indexed="64"/>
      </patternFill>
    </fill>
    <fill>
      <patternFill patternType="solid">
        <fgColor theme="6" tint="0.599993896298105"/>
        <bgColor indexed="64"/>
      </patternFill>
    </fill>
    <fill>
      <patternFill patternType="solid">
        <fgColor rgb="FFFFCC99"/>
        <bgColor indexed="64"/>
      </patternFill>
    </fill>
    <fill>
      <patternFill patternType="solid">
        <fgColor indexed="44"/>
        <bgColor indexed="64"/>
      </patternFill>
    </fill>
    <fill>
      <patternFill patternType="solid">
        <fgColor indexed="27"/>
        <bgColor indexed="64"/>
      </patternFill>
    </fill>
    <fill>
      <patternFill patternType="solid">
        <fgColor theme="4"/>
        <bgColor indexed="64"/>
      </patternFill>
    </fill>
    <fill>
      <patternFill patternType="solid">
        <fgColor indexed="52"/>
        <bgColor indexed="64"/>
      </patternFill>
    </fill>
    <fill>
      <patternFill patternType="solid">
        <fgColor theme="4" tint="0.399975585192419"/>
        <bgColor indexed="64"/>
      </patternFill>
    </fill>
    <fill>
      <patternFill patternType="solid">
        <fgColor indexed="10"/>
        <bgColor indexed="64"/>
      </patternFill>
    </fill>
    <fill>
      <patternFill patternType="solid">
        <fgColor theme="6"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9" tint="0.599993896298105"/>
        <bgColor indexed="64"/>
      </patternFill>
    </fill>
    <fill>
      <patternFill patternType="solid">
        <fgColor rgb="FFFFC7CE"/>
        <bgColor indexed="64"/>
      </patternFill>
    </fill>
    <fill>
      <patternFill patternType="solid">
        <fgColor rgb="FFA5A5A5"/>
        <bgColor indexed="64"/>
      </patternFill>
    </fill>
    <fill>
      <patternFill patternType="solid">
        <fgColor rgb="FFF2F2F2"/>
        <bgColor indexed="64"/>
      </patternFill>
    </fill>
    <fill>
      <patternFill patternType="solid">
        <fgColor rgb="FFC6EFCE"/>
        <bgColor indexed="64"/>
      </patternFill>
    </fill>
    <fill>
      <patternFill patternType="solid">
        <fgColor indexed="29"/>
        <bgColor indexed="64"/>
      </patternFill>
    </fill>
    <fill>
      <patternFill patternType="solid">
        <fgColor indexed="57"/>
        <bgColor indexed="64"/>
      </patternFill>
    </fill>
    <fill>
      <patternFill patternType="solid">
        <fgColor theme="5" tint="0.399975585192419"/>
        <bgColor indexed="64"/>
      </patternFill>
    </fill>
    <fill>
      <patternFill patternType="solid">
        <fgColor rgb="FFFFEB9C"/>
        <bgColor indexed="64"/>
      </patternFill>
    </fill>
    <fill>
      <patternFill patternType="solid">
        <fgColor indexed="51"/>
        <bgColor indexed="64"/>
      </patternFill>
    </fill>
    <fill>
      <patternFill patternType="solid">
        <fgColor theme="8" tint="0.599993896298105"/>
        <bgColor indexed="64"/>
      </patternFill>
    </fill>
    <fill>
      <patternFill patternType="solid">
        <fgColor indexed="36"/>
        <bgColor indexed="64"/>
      </patternFill>
    </fill>
    <fill>
      <patternFill patternType="solid">
        <fgColor indexed="22"/>
        <bgColor indexed="64"/>
      </patternFill>
    </fill>
    <fill>
      <patternFill patternType="solid">
        <fgColor indexed="30"/>
        <bgColor indexed="64"/>
      </patternFill>
    </fill>
    <fill>
      <patternFill patternType="solid">
        <fgColor indexed="43"/>
        <bgColor indexed="64"/>
      </patternFill>
    </fill>
    <fill>
      <patternFill patternType="solid">
        <fgColor indexed="53"/>
        <bgColor indexed="64"/>
      </patternFill>
    </fill>
    <fill>
      <patternFill patternType="solid">
        <fgColor rgb="FFFFFFCC"/>
        <bgColor indexed="64"/>
      </patternFill>
    </fill>
    <fill>
      <patternFill patternType="solid">
        <fgColor indexed="31"/>
        <bgColor indexed="64"/>
      </patternFill>
    </fill>
    <fill>
      <patternFill patternType="solid">
        <fgColor indexed="11"/>
        <bgColor indexed="64"/>
      </patternFill>
    </fill>
    <fill>
      <patternFill patternType="solid">
        <fgColor theme="4" tint="0.599993896298105"/>
        <bgColor indexed="64"/>
      </patternFill>
    </fill>
    <fill>
      <patternFill patternType="solid">
        <fgColor theme="7" tint="0.399975585192419"/>
        <bgColor indexed="64"/>
      </patternFill>
    </fill>
    <fill>
      <patternFill patternType="solid">
        <fgColor theme="9" tint="0.799981688894314"/>
        <bgColor indexed="64"/>
      </patternFill>
    </fill>
    <fill>
      <patternFill patternType="solid">
        <fgColor theme="7" tint="0.799981688894314"/>
        <bgColor indexed="64"/>
      </patternFill>
    </fill>
    <fill>
      <patternFill patternType="solid">
        <fgColor theme="5"/>
        <bgColor indexed="64"/>
      </patternFill>
    </fill>
    <fill>
      <patternFill patternType="solid">
        <fgColor theme="9" tint="0.399975585192419"/>
        <bgColor indexed="64"/>
      </patternFill>
    </fill>
    <fill>
      <patternFill patternType="solid">
        <fgColor theme="5" tint="0.799981688894314"/>
        <bgColor indexed="64"/>
      </patternFill>
    </fill>
    <fill>
      <patternFill patternType="solid">
        <fgColor theme="8" tint="0.799981688894314"/>
        <bgColor indexed="64"/>
      </patternFill>
    </fill>
    <fill>
      <patternFill patternType="solid">
        <fgColor theme="4" tint="0.799981688894314"/>
        <bgColor indexed="64"/>
      </patternFill>
    </fill>
    <fill>
      <patternFill patternType="solid">
        <fgColor theme="8"/>
        <bgColor indexed="64"/>
      </patternFill>
    </fill>
    <fill>
      <patternFill patternType="solid">
        <fgColor indexed="62"/>
        <bgColor indexed="64"/>
      </patternFill>
    </fill>
    <fill>
      <patternFill patternType="solid">
        <fgColor theme="9"/>
        <bgColor indexed="64"/>
      </patternFill>
    </fill>
    <fill>
      <patternFill patternType="solid">
        <fgColor theme="5" tint="0.599993896298105"/>
        <bgColor indexed="64"/>
      </patternFill>
    </fill>
    <fill>
      <patternFill patternType="solid">
        <fgColor indexed="49"/>
        <bgColor indexed="64"/>
      </patternFill>
    </fill>
    <fill>
      <patternFill patternType="solid">
        <fgColor theme="7"/>
        <bgColor indexed="64"/>
      </patternFill>
    </fill>
    <fill>
      <patternFill patternType="solid">
        <fgColor theme="7" tint="0.599993896298105"/>
        <bgColor indexed="64"/>
      </patternFill>
    </fill>
    <fill>
      <patternFill patternType="solid">
        <fgColor indexed="26"/>
        <bgColor indexed="64"/>
      </patternFill>
    </fill>
    <fill>
      <patternFill patternType="solid">
        <fgColor indexed="55"/>
        <bgColor indexed="64"/>
      </patternFill>
    </fill>
  </fills>
  <borders count="34">
    <border>
      <left/>
      <right/>
      <top/>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right/>
      <top style="thin">
        <color auto="1"/>
      </top>
      <bottom/>
      <diagonal/>
    </border>
    <border>
      <left style="thin">
        <color auto="1"/>
      </left>
      <right/>
      <top style="thin">
        <color auto="1"/>
      </top>
      <bottom style="thin">
        <color auto="1"/>
      </bottom>
      <diagonal/>
    </border>
    <border>
      <left/>
      <right/>
      <top/>
      <bottom style="thin">
        <color auto="1"/>
      </bottom>
      <diagonal/>
    </border>
    <border>
      <left style="thin">
        <color indexed="8"/>
      </left>
      <right/>
      <top style="thin">
        <color indexed="8"/>
      </top>
      <bottom style="thin">
        <color indexed="8"/>
      </bottom>
      <diagonal/>
    </border>
    <border>
      <left/>
      <right style="thin">
        <color auto="1"/>
      </right>
      <top style="thin">
        <color auto="1"/>
      </top>
      <bottom/>
      <diagonal/>
    </border>
    <border>
      <left style="thin">
        <color indexed="8"/>
      </left>
      <right style="thin">
        <color indexed="8"/>
      </right>
      <top style="thin">
        <color indexed="8"/>
      </top>
      <bottom style="thin">
        <color indexed="8"/>
      </bottom>
      <diagonal/>
    </border>
    <border>
      <left/>
      <right style="thin">
        <color indexed="8"/>
      </right>
      <top style="thin">
        <color indexed="8"/>
      </top>
      <bottom style="thin">
        <color indexed="8"/>
      </bottom>
      <diagonal/>
    </border>
    <border>
      <left/>
      <right style="thin">
        <color auto="1"/>
      </right>
      <top style="thin">
        <color auto="1"/>
      </top>
      <bottom style="thin">
        <color auto="1"/>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indexed="0"/>
      </left>
      <right style="thin">
        <color indexed="0"/>
      </right>
      <top style="thin">
        <color indexed="0"/>
      </top>
      <bottom style="thin">
        <color indexed="0"/>
      </bottom>
      <diagonal/>
    </border>
    <border>
      <left style="thin">
        <color indexed="8"/>
      </left>
      <right style="thin">
        <color indexed="8"/>
      </right>
      <top style="thin">
        <color indexed="8"/>
      </top>
      <bottom/>
      <diagonal/>
    </border>
    <border>
      <left style="thin">
        <color rgb="FF000000"/>
      </left>
      <right style="thin">
        <color rgb="FF000000"/>
      </right>
      <top/>
      <bottom style="thin">
        <color rgb="FF000000"/>
      </bottom>
      <diagonal/>
    </border>
    <border>
      <left style="thin">
        <color rgb="FF7F7F7F"/>
      </left>
      <right style="thin">
        <color rgb="FF7F7F7F"/>
      </right>
      <top style="thin">
        <color rgb="FF7F7F7F"/>
      </top>
      <bottom style="thin">
        <color rgb="FF7F7F7F"/>
      </bottom>
      <diagonal/>
    </border>
    <border>
      <left/>
      <right/>
      <top style="thin">
        <color theme="4"/>
      </top>
      <bottom style="double">
        <color theme="4"/>
      </bottom>
      <diagonal/>
    </border>
    <border>
      <left style="double">
        <color rgb="FF3F3F3F"/>
      </left>
      <right style="double">
        <color rgb="FF3F3F3F"/>
      </right>
      <top style="double">
        <color rgb="FF3F3F3F"/>
      </top>
      <bottom style="double">
        <color rgb="FF3F3F3F"/>
      </bottom>
      <diagonal/>
    </border>
    <border>
      <left/>
      <right/>
      <top/>
      <bottom style="medium">
        <color theme="4" tint="0.499984740745262"/>
      </bottom>
      <diagonal/>
    </border>
    <border>
      <left/>
      <right/>
      <top/>
      <bottom style="medium">
        <color indexed="30"/>
      </bottom>
      <diagonal/>
    </border>
    <border>
      <left/>
      <right/>
      <top/>
      <bottom style="thick">
        <color indexed="22"/>
      </bottom>
      <diagonal/>
    </border>
    <border>
      <left style="thin">
        <color indexed="23"/>
      </left>
      <right style="thin">
        <color indexed="23"/>
      </right>
      <top style="thin">
        <color indexed="23"/>
      </top>
      <bottom style="thin">
        <color indexed="23"/>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style="thin">
        <color rgb="FF3F3F3F"/>
      </left>
      <right style="thin">
        <color rgb="FF3F3F3F"/>
      </right>
      <top style="thin">
        <color rgb="FF3F3F3F"/>
      </top>
      <bottom style="thin">
        <color rgb="FF3F3F3F"/>
      </bottom>
      <diagonal/>
    </border>
    <border>
      <left/>
      <right/>
      <top/>
      <bottom style="thick">
        <color indexed="62"/>
      </bottom>
      <diagonal/>
    </border>
    <border>
      <left/>
      <right/>
      <top/>
      <bottom style="double">
        <color rgb="FFFF8001"/>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double">
        <color indexed="63"/>
      </left>
      <right style="double">
        <color indexed="63"/>
      </right>
      <top style="double">
        <color indexed="63"/>
      </top>
      <bottom style="double">
        <color indexed="63"/>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s>
  <cellStyleXfs count="3642">
    <xf numFmtId="0" fontId="0" fillId="0" borderId="0">
      <alignment vertical="center"/>
    </xf>
    <xf numFmtId="42" fontId="7" fillId="0" borderId="0" applyFont="0" applyFill="0" applyBorder="0" applyAlignment="0" applyProtection="0">
      <alignment vertical="center"/>
    </xf>
    <xf numFmtId="0" fontId="17" fillId="0" borderId="0"/>
    <xf numFmtId="0" fontId="7" fillId="0" borderId="0">
      <alignment vertical="center"/>
    </xf>
    <xf numFmtId="44" fontId="7" fillId="0" borderId="0" applyFont="0" applyFill="0" applyBorder="0" applyAlignment="0" applyProtection="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44" fillId="17" borderId="0" applyNumberFormat="0" applyBorder="0" applyAlignment="0" applyProtection="0">
      <alignment vertical="center"/>
    </xf>
    <xf numFmtId="0" fontId="42" fillId="11" borderId="17" applyNumberFormat="0" applyAlignment="0" applyProtection="0">
      <alignment vertical="center"/>
    </xf>
    <xf numFmtId="0" fontId="44" fillId="26" borderId="0" applyNumberFormat="0" applyBorder="0" applyAlignment="0" applyProtection="0">
      <alignment vertical="center"/>
    </xf>
    <xf numFmtId="0" fontId="17" fillId="0" borderId="0"/>
    <xf numFmtId="0" fontId="39" fillId="7" borderId="0" applyNumberFormat="0" applyBorder="0" applyAlignment="0" applyProtection="0">
      <alignment vertical="center"/>
    </xf>
    <xf numFmtId="0" fontId="41" fillId="20" borderId="0" applyNumberFormat="0" applyBorder="0" applyAlignment="0" applyProtection="0">
      <alignment vertical="center"/>
    </xf>
    <xf numFmtId="0" fontId="17" fillId="0" borderId="0"/>
    <xf numFmtId="0" fontId="0" fillId="0" borderId="0">
      <alignment vertical="center"/>
    </xf>
    <xf numFmtId="0" fontId="17" fillId="0" borderId="0"/>
    <xf numFmtId="0" fontId="39" fillId="7" borderId="0" applyNumberFormat="0" applyBorder="0" applyAlignment="0" applyProtection="0">
      <alignment vertical="center"/>
    </xf>
    <xf numFmtId="0" fontId="0" fillId="30" borderId="0" applyNumberFormat="0" applyBorder="0" applyAlignment="0" applyProtection="0">
      <alignment vertical="center"/>
    </xf>
    <xf numFmtId="0" fontId="39" fillId="7" borderId="0" applyNumberFormat="0" applyBorder="0" applyAlignment="0" applyProtection="0">
      <alignment vertical="center"/>
    </xf>
    <xf numFmtId="0" fontId="17" fillId="0" borderId="0"/>
    <xf numFmtId="0" fontId="39" fillId="7" borderId="0" applyNumberFormat="0" applyBorder="0" applyAlignment="0" applyProtection="0">
      <alignment vertical="center"/>
    </xf>
    <xf numFmtId="41" fontId="7" fillId="0" borderId="0" applyFont="0" applyFill="0" applyBorder="0" applyAlignment="0" applyProtection="0">
      <alignment vertical="center"/>
    </xf>
    <xf numFmtId="0" fontId="17" fillId="0" borderId="0"/>
    <xf numFmtId="0" fontId="41" fillId="10" borderId="0" applyNumberFormat="0" applyBorder="0" applyAlignment="0" applyProtection="0">
      <alignment vertical="center"/>
    </xf>
    <xf numFmtId="0" fontId="39" fillId="7" borderId="0" applyNumberFormat="0" applyBorder="0" applyAlignment="0" applyProtection="0">
      <alignment vertical="center"/>
    </xf>
    <xf numFmtId="0" fontId="17" fillId="0" borderId="0"/>
    <xf numFmtId="0" fontId="17" fillId="0" borderId="0"/>
    <xf numFmtId="0" fontId="17" fillId="0" borderId="0"/>
    <xf numFmtId="0" fontId="60" fillId="7" borderId="0" applyNumberFormat="0" applyBorder="0" applyAlignment="0" applyProtection="0">
      <alignment vertical="center"/>
    </xf>
    <xf numFmtId="0" fontId="62" fillId="8" borderId="23" applyNumberFormat="0" applyAlignment="0" applyProtection="0">
      <alignment vertical="center"/>
    </xf>
    <xf numFmtId="0" fontId="45" fillId="22" borderId="0" applyNumberFormat="0" applyBorder="0" applyAlignment="0" applyProtection="0">
      <alignment vertical="center"/>
    </xf>
    <xf numFmtId="43" fontId="0" fillId="0" borderId="0" applyFont="0" applyFill="0" applyBorder="0" applyAlignment="0" applyProtection="0">
      <alignment vertical="center"/>
    </xf>
    <xf numFmtId="0" fontId="40" fillId="18" borderId="0" applyNumberFormat="0" applyBorder="0" applyAlignment="0" applyProtection="0">
      <alignment vertical="center"/>
    </xf>
    <xf numFmtId="0" fontId="63" fillId="0" borderId="0" applyNumberFormat="0" applyFill="0" applyBorder="0" applyAlignment="0" applyProtection="0">
      <alignment vertical="center"/>
    </xf>
    <xf numFmtId="0" fontId="39" fillId="7" borderId="0" applyNumberFormat="0" applyBorder="0" applyAlignment="0" applyProtection="0">
      <alignment vertical="center"/>
    </xf>
    <xf numFmtId="43" fontId="17" fillId="0" borderId="0" applyFont="0" applyFill="0" applyBorder="0" applyAlignment="0" applyProtection="0"/>
    <xf numFmtId="0" fontId="44" fillId="15" borderId="0" applyNumberFormat="0" applyBorder="0" applyAlignment="0" applyProtection="0">
      <alignment vertical="center"/>
    </xf>
    <xf numFmtId="0" fontId="38" fillId="5" borderId="0" applyNumberFormat="0" applyBorder="0" applyAlignment="0" applyProtection="0">
      <alignment vertical="center"/>
    </xf>
    <xf numFmtId="0" fontId="58" fillId="33" borderId="23" applyNumberFormat="0" applyAlignment="0" applyProtection="0">
      <alignment vertical="center"/>
    </xf>
    <xf numFmtId="9" fontId="7" fillId="0" borderId="0" applyFont="0" applyFill="0" applyBorder="0" applyAlignment="0" applyProtection="0">
      <alignment vertical="center"/>
    </xf>
    <xf numFmtId="0" fontId="65" fillId="0" borderId="0" applyNumberFormat="0" applyFill="0" applyBorder="0" applyAlignment="0" applyProtection="0">
      <alignment vertical="center"/>
    </xf>
    <xf numFmtId="0" fontId="55" fillId="0" borderId="0"/>
    <xf numFmtId="0" fontId="59" fillId="5" borderId="0" applyNumberFormat="0" applyBorder="0" applyAlignment="0" applyProtection="0">
      <alignment vertical="center"/>
    </xf>
    <xf numFmtId="0" fontId="38" fillId="5" borderId="0" applyNumberFormat="0" applyBorder="0" applyAlignment="0" applyProtection="0">
      <alignment vertical="center"/>
    </xf>
    <xf numFmtId="0" fontId="44" fillId="32" borderId="0" applyNumberFormat="0" applyBorder="0" applyAlignment="0" applyProtection="0">
      <alignment vertical="center"/>
    </xf>
    <xf numFmtId="0" fontId="61" fillId="35" borderId="0" applyNumberFormat="0" applyBorder="0" applyAlignment="0" applyProtection="0">
      <alignment vertical="center"/>
    </xf>
    <xf numFmtId="0" fontId="7" fillId="37" borderId="24" applyNumberFormat="0" applyFont="0" applyAlignment="0" applyProtection="0">
      <alignment vertical="center"/>
    </xf>
    <xf numFmtId="0" fontId="44" fillId="26" borderId="0" applyNumberFormat="0" applyBorder="0" applyAlignment="0" applyProtection="0">
      <alignment vertical="center"/>
    </xf>
    <xf numFmtId="0" fontId="38" fillId="5" borderId="0" applyNumberFormat="0" applyBorder="0" applyAlignment="0" applyProtection="0">
      <alignment vertical="center"/>
    </xf>
    <xf numFmtId="0" fontId="44" fillId="36" borderId="0" applyNumberFormat="0" applyBorder="0" applyAlignment="0" applyProtection="0">
      <alignment vertical="center"/>
    </xf>
    <xf numFmtId="0" fontId="40" fillId="28" borderId="0" applyNumberFormat="0" applyBorder="0" applyAlignment="0" applyProtection="0">
      <alignment vertical="center"/>
    </xf>
    <xf numFmtId="0" fontId="39" fillId="7" borderId="0" applyNumberFormat="0" applyBorder="0" applyAlignment="0" applyProtection="0">
      <alignment vertical="center"/>
    </xf>
    <xf numFmtId="0" fontId="44" fillId="26" borderId="0" applyNumberFormat="0" applyBorder="0" applyAlignment="0" applyProtection="0">
      <alignment vertical="center"/>
    </xf>
    <xf numFmtId="0" fontId="50" fillId="0" borderId="0" applyNumberFormat="0" applyFill="0" applyBorder="0" applyAlignment="0" applyProtection="0">
      <alignment vertical="center"/>
    </xf>
    <xf numFmtId="0" fontId="64" fillId="0" borderId="0" applyNumberFormat="0" applyFill="0" applyBorder="0" applyAlignment="0" applyProtection="0">
      <alignment vertical="center"/>
    </xf>
    <xf numFmtId="0" fontId="0" fillId="0" borderId="0">
      <alignment vertical="center"/>
    </xf>
    <xf numFmtId="0" fontId="0" fillId="0" borderId="0"/>
    <xf numFmtId="0" fontId="38" fillId="5" borderId="0" applyNumberFormat="0" applyBorder="0" applyAlignment="0" applyProtection="0">
      <alignment vertical="center"/>
    </xf>
    <xf numFmtId="0" fontId="44" fillId="34" borderId="0" applyNumberFormat="0" applyBorder="0" applyAlignment="0" applyProtection="0">
      <alignment vertical="center"/>
    </xf>
    <xf numFmtId="0" fontId="38" fillId="5" borderId="0" applyNumberFormat="0" applyBorder="0" applyAlignment="0" applyProtection="0">
      <alignment vertical="center"/>
    </xf>
    <xf numFmtId="0" fontId="44" fillId="26" borderId="0" applyNumberFormat="0" applyBorder="0" applyAlignment="0" applyProtection="0">
      <alignment vertical="center"/>
    </xf>
    <xf numFmtId="0" fontId="52" fillId="0" borderId="0" applyNumberFormat="0" applyFill="0" applyBorder="0" applyAlignment="0" applyProtection="0">
      <alignment vertical="center"/>
    </xf>
    <xf numFmtId="0" fontId="57" fillId="0" borderId="0" applyNumberFormat="0" applyFill="0" applyBorder="0" applyAlignment="0" applyProtection="0">
      <alignment vertical="center"/>
    </xf>
    <xf numFmtId="0" fontId="56" fillId="0" borderId="0" applyNumberFormat="0" applyFill="0" applyBorder="0" applyAlignment="0" applyProtection="0">
      <alignment vertical="center"/>
    </xf>
    <xf numFmtId="0" fontId="66" fillId="0" borderId="25" applyNumberFormat="0" applyFill="0" applyAlignment="0" applyProtection="0">
      <alignment vertical="center"/>
    </xf>
    <xf numFmtId="0" fontId="17" fillId="0" borderId="0"/>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17" fillId="0" borderId="0"/>
    <xf numFmtId="0" fontId="44" fillId="26" borderId="0" applyNumberFormat="0" applyBorder="0" applyAlignment="0" applyProtection="0">
      <alignment vertical="center"/>
    </xf>
    <xf numFmtId="0" fontId="67" fillId="0" borderId="25" applyNumberFormat="0" applyFill="0" applyAlignment="0" applyProtection="0">
      <alignment vertical="center"/>
    </xf>
    <xf numFmtId="0" fontId="40" fillId="16" borderId="0" applyNumberFormat="0" applyBorder="0" applyAlignment="0" applyProtection="0">
      <alignment vertical="center"/>
    </xf>
    <xf numFmtId="0" fontId="38" fillId="5" borderId="0" applyNumberFormat="0" applyBorder="0" applyAlignment="0" applyProtection="0">
      <alignment vertical="center"/>
    </xf>
    <xf numFmtId="0" fontId="44" fillId="32" borderId="0" applyNumberFormat="0" applyBorder="0" applyAlignment="0" applyProtection="0">
      <alignment vertical="center"/>
    </xf>
    <xf numFmtId="0" fontId="44" fillId="36" borderId="0" applyNumberFormat="0" applyBorder="0" applyAlignment="0" applyProtection="0">
      <alignment vertical="center"/>
    </xf>
    <xf numFmtId="0" fontId="44" fillId="26" borderId="0" applyNumberFormat="0" applyBorder="0" applyAlignment="0" applyProtection="0">
      <alignment vertical="center"/>
    </xf>
    <xf numFmtId="0" fontId="50" fillId="0" borderId="20" applyNumberFormat="0" applyFill="0" applyAlignment="0" applyProtection="0">
      <alignment vertical="center"/>
    </xf>
    <xf numFmtId="0" fontId="40" fillId="41" borderId="0" applyNumberFormat="0" applyBorder="0" applyAlignment="0" applyProtection="0">
      <alignment vertical="center"/>
    </xf>
    <xf numFmtId="0" fontId="38" fillId="5" borderId="0" applyNumberFormat="0" applyBorder="0" applyAlignment="0" applyProtection="0">
      <alignment vertical="center"/>
    </xf>
    <xf numFmtId="0" fontId="68" fillId="24" borderId="26" applyNumberFormat="0" applyAlignment="0" applyProtection="0">
      <alignment vertical="center"/>
    </xf>
    <xf numFmtId="0" fontId="39" fillId="7" borderId="0" applyNumberFormat="0" applyBorder="0" applyAlignment="0" applyProtection="0">
      <alignment vertical="center"/>
    </xf>
    <xf numFmtId="0" fontId="69" fillId="5" borderId="0" applyNumberFormat="0" applyBorder="0" applyAlignment="0" applyProtection="0">
      <alignment vertical="center"/>
    </xf>
    <xf numFmtId="0" fontId="44" fillId="39" borderId="0" applyNumberFormat="0" applyBorder="0" applyAlignment="0" applyProtection="0">
      <alignment vertical="center"/>
    </xf>
    <xf numFmtId="0" fontId="47" fillId="24" borderId="17" applyNumberFormat="0" applyAlignment="0" applyProtection="0">
      <alignment vertical="center"/>
    </xf>
    <xf numFmtId="0" fontId="70" fillId="0" borderId="27" applyNumberFormat="0" applyFill="0" applyAlignment="0" applyProtection="0">
      <alignment vertical="center"/>
    </xf>
    <xf numFmtId="0" fontId="62" fillId="8" borderId="23" applyNumberFormat="0" applyAlignment="0" applyProtection="0">
      <alignment vertical="center"/>
    </xf>
    <xf numFmtId="0" fontId="17" fillId="0" borderId="0"/>
    <xf numFmtId="0" fontId="17" fillId="0" borderId="0"/>
    <xf numFmtId="0" fontId="59" fillId="5" borderId="0" applyNumberFormat="0" applyBorder="0" applyAlignment="0" applyProtection="0">
      <alignment vertical="center"/>
    </xf>
    <xf numFmtId="0" fontId="0" fillId="6" borderId="0" applyNumberFormat="0" applyBorder="0" applyAlignment="0" applyProtection="0">
      <alignment vertical="center"/>
    </xf>
    <xf numFmtId="0" fontId="46" fillId="23" borderId="19" applyNumberFormat="0" applyAlignment="0" applyProtection="0">
      <alignment vertical="center"/>
    </xf>
    <xf numFmtId="0" fontId="41" fillId="42" borderId="0" applyNumberFormat="0" applyBorder="0" applyAlignment="0" applyProtection="0">
      <alignment vertical="center"/>
    </xf>
    <xf numFmtId="0" fontId="40" fillId="44" borderId="0" applyNumberFormat="0" applyBorder="0" applyAlignment="0" applyProtection="0">
      <alignment vertical="center"/>
    </xf>
    <xf numFmtId="0" fontId="17" fillId="0" borderId="0"/>
    <xf numFmtId="0" fontId="38" fillId="5" borderId="0" applyNumberFormat="0" applyBorder="0" applyAlignment="0" applyProtection="0">
      <alignment vertical="center"/>
    </xf>
    <xf numFmtId="0" fontId="71" fillId="0" borderId="28" applyNumberFormat="0" applyFill="0" applyAlignment="0" applyProtection="0">
      <alignment vertical="center"/>
    </xf>
    <xf numFmtId="0" fontId="44" fillId="32" borderId="0" applyNumberFormat="0" applyBorder="0" applyAlignment="0" applyProtection="0">
      <alignment vertical="center"/>
    </xf>
    <xf numFmtId="0" fontId="39" fillId="7" borderId="0" applyNumberFormat="0" applyBorder="0" applyAlignment="0" applyProtection="0">
      <alignment vertical="center"/>
    </xf>
    <xf numFmtId="0" fontId="61" fillId="35" borderId="0" applyNumberFormat="0" applyBorder="0" applyAlignment="0" applyProtection="0">
      <alignment vertical="center"/>
    </xf>
    <xf numFmtId="0" fontId="43" fillId="0" borderId="18" applyNumberFormat="0" applyFill="0" applyAlignment="0" applyProtection="0">
      <alignment vertical="center"/>
    </xf>
    <xf numFmtId="0" fontId="48" fillId="25" borderId="0" applyNumberFormat="0" applyBorder="0" applyAlignment="0" applyProtection="0">
      <alignment vertical="center"/>
    </xf>
    <xf numFmtId="0" fontId="38" fillId="5" borderId="0" applyNumberFormat="0" applyBorder="0" applyAlignment="0" applyProtection="0">
      <alignment vertical="center"/>
    </xf>
    <xf numFmtId="0" fontId="49" fillId="29" borderId="0" applyNumberFormat="0" applyBorder="0" applyAlignment="0" applyProtection="0">
      <alignment vertical="center"/>
    </xf>
    <xf numFmtId="0" fontId="38" fillId="5"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38" fillId="5" borderId="0" applyNumberFormat="0" applyBorder="0" applyAlignment="0" applyProtection="0">
      <alignment vertical="center"/>
    </xf>
    <xf numFmtId="0" fontId="44" fillId="39" borderId="0" applyNumberFormat="0" applyBorder="0" applyAlignment="0" applyProtection="0">
      <alignment vertical="center"/>
    </xf>
    <xf numFmtId="0" fontId="38" fillId="5" borderId="0" applyNumberFormat="0" applyBorder="0" applyAlignment="0" applyProtection="0">
      <alignment vertical="center"/>
    </xf>
    <xf numFmtId="0" fontId="53" fillId="0" borderId="21" applyNumberFormat="0" applyFill="0" applyAlignment="0" applyProtection="0">
      <alignment vertical="center"/>
    </xf>
    <xf numFmtId="0" fontId="39" fillId="7" borderId="0" applyNumberFormat="0" applyBorder="0" applyAlignment="0" applyProtection="0">
      <alignment vertical="center"/>
    </xf>
    <xf numFmtId="0" fontId="38" fillId="5" borderId="0" applyNumberFormat="0" applyBorder="0" applyAlignment="0" applyProtection="0">
      <alignment vertical="center"/>
    </xf>
    <xf numFmtId="0" fontId="0" fillId="30" borderId="0" applyNumberFormat="0" applyBorder="0" applyAlignment="0" applyProtection="0">
      <alignment vertical="center"/>
    </xf>
    <xf numFmtId="0" fontId="41" fillId="47" borderId="0" applyNumberFormat="0" applyBorder="0" applyAlignment="0" applyProtection="0">
      <alignment vertical="center"/>
    </xf>
    <xf numFmtId="0" fontId="40" fillId="14" borderId="0" applyNumberFormat="0" applyBorder="0" applyAlignment="0" applyProtection="0">
      <alignment vertical="center"/>
    </xf>
    <xf numFmtId="0" fontId="17" fillId="0" borderId="0"/>
    <xf numFmtId="0" fontId="38" fillId="5" borderId="0" applyNumberFormat="0" applyBorder="0" applyAlignment="0" applyProtection="0">
      <alignment vertical="center"/>
    </xf>
    <xf numFmtId="0" fontId="0" fillId="6" borderId="0" applyNumberFormat="0" applyBorder="0" applyAlignment="0" applyProtection="0">
      <alignment vertical="center"/>
    </xf>
    <xf numFmtId="0" fontId="41" fillId="48" borderId="0" applyNumberFormat="0" applyBorder="0" applyAlignment="0" applyProtection="0">
      <alignment vertical="center"/>
    </xf>
    <xf numFmtId="0" fontId="39" fillId="7" borderId="0" applyNumberFormat="0" applyBorder="0" applyAlignment="0" applyProtection="0">
      <alignment vertical="center"/>
    </xf>
    <xf numFmtId="0" fontId="38" fillId="5" borderId="0" applyNumberFormat="0" applyBorder="0" applyAlignment="0" applyProtection="0">
      <alignment vertical="center"/>
    </xf>
    <xf numFmtId="0" fontId="41" fillId="40" borderId="0" applyNumberFormat="0" applyBorder="0" applyAlignment="0" applyProtection="0">
      <alignment vertical="center"/>
    </xf>
    <xf numFmtId="0" fontId="17" fillId="0" borderId="0"/>
    <xf numFmtId="0" fontId="0" fillId="6" borderId="0" applyNumberFormat="0" applyBorder="0" applyAlignment="0" applyProtection="0">
      <alignment vertical="center"/>
    </xf>
    <xf numFmtId="0" fontId="41" fillId="46" borderId="0" applyNumberFormat="0" applyBorder="0" applyAlignment="0" applyProtection="0">
      <alignment vertical="center"/>
    </xf>
    <xf numFmtId="0" fontId="41" fillId="52" borderId="0" applyNumberFormat="0" applyBorder="0" applyAlignment="0" applyProtection="0">
      <alignment vertical="center"/>
    </xf>
    <xf numFmtId="0" fontId="17" fillId="0" borderId="0"/>
    <xf numFmtId="0" fontId="0" fillId="12" borderId="0" applyNumberFormat="0" applyBorder="0" applyAlignment="0" applyProtection="0">
      <alignment vertical="center"/>
    </xf>
    <xf numFmtId="0" fontId="39" fillId="7" borderId="0" applyNumberFormat="0" applyBorder="0" applyAlignment="0" applyProtection="0">
      <alignment vertical="center"/>
    </xf>
    <xf numFmtId="0" fontId="17" fillId="0" borderId="0"/>
    <xf numFmtId="0" fontId="40" fillId="19" borderId="0" applyNumberFormat="0" applyBorder="0" applyAlignment="0" applyProtection="0">
      <alignment vertical="center"/>
    </xf>
    <xf numFmtId="43" fontId="17" fillId="0" borderId="0" applyFont="0" applyFill="0" applyBorder="0" applyAlignment="0" applyProtection="0"/>
    <xf numFmtId="0" fontId="39" fillId="7" borderId="0" applyNumberFormat="0" applyBorder="0" applyAlignment="0" applyProtection="0">
      <alignment vertical="center"/>
    </xf>
    <xf numFmtId="0" fontId="0" fillId="12" borderId="0" applyNumberFormat="0" applyBorder="0" applyAlignment="0" applyProtection="0">
      <alignment vertical="center"/>
    </xf>
    <xf numFmtId="0" fontId="40" fillId="54" borderId="0" applyNumberFormat="0" applyBorder="0" applyAlignment="0" applyProtection="0">
      <alignment vertical="center"/>
    </xf>
    <xf numFmtId="43" fontId="17" fillId="0" borderId="0" applyFont="0" applyFill="0" applyBorder="0" applyAlignment="0" applyProtection="0"/>
    <xf numFmtId="0" fontId="41" fillId="43" borderId="0" applyNumberFormat="0" applyBorder="0" applyAlignment="0" applyProtection="0">
      <alignment vertical="center"/>
    </xf>
    <xf numFmtId="0" fontId="51" fillId="0" borderId="0" applyNumberFormat="0" applyFill="0" applyBorder="0" applyAlignment="0" applyProtection="0">
      <alignment vertical="center"/>
    </xf>
    <xf numFmtId="0" fontId="41" fillId="55" borderId="0" applyNumberFormat="0" applyBorder="0" applyAlignment="0" applyProtection="0">
      <alignment vertical="center"/>
    </xf>
    <xf numFmtId="0" fontId="17" fillId="0" borderId="0"/>
    <xf numFmtId="0" fontId="17" fillId="0" borderId="0"/>
    <xf numFmtId="0" fontId="59" fillId="5" borderId="0" applyNumberFormat="0" applyBorder="0" applyAlignment="0" applyProtection="0">
      <alignment vertical="center"/>
    </xf>
    <xf numFmtId="0" fontId="62" fillId="8" borderId="23" applyNumberFormat="0" applyAlignment="0" applyProtection="0">
      <alignment vertical="center"/>
    </xf>
    <xf numFmtId="0" fontId="40" fillId="49" borderId="0" applyNumberFormat="0" applyBorder="0" applyAlignment="0" applyProtection="0">
      <alignment vertical="center"/>
    </xf>
    <xf numFmtId="0" fontId="41" fillId="31" borderId="0" applyNumberFormat="0" applyBorder="0" applyAlignment="0" applyProtection="0">
      <alignment vertical="center"/>
    </xf>
    <xf numFmtId="0" fontId="39" fillId="7" borderId="0" applyNumberFormat="0" applyBorder="0" applyAlignment="0" applyProtection="0">
      <alignment vertical="center"/>
    </xf>
    <xf numFmtId="0" fontId="17" fillId="0" borderId="0"/>
    <xf numFmtId="0" fontId="17" fillId="0" borderId="0"/>
    <xf numFmtId="0" fontId="38" fillId="5" borderId="0" applyNumberFormat="0" applyBorder="0" applyAlignment="0" applyProtection="0">
      <alignment vertical="center"/>
    </xf>
    <xf numFmtId="0" fontId="44" fillId="53" borderId="0" applyNumberFormat="0" applyBorder="0" applyAlignment="0" applyProtection="0">
      <alignment vertical="center"/>
    </xf>
    <xf numFmtId="0" fontId="40" fillId="9" borderId="0" applyNumberFormat="0" applyBorder="0" applyAlignment="0" applyProtection="0">
      <alignment vertical="center"/>
    </xf>
    <xf numFmtId="0" fontId="39" fillId="7" borderId="0" applyNumberFormat="0" applyBorder="0" applyAlignment="0" applyProtection="0">
      <alignment vertical="center"/>
    </xf>
    <xf numFmtId="0" fontId="38" fillId="5" borderId="0" applyNumberFormat="0" applyBorder="0" applyAlignment="0" applyProtection="0">
      <alignment vertical="center"/>
    </xf>
    <xf numFmtId="0" fontId="39" fillId="7" borderId="0" applyNumberFormat="0" applyBorder="0" applyAlignment="0" applyProtection="0">
      <alignment vertical="center"/>
    </xf>
    <xf numFmtId="0" fontId="44" fillId="17" borderId="0" applyNumberFormat="0" applyBorder="0" applyAlignment="0" applyProtection="0">
      <alignment vertical="center"/>
    </xf>
    <xf numFmtId="0" fontId="40" fillId="51"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61" fillId="35" borderId="0" applyNumberFormat="0" applyBorder="0" applyAlignment="0" applyProtection="0">
      <alignment vertical="center"/>
    </xf>
    <xf numFmtId="0" fontId="44" fillId="53" borderId="0" applyNumberFormat="0" applyBorder="0" applyAlignment="0" applyProtection="0">
      <alignment vertical="center"/>
    </xf>
    <xf numFmtId="0" fontId="38" fillId="5" borderId="0" applyNumberFormat="0" applyBorder="0" applyAlignment="0" applyProtection="0">
      <alignment vertical="center"/>
    </xf>
    <xf numFmtId="0" fontId="53" fillId="0" borderId="21" applyNumberFormat="0" applyFill="0" applyAlignment="0" applyProtection="0">
      <alignment vertical="center"/>
    </xf>
    <xf numFmtId="0" fontId="41" fillId="21" borderId="0" applyNumberFormat="0" applyBorder="0" applyAlignment="0" applyProtection="0">
      <alignment vertical="center"/>
    </xf>
    <xf numFmtId="0" fontId="40" fillId="45" borderId="0" applyNumberFormat="0" applyBorder="0" applyAlignment="0" applyProtection="0">
      <alignment vertical="center"/>
    </xf>
    <xf numFmtId="0" fontId="73" fillId="0" borderId="0"/>
    <xf numFmtId="0" fontId="39" fillId="7" borderId="0" applyNumberFormat="0" applyBorder="0" applyAlignment="0" applyProtection="0">
      <alignment vertical="center"/>
    </xf>
    <xf numFmtId="0" fontId="17" fillId="0" borderId="0"/>
    <xf numFmtId="0" fontId="74" fillId="57" borderId="31" applyNumberFormat="0" applyAlignment="0" applyProtection="0">
      <alignment vertical="center"/>
    </xf>
    <xf numFmtId="0" fontId="39" fillId="7" borderId="0" applyNumberFormat="0" applyBorder="0" applyAlignment="0" applyProtection="0">
      <alignment vertical="center"/>
    </xf>
    <xf numFmtId="0" fontId="17" fillId="0" borderId="0"/>
    <xf numFmtId="0" fontId="39" fillId="7" borderId="0" applyNumberFormat="0" applyBorder="0" applyAlignment="0" applyProtection="0">
      <alignment vertical="center"/>
    </xf>
    <xf numFmtId="0" fontId="38" fillId="5" borderId="0" applyNumberFormat="0" applyBorder="0" applyAlignment="0" applyProtection="0">
      <alignment vertical="center"/>
    </xf>
    <xf numFmtId="0" fontId="17" fillId="0" borderId="0"/>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38" fillId="5" borderId="0" applyNumberFormat="0" applyBorder="0" applyAlignment="0" applyProtection="0">
      <alignment vertical="center"/>
    </xf>
    <xf numFmtId="0" fontId="17" fillId="0" borderId="0"/>
    <xf numFmtId="0" fontId="39" fillId="7" borderId="0" applyNumberFormat="0" applyBorder="0" applyAlignment="0" applyProtection="0">
      <alignment vertical="center"/>
    </xf>
    <xf numFmtId="0" fontId="0" fillId="30" borderId="0" applyNumberFormat="0" applyBorder="0" applyAlignment="0" applyProtection="0">
      <alignment vertical="center"/>
    </xf>
    <xf numFmtId="0" fontId="61" fillId="35" borderId="0" applyNumberFormat="0" applyBorder="0" applyAlignment="0" applyProtection="0">
      <alignment vertical="center"/>
    </xf>
    <xf numFmtId="0" fontId="0" fillId="0" borderId="0">
      <alignment vertical="center"/>
    </xf>
    <xf numFmtId="0" fontId="17" fillId="0" borderId="0"/>
    <xf numFmtId="0" fontId="44" fillId="53" borderId="0" applyNumberFormat="0" applyBorder="0" applyAlignment="0" applyProtection="0">
      <alignment vertical="center"/>
    </xf>
    <xf numFmtId="0" fontId="54" fillId="0" borderId="22" applyNumberFormat="0" applyFill="0" applyAlignment="0" applyProtection="0">
      <alignment vertical="center"/>
    </xf>
    <xf numFmtId="0" fontId="53" fillId="0" borderId="21" applyNumberFormat="0" applyFill="0" applyAlignment="0" applyProtection="0">
      <alignment vertical="center"/>
    </xf>
    <xf numFmtId="0" fontId="39" fillId="7" borderId="0" applyNumberFormat="0" applyBorder="0" applyAlignment="0" applyProtection="0">
      <alignment vertical="center"/>
    </xf>
    <xf numFmtId="0" fontId="17" fillId="0" borderId="0"/>
    <xf numFmtId="0" fontId="44" fillId="26" borderId="0" applyNumberFormat="0" applyBorder="0" applyAlignment="0" applyProtection="0">
      <alignment vertical="center"/>
    </xf>
    <xf numFmtId="0" fontId="17" fillId="0" borderId="0"/>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38" fillId="5" borderId="0" applyNumberFormat="0" applyBorder="0" applyAlignment="0" applyProtection="0">
      <alignment vertical="center"/>
    </xf>
    <xf numFmtId="0" fontId="44" fillId="50" borderId="0" applyNumberFormat="0" applyBorder="0" applyAlignment="0" applyProtection="0">
      <alignment vertical="center"/>
    </xf>
    <xf numFmtId="0" fontId="39" fillId="7" borderId="0" applyNumberFormat="0" applyBorder="0" applyAlignment="0" applyProtection="0">
      <alignment vertical="center"/>
    </xf>
    <xf numFmtId="0" fontId="17" fillId="0" borderId="0"/>
    <xf numFmtId="0" fontId="17" fillId="0" borderId="0"/>
    <xf numFmtId="0" fontId="39" fillId="7" borderId="0" applyNumberFormat="0" applyBorder="0" applyAlignment="0" applyProtection="0">
      <alignment vertical="center"/>
    </xf>
    <xf numFmtId="0" fontId="17" fillId="0" borderId="0"/>
    <xf numFmtId="0" fontId="39" fillId="7" borderId="0" applyNumberFormat="0" applyBorder="0" applyAlignment="0" applyProtection="0">
      <alignment vertical="center"/>
    </xf>
    <xf numFmtId="0" fontId="0" fillId="30" borderId="0" applyNumberFormat="0" applyBorder="0" applyAlignment="0" applyProtection="0">
      <alignment vertical="center"/>
    </xf>
    <xf numFmtId="0" fontId="38" fillId="5" borderId="0" applyNumberFormat="0" applyBorder="0" applyAlignment="0" applyProtection="0">
      <alignment vertical="center"/>
    </xf>
    <xf numFmtId="0" fontId="17" fillId="0" borderId="0"/>
    <xf numFmtId="0" fontId="38" fillId="5" borderId="0" applyNumberFormat="0" applyBorder="0" applyAlignment="0" applyProtection="0">
      <alignment vertical="center"/>
    </xf>
    <xf numFmtId="0" fontId="17" fillId="0" borderId="0"/>
    <xf numFmtId="0" fontId="39" fillId="7" borderId="0" applyNumberFormat="0" applyBorder="0" applyAlignment="0" applyProtection="0">
      <alignment vertical="center"/>
    </xf>
    <xf numFmtId="0" fontId="0" fillId="26" borderId="0" applyNumberFormat="0" applyBorder="0" applyAlignment="0" applyProtection="0">
      <alignment vertical="center"/>
    </xf>
    <xf numFmtId="0" fontId="17" fillId="0" borderId="0"/>
    <xf numFmtId="0" fontId="17" fillId="0" borderId="0"/>
    <xf numFmtId="0" fontId="0" fillId="39" borderId="0" applyNumberFormat="0" applyBorder="0" applyAlignment="0" applyProtection="0">
      <alignment vertical="center"/>
    </xf>
    <xf numFmtId="0" fontId="39" fillId="7" borderId="0" applyNumberFormat="0" applyBorder="0" applyAlignment="0" applyProtection="0">
      <alignment vertical="center"/>
    </xf>
    <xf numFmtId="0" fontId="17" fillId="0" borderId="0"/>
    <xf numFmtId="0" fontId="39" fillId="7" borderId="0" applyNumberFormat="0" applyBorder="0" applyAlignment="0" applyProtection="0">
      <alignment vertical="center"/>
    </xf>
    <xf numFmtId="0" fontId="17" fillId="0" borderId="0"/>
    <xf numFmtId="0" fontId="17" fillId="0" borderId="0"/>
    <xf numFmtId="0" fontId="39" fillId="7" borderId="0" applyNumberFormat="0" applyBorder="0" applyAlignment="0" applyProtection="0">
      <alignment vertical="center"/>
    </xf>
    <xf numFmtId="0" fontId="0" fillId="39" borderId="0" applyNumberFormat="0" applyBorder="0" applyAlignment="0" applyProtection="0">
      <alignment vertical="center"/>
    </xf>
    <xf numFmtId="0" fontId="17" fillId="0" borderId="0"/>
    <xf numFmtId="0" fontId="17" fillId="0" borderId="0"/>
    <xf numFmtId="0" fontId="39" fillId="7" borderId="0" applyNumberFormat="0" applyBorder="0" applyAlignment="0" applyProtection="0">
      <alignment vertical="center"/>
    </xf>
    <xf numFmtId="0" fontId="17" fillId="0" borderId="0"/>
    <xf numFmtId="0" fontId="17" fillId="0" borderId="0"/>
    <xf numFmtId="0" fontId="17" fillId="0" borderId="0"/>
    <xf numFmtId="0" fontId="44" fillId="17" borderId="0" applyNumberFormat="0" applyBorder="0" applyAlignment="0" applyProtection="0">
      <alignment vertical="center"/>
    </xf>
    <xf numFmtId="0" fontId="0" fillId="38" borderId="0" applyNumberFormat="0" applyBorder="0" applyAlignment="0" applyProtection="0">
      <alignment vertical="center"/>
    </xf>
    <xf numFmtId="0" fontId="0" fillId="7" borderId="0" applyNumberFormat="0" applyBorder="0" applyAlignment="0" applyProtection="0">
      <alignment vertical="center"/>
    </xf>
    <xf numFmtId="0" fontId="44" fillId="17" borderId="0" applyNumberFormat="0" applyBorder="0" applyAlignment="0" applyProtection="0">
      <alignment vertical="center"/>
    </xf>
    <xf numFmtId="0" fontId="0" fillId="38" borderId="0" applyNumberFormat="0" applyBorder="0" applyAlignment="0" applyProtection="0">
      <alignment vertical="center"/>
    </xf>
    <xf numFmtId="0" fontId="0" fillId="38" borderId="0" applyNumberFormat="0" applyBorder="0" applyAlignment="0" applyProtection="0">
      <alignment vertical="center"/>
    </xf>
    <xf numFmtId="0" fontId="0" fillId="7" borderId="0" applyNumberFormat="0" applyBorder="0" applyAlignment="0" applyProtection="0">
      <alignment vertical="center"/>
    </xf>
    <xf numFmtId="0" fontId="44" fillId="17" borderId="0" applyNumberFormat="0" applyBorder="0" applyAlignment="0" applyProtection="0">
      <alignment vertical="center"/>
    </xf>
    <xf numFmtId="0" fontId="55" fillId="0" borderId="0"/>
    <xf numFmtId="0" fontId="0" fillId="38" borderId="0" applyNumberFormat="0" applyBorder="0" applyAlignment="0" applyProtection="0">
      <alignment vertical="center"/>
    </xf>
    <xf numFmtId="0" fontId="0" fillId="38" borderId="0" applyNumberFormat="0" applyBorder="0" applyAlignment="0" applyProtection="0">
      <alignment vertical="center"/>
    </xf>
    <xf numFmtId="0" fontId="0" fillId="39" borderId="0" applyNumberFormat="0" applyBorder="0" applyAlignment="0" applyProtection="0">
      <alignment vertical="center"/>
    </xf>
    <xf numFmtId="0" fontId="44" fillId="17" borderId="0" applyNumberFormat="0" applyBorder="0" applyAlignment="0" applyProtection="0">
      <alignment vertical="center"/>
    </xf>
    <xf numFmtId="0" fontId="38" fillId="5" borderId="0" applyNumberFormat="0" applyBorder="0" applyAlignment="0" applyProtection="0">
      <alignment vertical="center"/>
    </xf>
    <xf numFmtId="0" fontId="0" fillId="38" borderId="0" applyNumberFormat="0" applyBorder="0" applyAlignment="0" applyProtection="0">
      <alignment vertical="center"/>
    </xf>
    <xf numFmtId="0" fontId="39" fillId="7" borderId="0" applyNumberFormat="0" applyBorder="0" applyAlignment="0" applyProtection="0">
      <alignment vertical="center"/>
    </xf>
    <xf numFmtId="0" fontId="0" fillId="38" borderId="0" applyNumberFormat="0" applyBorder="0" applyAlignment="0" applyProtection="0">
      <alignment vertical="center"/>
    </xf>
    <xf numFmtId="0" fontId="44" fillId="17" borderId="0" applyNumberFormat="0" applyBorder="0" applyAlignment="0" applyProtection="0">
      <alignment vertical="center"/>
    </xf>
    <xf numFmtId="0" fontId="0" fillId="5" borderId="0" applyNumberFormat="0" applyBorder="0" applyAlignment="0" applyProtection="0">
      <alignment vertical="center"/>
    </xf>
    <xf numFmtId="0" fontId="0" fillId="7" borderId="0" applyNumberFormat="0" applyBorder="0" applyAlignment="0" applyProtection="0">
      <alignment vertical="center"/>
    </xf>
    <xf numFmtId="0" fontId="38" fillId="5" borderId="0" applyNumberFormat="0" applyBorder="0" applyAlignment="0" applyProtection="0">
      <alignment vertical="center"/>
    </xf>
    <xf numFmtId="0" fontId="44" fillId="39" borderId="0" applyNumberFormat="0" applyBorder="0" applyAlignment="0" applyProtection="0">
      <alignment vertical="center"/>
    </xf>
    <xf numFmtId="0" fontId="44" fillId="17" borderId="0" applyNumberFormat="0" applyBorder="0" applyAlignment="0" applyProtection="0">
      <alignment vertical="center"/>
    </xf>
    <xf numFmtId="0" fontId="0" fillId="5" borderId="0" applyNumberFormat="0" applyBorder="0" applyAlignment="0" applyProtection="0">
      <alignment vertical="center"/>
    </xf>
    <xf numFmtId="0" fontId="0" fillId="5" borderId="0" applyNumberFormat="0" applyBorder="0" applyAlignment="0" applyProtection="0">
      <alignment vertical="center"/>
    </xf>
    <xf numFmtId="0" fontId="38" fillId="5" borderId="0" applyNumberFormat="0" applyBorder="0" applyAlignment="0" applyProtection="0">
      <alignment vertical="center"/>
    </xf>
    <xf numFmtId="0" fontId="44" fillId="39" borderId="0" applyNumberFormat="0" applyBorder="0" applyAlignment="0" applyProtection="0">
      <alignment vertical="center"/>
    </xf>
    <xf numFmtId="0" fontId="0" fillId="0" borderId="0">
      <alignment vertical="center"/>
    </xf>
    <xf numFmtId="0" fontId="55" fillId="0" borderId="0"/>
    <xf numFmtId="0" fontId="0" fillId="5" borderId="0" applyNumberFormat="0" applyBorder="0" applyAlignment="0" applyProtection="0">
      <alignment vertical="center"/>
    </xf>
    <xf numFmtId="0" fontId="0" fillId="5" borderId="0" applyNumberFormat="0" applyBorder="0" applyAlignment="0" applyProtection="0">
      <alignment vertical="center"/>
    </xf>
    <xf numFmtId="0" fontId="38" fillId="5" borderId="0" applyNumberFormat="0" applyBorder="0" applyAlignment="0" applyProtection="0">
      <alignment vertical="center"/>
    </xf>
    <xf numFmtId="0" fontId="0" fillId="30" borderId="0" applyNumberFormat="0" applyBorder="0" applyAlignment="0" applyProtection="0">
      <alignment vertical="center"/>
    </xf>
    <xf numFmtId="0" fontId="44" fillId="39" borderId="0" applyNumberFormat="0" applyBorder="0" applyAlignment="0" applyProtection="0">
      <alignment vertical="center"/>
    </xf>
    <xf numFmtId="0" fontId="0" fillId="5" borderId="0" applyNumberFormat="0" applyBorder="0" applyAlignment="0" applyProtection="0">
      <alignment vertical="center"/>
    </xf>
    <xf numFmtId="0" fontId="39" fillId="7" borderId="0" applyNumberFormat="0" applyBorder="0" applyAlignment="0" applyProtection="0">
      <alignment vertical="center"/>
    </xf>
    <xf numFmtId="0" fontId="69" fillId="5" borderId="0" applyNumberFormat="0" applyBorder="0" applyAlignment="0" applyProtection="0">
      <alignment vertical="center"/>
    </xf>
    <xf numFmtId="0" fontId="44" fillId="39" borderId="0" applyNumberFormat="0" applyBorder="0" applyAlignment="0" applyProtection="0">
      <alignment vertical="center"/>
    </xf>
    <xf numFmtId="0" fontId="59" fillId="5" borderId="0" applyNumberFormat="0" applyBorder="0" applyAlignment="0" applyProtection="0">
      <alignment vertical="center"/>
    </xf>
    <xf numFmtId="0" fontId="0" fillId="5" borderId="0" applyNumberFormat="0" applyBorder="0" applyAlignment="0" applyProtection="0">
      <alignment vertical="center"/>
    </xf>
    <xf numFmtId="0" fontId="44" fillId="50" borderId="0" applyNumberFormat="0" applyBorder="0" applyAlignment="0" applyProtection="0">
      <alignment vertical="center"/>
    </xf>
    <xf numFmtId="0" fontId="44" fillId="39" borderId="0" applyNumberFormat="0" applyBorder="0" applyAlignment="0" applyProtection="0">
      <alignment vertical="center"/>
    </xf>
    <xf numFmtId="0" fontId="44" fillId="17" borderId="0" applyNumberFormat="0" applyBorder="0" applyAlignment="0" applyProtection="0">
      <alignment vertical="center"/>
    </xf>
    <xf numFmtId="0" fontId="0" fillId="7" borderId="0" applyNumberFormat="0" applyBorder="0" applyAlignment="0" applyProtection="0">
      <alignment vertical="center"/>
    </xf>
    <xf numFmtId="0" fontId="39" fillId="7" borderId="0" applyNumberFormat="0" applyBorder="0" applyAlignment="0" applyProtection="0">
      <alignment vertical="center"/>
    </xf>
    <xf numFmtId="0" fontId="38" fillId="5" borderId="0" applyNumberFormat="0" applyBorder="0" applyAlignment="0" applyProtection="0">
      <alignment vertical="center"/>
    </xf>
    <xf numFmtId="0" fontId="44" fillId="39" borderId="0" applyNumberFormat="0" applyBorder="0" applyAlignment="0" applyProtection="0">
      <alignment vertical="center"/>
    </xf>
    <xf numFmtId="0" fontId="39" fillId="7" borderId="0" applyNumberFormat="0" applyBorder="0" applyAlignment="0" applyProtection="0">
      <alignment vertical="center"/>
    </xf>
    <xf numFmtId="0" fontId="0" fillId="7" borderId="0" applyNumberFormat="0" applyBorder="0" applyAlignment="0" applyProtection="0">
      <alignment vertical="center"/>
    </xf>
    <xf numFmtId="0" fontId="39" fillId="7" borderId="0" applyNumberFormat="0" applyBorder="0" applyAlignment="0" applyProtection="0">
      <alignment vertical="center"/>
    </xf>
    <xf numFmtId="0" fontId="44" fillId="34" borderId="0" applyNumberFormat="0" applyBorder="0" applyAlignment="0" applyProtection="0">
      <alignment vertical="center"/>
    </xf>
    <xf numFmtId="0" fontId="44" fillId="36" borderId="0" applyNumberFormat="0" applyBorder="0" applyAlignment="0" applyProtection="0">
      <alignment vertical="center"/>
    </xf>
    <xf numFmtId="0" fontId="53" fillId="0" borderId="0" applyNumberFormat="0" applyFill="0" applyBorder="0" applyAlignment="0" applyProtection="0">
      <alignment vertical="center"/>
    </xf>
    <xf numFmtId="0" fontId="0" fillId="7" borderId="0" applyNumberFormat="0" applyBorder="0" applyAlignment="0" applyProtection="0">
      <alignment vertical="center"/>
    </xf>
    <xf numFmtId="0" fontId="52" fillId="0" borderId="0" applyNumberFormat="0" applyFill="0" applyBorder="0" applyAlignment="0" applyProtection="0">
      <alignment vertical="center"/>
    </xf>
    <xf numFmtId="0" fontId="72" fillId="0" borderId="29" applyNumberFormat="0" applyFill="0" applyAlignment="0" applyProtection="0">
      <alignment vertical="center"/>
    </xf>
    <xf numFmtId="0" fontId="0" fillId="6" borderId="0" applyNumberFormat="0" applyBorder="0" applyAlignment="0" applyProtection="0">
      <alignment vertical="center"/>
    </xf>
    <xf numFmtId="0" fontId="44" fillId="26" borderId="0" applyNumberFormat="0" applyBorder="0" applyAlignment="0" applyProtection="0">
      <alignment vertical="center"/>
    </xf>
    <xf numFmtId="0" fontId="44" fillId="39" borderId="0" applyNumberFormat="0" applyBorder="0" applyAlignment="0" applyProtection="0">
      <alignment vertical="center"/>
    </xf>
    <xf numFmtId="0" fontId="0" fillId="6" borderId="0" applyNumberFormat="0" applyBorder="0" applyAlignment="0" applyProtection="0">
      <alignment vertical="center"/>
    </xf>
    <xf numFmtId="0" fontId="0" fillId="6" borderId="0" applyNumberFormat="0" applyBorder="0" applyAlignment="0" applyProtection="0">
      <alignment vertical="center"/>
    </xf>
    <xf numFmtId="0" fontId="0" fillId="6" borderId="0" applyNumberFormat="0" applyBorder="0" applyAlignment="0" applyProtection="0">
      <alignment vertical="center"/>
    </xf>
    <xf numFmtId="0" fontId="0" fillId="6" borderId="0" applyNumberFormat="0" applyBorder="0" applyAlignment="0" applyProtection="0">
      <alignment vertical="center"/>
    </xf>
    <xf numFmtId="0" fontId="60" fillId="7" borderId="0" applyNumberFormat="0" applyBorder="0" applyAlignment="0" applyProtection="0">
      <alignment vertical="center"/>
    </xf>
    <xf numFmtId="0" fontId="38" fillId="5" borderId="0" applyNumberFormat="0" applyBorder="0" applyAlignment="0" applyProtection="0">
      <alignment vertical="center"/>
    </xf>
    <xf numFmtId="0" fontId="0" fillId="6" borderId="0" applyNumberFormat="0" applyBorder="0" applyAlignment="0" applyProtection="0">
      <alignment vertical="center"/>
    </xf>
    <xf numFmtId="0" fontId="44" fillId="26" borderId="0" applyNumberFormat="0" applyBorder="0" applyAlignment="0" applyProtection="0">
      <alignment vertical="center"/>
    </xf>
    <xf numFmtId="0" fontId="0" fillId="6"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0" fillId="26" borderId="0" applyNumberFormat="0" applyBorder="0" applyAlignment="0" applyProtection="0">
      <alignment vertical="center"/>
    </xf>
    <xf numFmtId="0" fontId="17" fillId="0" borderId="0"/>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75" fillId="0" borderId="0"/>
    <xf numFmtId="0" fontId="0" fillId="13" borderId="0" applyNumberFormat="0" applyBorder="0" applyAlignment="0" applyProtection="0">
      <alignment vertical="center"/>
    </xf>
    <xf numFmtId="0" fontId="44" fillId="39" borderId="0" applyNumberFormat="0" applyBorder="0" applyAlignment="0" applyProtection="0">
      <alignment vertical="center"/>
    </xf>
    <xf numFmtId="0" fontId="0" fillId="13" borderId="0" applyNumberFormat="0" applyBorder="0" applyAlignment="0" applyProtection="0">
      <alignment vertical="center"/>
    </xf>
    <xf numFmtId="0" fontId="0" fillId="6" borderId="0" applyNumberFormat="0" applyBorder="0" applyAlignment="0" applyProtection="0">
      <alignment vertical="center"/>
    </xf>
    <xf numFmtId="0" fontId="62" fillId="8" borderId="23" applyNumberFormat="0" applyAlignment="0" applyProtection="0">
      <alignment vertical="center"/>
    </xf>
    <xf numFmtId="0" fontId="44" fillId="26" borderId="0" applyNumberFormat="0" applyBorder="0" applyAlignment="0" applyProtection="0">
      <alignment vertical="center"/>
    </xf>
    <xf numFmtId="0" fontId="0" fillId="8" borderId="0" applyNumberFormat="0" applyBorder="0" applyAlignment="0" applyProtection="0">
      <alignment vertical="center"/>
    </xf>
    <xf numFmtId="0" fontId="0" fillId="8" borderId="0" applyNumberFormat="0" applyBorder="0" applyAlignment="0" applyProtection="0">
      <alignment vertical="center"/>
    </xf>
    <xf numFmtId="0" fontId="0" fillId="8" borderId="0" applyNumberFormat="0" applyBorder="0" applyAlignment="0" applyProtection="0">
      <alignment vertical="center"/>
    </xf>
    <xf numFmtId="0" fontId="0" fillId="8" borderId="0" applyNumberFormat="0" applyBorder="0" applyAlignment="0" applyProtection="0">
      <alignment vertical="center"/>
    </xf>
    <xf numFmtId="0" fontId="0" fillId="8" borderId="0" applyNumberFormat="0" applyBorder="0" applyAlignment="0" applyProtection="0">
      <alignment vertical="center"/>
    </xf>
    <xf numFmtId="0" fontId="0" fillId="0" borderId="0">
      <alignment vertical="center"/>
    </xf>
    <xf numFmtId="0" fontId="0" fillId="8"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44" fillId="32" borderId="0" applyNumberFormat="0" applyBorder="0" applyAlignment="0" applyProtection="0">
      <alignment vertical="center"/>
    </xf>
    <xf numFmtId="0" fontId="38" fillId="5" borderId="0" applyNumberFormat="0" applyBorder="0" applyAlignment="0" applyProtection="0">
      <alignment vertical="center"/>
    </xf>
    <xf numFmtId="0" fontId="61" fillId="35" borderId="0" applyNumberFormat="0" applyBorder="0" applyAlignment="0" applyProtection="0">
      <alignment vertical="center"/>
    </xf>
    <xf numFmtId="0" fontId="0" fillId="8" borderId="0" applyNumberFormat="0" applyBorder="0" applyAlignment="0" applyProtection="0">
      <alignment vertical="center"/>
    </xf>
    <xf numFmtId="0" fontId="44" fillId="27" borderId="0" applyNumberFormat="0" applyBorder="0" applyAlignment="0" applyProtection="0">
      <alignment vertical="center"/>
    </xf>
    <xf numFmtId="0" fontId="0" fillId="38" borderId="0" applyNumberFormat="0" applyBorder="0" applyAlignment="0" applyProtection="0">
      <alignment vertical="center"/>
    </xf>
    <xf numFmtId="0" fontId="0" fillId="38" borderId="0" applyNumberFormat="0" applyBorder="0" applyAlignment="0" applyProtection="0">
      <alignment vertical="center"/>
    </xf>
    <xf numFmtId="0" fontId="39" fillId="7" borderId="0" applyNumberFormat="0" applyBorder="0" applyAlignment="0" applyProtection="0">
      <alignment vertical="center"/>
    </xf>
    <xf numFmtId="0" fontId="17" fillId="0" borderId="0"/>
    <xf numFmtId="0" fontId="38" fillId="5" borderId="0" applyNumberFormat="0" applyBorder="0" applyAlignment="0" applyProtection="0">
      <alignment vertical="center"/>
    </xf>
    <xf numFmtId="0" fontId="39" fillId="7" borderId="0" applyNumberFormat="0" applyBorder="0" applyAlignment="0" applyProtection="0">
      <alignment vertical="center"/>
    </xf>
    <xf numFmtId="0" fontId="59" fillId="5" borderId="0" applyNumberFormat="0" applyBorder="0" applyAlignment="0" applyProtection="0">
      <alignment vertical="center"/>
    </xf>
    <xf numFmtId="0" fontId="17" fillId="56" borderId="30" applyNumberFormat="0" applyFont="0" applyAlignment="0" applyProtection="0">
      <alignment vertical="center"/>
    </xf>
    <xf numFmtId="0" fontId="0" fillId="38" borderId="0" applyNumberFormat="0" applyBorder="0" applyAlignment="0" applyProtection="0">
      <alignment vertical="center"/>
    </xf>
    <xf numFmtId="0" fontId="39" fillId="7" borderId="0" applyNumberFormat="0" applyBorder="0" applyAlignment="0" applyProtection="0">
      <alignment vertical="center"/>
    </xf>
    <xf numFmtId="0" fontId="17" fillId="0" borderId="0">
      <alignment vertical="center"/>
    </xf>
    <xf numFmtId="0" fontId="17" fillId="56" borderId="30" applyNumberFormat="0" applyFont="0" applyAlignment="0" applyProtection="0">
      <alignment vertical="center"/>
    </xf>
    <xf numFmtId="0" fontId="39" fillId="7" borderId="0" applyNumberFormat="0" applyBorder="0" applyAlignment="0" applyProtection="0">
      <alignment vertical="center"/>
    </xf>
    <xf numFmtId="0" fontId="0" fillId="38" borderId="0" applyNumberFormat="0" applyBorder="0" applyAlignment="0" applyProtection="0">
      <alignment vertical="center"/>
    </xf>
    <xf numFmtId="0" fontId="0" fillId="6" borderId="0" applyNumberFormat="0" applyBorder="0" applyAlignment="0" applyProtection="0">
      <alignment vertical="center"/>
    </xf>
    <xf numFmtId="0" fontId="17" fillId="56" borderId="30" applyNumberFormat="0" applyFont="0" applyAlignment="0" applyProtection="0">
      <alignment vertical="center"/>
    </xf>
    <xf numFmtId="0" fontId="0" fillId="38" borderId="0" applyNumberFormat="0" applyBorder="0" applyAlignment="0" applyProtection="0">
      <alignment vertical="center"/>
    </xf>
    <xf numFmtId="0" fontId="0" fillId="38" borderId="0" applyNumberFormat="0" applyBorder="0" applyAlignment="0" applyProtection="0">
      <alignment vertical="center"/>
    </xf>
    <xf numFmtId="0" fontId="38" fillId="5" borderId="0" applyNumberFormat="0" applyBorder="0" applyAlignment="0" applyProtection="0">
      <alignment vertical="center"/>
    </xf>
    <xf numFmtId="0" fontId="0" fillId="38" borderId="0" applyNumberFormat="0" applyBorder="0" applyAlignment="0" applyProtection="0">
      <alignment vertical="center"/>
    </xf>
    <xf numFmtId="0" fontId="0" fillId="0" borderId="0">
      <alignment vertical="center"/>
    </xf>
    <xf numFmtId="0" fontId="53" fillId="0" borderId="21" applyNumberFormat="0" applyFill="0" applyAlignment="0" applyProtection="0">
      <alignment vertical="center"/>
    </xf>
    <xf numFmtId="0" fontId="0" fillId="38" borderId="0" applyNumberFormat="0" applyBorder="0" applyAlignment="0" applyProtection="0">
      <alignment vertical="center"/>
    </xf>
    <xf numFmtId="0" fontId="0" fillId="38" borderId="0" applyNumberFormat="0" applyBorder="0" applyAlignment="0" applyProtection="0">
      <alignment vertical="center"/>
    </xf>
    <xf numFmtId="0" fontId="17" fillId="0" borderId="0"/>
    <xf numFmtId="0" fontId="0" fillId="26" borderId="0" applyNumberFormat="0" applyBorder="0" applyAlignment="0" applyProtection="0">
      <alignment vertical="center"/>
    </xf>
    <xf numFmtId="0" fontId="0" fillId="38" borderId="0" applyNumberFormat="0" applyBorder="0" applyAlignment="0" applyProtection="0">
      <alignment vertical="center"/>
    </xf>
    <xf numFmtId="0" fontId="0" fillId="26" borderId="0" applyNumberFormat="0" applyBorder="0" applyAlignment="0" applyProtection="0">
      <alignment vertical="center"/>
    </xf>
    <xf numFmtId="0" fontId="0" fillId="38" borderId="0" applyNumberFormat="0" applyBorder="0" applyAlignment="0" applyProtection="0">
      <alignment vertical="center"/>
    </xf>
    <xf numFmtId="0" fontId="39" fillId="7" borderId="0" applyNumberFormat="0" applyBorder="0" applyAlignment="0" applyProtection="0">
      <alignment vertical="center"/>
    </xf>
    <xf numFmtId="0" fontId="0" fillId="26" borderId="0" applyNumberFormat="0" applyBorder="0" applyAlignment="0" applyProtection="0">
      <alignment vertical="center"/>
    </xf>
    <xf numFmtId="0" fontId="0" fillId="38" borderId="0" applyNumberFormat="0" applyBorder="0" applyAlignment="0" applyProtection="0">
      <alignment vertical="center"/>
    </xf>
    <xf numFmtId="0" fontId="0" fillId="26" borderId="0" applyNumberFormat="0" applyBorder="0" applyAlignment="0" applyProtection="0">
      <alignment vertical="center"/>
    </xf>
    <xf numFmtId="0" fontId="0" fillId="5" borderId="0" applyNumberFormat="0" applyBorder="0" applyAlignment="0" applyProtection="0">
      <alignment vertical="center"/>
    </xf>
    <xf numFmtId="0" fontId="0" fillId="5" borderId="0" applyNumberFormat="0" applyBorder="0" applyAlignment="0" applyProtection="0">
      <alignment vertical="center"/>
    </xf>
    <xf numFmtId="0" fontId="0" fillId="5" borderId="0" applyNumberFormat="0" applyBorder="0" applyAlignment="0" applyProtection="0">
      <alignment vertical="center"/>
    </xf>
    <xf numFmtId="0" fontId="62" fillId="8" borderId="23" applyNumberFormat="0" applyAlignment="0" applyProtection="0">
      <alignment vertical="center"/>
    </xf>
    <xf numFmtId="0" fontId="0" fillId="5" borderId="0" applyNumberFormat="0" applyBorder="0" applyAlignment="0" applyProtection="0">
      <alignment vertical="center"/>
    </xf>
    <xf numFmtId="0" fontId="0" fillId="5" borderId="0" applyNumberFormat="0" applyBorder="0" applyAlignment="0" applyProtection="0">
      <alignment vertical="center"/>
    </xf>
    <xf numFmtId="0" fontId="0" fillId="6" borderId="0" applyNumberFormat="0" applyBorder="0" applyAlignment="0" applyProtection="0">
      <alignment vertical="center"/>
    </xf>
    <xf numFmtId="0" fontId="0" fillId="5" borderId="0" applyNumberFormat="0" applyBorder="0" applyAlignment="0" applyProtection="0">
      <alignment vertical="center"/>
    </xf>
    <xf numFmtId="0" fontId="38" fillId="5" borderId="0" applyNumberFormat="0" applyBorder="0" applyAlignment="0" applyProtection="0">
      <alignment vertical="center"/>
    </xf>
    <xf numFmtId="0" fontId="0" fillId="6" borderId="0" applyNumberFormat="0" applyBorder="0" applyAlignment="0" applyProtection="0">
      <alignment vertical="center"/>
    </xf>
    <xf numFmtId="0" fontId="0" fillId="5" borderId="0" applyNumberFormat="0" applyBorder="0" applyAlignment="0" applyProtection="0">
      <alignment vertical="center"/>
    </xf>
    <xf numFmtId="0" fontId="0" fillId="6" borderId="0" applyNumberFormat="0" applyBorder="0" applyAlignment="0" applyProtection="0">
      <alignment vertical="center"/>
    </xf>
    <xf numFmtId="0" fontId="0" fillId="5" borderId="0" applyNumberFormat="0" applyBorder="0" applyAlignment="0" applyProtection="0">
      <alignment vertical="center"/>
    </xf>
    <xf numFmtId="0" fontId="0" fillId="5" borderId="0" applyNumberFormat="0" applyBorder="0" applyAlignment="0" applyProtection="0">
      <alignment vertical="center"/>
    </xf>
    <xf numFmtId="0" fontId="0" fillId="8" borderId="0" applyNumberFormat="0" applyBorder="0" applyAlignment="0" applyProtection="0">
      <alignment vertical="center"/>
    </xf>
    <xf numFmtId="0" fontId="0" fillId="5" borderId="0" applyNumberFormat="0" applyBorder="0" applyAlignment="0" applyProtection="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0" fillId="5" borderId="0" applyNumberFormat="0" applyBorder="0" applyAlignment="0" applyProtection="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38" fillId="5" borderId="0" applyNumberFormat="0" applyBorder="0" applyAlignment="0" applyProtection="0">
      <alignment vertical="center"/>
    </xf>
    <xf numFmtId="0" fontId="44" fillId="34" borderId="0" applyNumberFormat="0" applyBorder="0" applyAlignment="0" applyProtection="0">
      <alignment vertical="center"/>
    </xf>
    <xf numFmtId="0" fontId="17" fillId="0" borderId="0"/>
    <xf numFmtId="0" fontId="0" fillId="5" borderId="0" applyNumberFormat="0" applyBorder="0" applyAlignment="0" applyProtection="0">
      <alignment vertical="center"/>
    </xf>
    <xf numFmtId="0" fontId="44" fillId="15" borderId="0" applyNumberFormat="0" applyBorder="0" applyAlignment="0" applyProtection="0">
      <alignment vertical="center"/>
    </xf>
    <xf numFmtId="0" fontId="0" fillId="0" borderId="0">
      <alignment vertical="center"/>
    </xf>
    <xf numFmtId="0" fontId="0" fillId="7" borderId="0" applyNumberFormat="0" applyBorder="0" applyAlignment="0" applyProtection="0">
      <alignment vertical="center"/>
    </xf>
    <xf numFmtId="0" fontId="54" fillId="0" borderId="22" applyNumberFormat="0" applyFill="0" applyAlignment="0" applyProtection="0">
      <alignment vertical="center"/>
    </xf>
    <xf numFmtId="0" fontId="0" fillId="7" borderId="0" applyNumberFormat="0" applyBorder="0" applyAlignment="0" applyProtection="0">
      <alignment vertical="center"/>
    </xf>
    <xf numFmtId="0" fontId="44" fillId="32" borderId="0" applyNumberFormat="0" applyBorder="0" applyAlignment="0" applyProtection="0">
      <alignment vertical="center"/>
    </xf>
    <xf numFmtId="0" fontId="39" fillId="7" borderId="0" applyNumberFormat="0" applyBorder="0" applyAlignment="0" applyProtection="0">
      <alignment vertical="center"/>
    </xf>
    <xf numFmtId="0" fontId="54" fillId="0" borderId="22" applyNumberFormat="0" applyFill="0" applyAlignment="0" applyProtection="0">
      <alignment vertical="center"/>
    </xf>
    <xf numFmtId="0" fontId="38" fillId="5" borderId="0" applyNumberFormat="0" applyBorder="0" applyAlignment="0" applyProtection="0">
      <alignment vertical="center"/>
    </xf>
    <xf numFmtId="0" fontId="0" fillId="7" borderId="0" applyNumberFormat="0" applyBorder="0" applyAlignment="0" applyProtection="0">
      <alignment vertical="center"/>
    </xf>
    <xf numFmtId="0" fontId="44" fillId="32" borderId="0" applyNumberFormat="0" applyBorder="0" applyAlignment="0" applyProtection="0">
      <alignment vertical="center"/>
    </xf>
    <xf numFmtId="0" fontId="39" fillId="7" borderId="0" applyNumberFormat="0" applyBorder="0" applyAlignment="0" applyProtection="0">
      <alignment vertical="center"/>
    </xf>
    <xf numFmtId="0" fontId="70" fillId="0" borderId="27" applyNumberFormat="0" applyFill="0" applyAlignment="0" applyProtection="0">
      <alignment vertical="center"/>
    </xf>
    <xf numFmtId="0" fontId="54" fillId="0" borderId="22" applyNumberFormat="0" applyFill="0" applyAlignment="0" applyProtection="0">
      <alignment vertical="center"/>
    </xf>
    <xf numFmtId="0" fontId="38" fillId="5"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60" fillId="7" borderId="0" applyNumberFormat="0" applyBorder="0" applyAlignment="0" applyProtection="0">
      <alignment vertical="center"/>
    </xf>
    <xf numFmtId="0" fontId="0" fillId="7" borderId="0" applyNumberFormat="0" applyBorder="0" applyAlignment="0" applyProtection="0">
      <alignment vertical="center"/>
    </xf>
    <xf numFmtId="0" fontId="44" fillId="32" borderId="0" applyNumberFormat="0" applyBorder="0" applyAlignment="0" applyProtection="0">
      <alignment vertical="center"/>
    </xf>
    <xf numFmtId="0" fontId="54" fillId="0" borderId="22" applyNumberFormat="0" applyFill="0" applyAlignment="0" applyProtection="0">
      <alignment vertical="center"/>
    </xf>
    <xf numFmtId="0" fontId="0" fillId="7" borderId="0" applyNumberFormat="0" applyBorder="0" applyAlignment="0" applyProtection="0">
      <alignment vertical="center"/>
    </xf>
    <xf numFmtId="0" fontId="39" fillId="7"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17" fillId="0" borderId="0"/>
    <xf numFmtId="0" fontId="0" fillId="6" borderId="0" applyNumberFormat="0" applyBorder="0" applyAlignment="0" applyProtection="0">
      <alignment vertical="center"/>
    </xf>
    <xf numFmtId="0" fontId="38" fillId="5" borderId="0" applyNumberFormat="0" applyBorder="0" applyAlignment="0" applyProtection="0">
      <alignment vertical="center"/>
    </xf>
    <xf numFmtId="0" fontId="0" fillId="6" borderId="0" applyNumberFormat="0" applyBorder="0" applyAlignment="0" applyProtection="0">
      <alignment vertical="center"/>
    </xf>
    <xf numFmtId="0" fontId="0" fillId="0" borderId="0">
      <alignment vertical="center"/>
    </xf>
    <xf numFmtId="0" fontId="38" fillId="5" borderId="0" applyNumberFormat="0" applyBorder="0" applyAlignment="0" applyProtection="0">
      <alignment vertical="center"/>
    </xf>
    <xf numFmtId="0" fontId="0" fillId="12" borderId="0" applyNumberFormat="0" applyBorder="0" applyAlignment="0" applyProtection="0">
      <alignment vertical="center"/>
    </xf>
    <xf numFmtId="0" fontId="38" fillId="5" borderId="0" applyNumberFormat="0" applyBorder="0" applyAlignment="0" applyProtection="0">
      <alignment vertical="center"/>
    </xf>
    <xf numFmtId="0" fontId="0" fillId="6" borderId="0" applyNumberFormat="0" applyBorder="0" applyAlignment="0" applyProtection="0">
      <alignment vertical="center"/>
    </xf>
    <xf numFmtId="0" fontId="62" fillId="8" borderId="23" applyNumberFormat="0" applyAlignment="0" applyProtection="0">
      <alignment vertical="center"/>
    </xf>
    <xf numFmtId="0" fontId="76" fillId="5" borderId="0" applyNumberFormat="0" applyBorder="0" applyAlignment="0" applyProtection="0">
      <alignment vertical="center"/>
    </xf>
    <xf numFmtId="0" fontId="0" fillId="6" borderId="0" applyNumberFormat="0" applyBorder="0" applyAlignment="0" applyProtection="0">
      <alignment vertical="center"/>
    </xf>
    <xf numFmtId="0" fontId="0" fillId="12" borderId="0" applyNumberFormat="0" applyBorder="0" applyAlignment="0" applyProtection="0">
      <alignment vertical="center"/>
    </xf>
    <xf numFmtId="0" fontId="0" fillId="6" borderId="0" applyNumberFormat="0" applyBorder="0" applyAlignment="0" applyProtection="0">
      <alignment vertical="center"/>
    </xf>
    <xf numFmtId="0" fontId="0" fillId="6" borderId="0" applyNumberFormat="0" applyBorder="0" applyAlignment="0" applyProtection="0">
      <alignment vertical="center"/>
    </xf>
    <xf numFmtId="0" fontId="0" fillId="6" borderId="0" applyNumberFormat="0" applyBorder="0" applyAlignment="0" applyProtection="0">
      <alignment vertical="center"/>
    </xf>
    <xf numFmtId="0" fontId="70" fillId="0" borderId="27" applyNumberFormat="0" applyFill="0" applyAlignment="0" applyProtection="0">
      <alignment vertical="center"/>
    </xf>
    <xf numFmtId="0" fontId="0" fillId="6" borderId="0" applyNumberFormat="0" applyBorder="0" applyAlignment="0" applyProtection="0">
      <alignment vertical="center"/>
    </xf>
    <xf numFmtId="0" fontId="0" fillId="6" borderId="0" applyNumberFormat="0" applyBorder="0" applyAlignment="0" applyProtection="0">
      <alignment vertical="center"/>
    </xf>
    <xf numFmtId="0" fontId="38" fillId="5" borderId="0" applyNumberFormat="0" applyBorder="0" applyAlignment="0" applyProtection="0">
      <alignment vertical="center"/>
    </xf>
    <xf numFmtId="0" fontId="44" fillId="34" borderId="0" applyNumberFormat="0" applyBorder="0" applyAlignment="0" applyProtection="0">
      <alignment vertical="center"/>
    </xf>
    <xf numFmtId="0" fontId="39" fillId="7" borderId="0" applyNumberFormat="0" applyBorder="0" applyAlignment="0" applyProtection="0">
      <alignment vertical="center"/>
    </xf>
    <xf numFmtId="0" fontId="0" fillId="6" borderId="0" applyNumberFormat="0" applyBorder="0" applyAlignment="0" applyProtection="0">
      <alignment vertical="center"/>
    </xf>
    <xf numFmtId="0" fontId="38" fillId="5" borderId="0" applyNumberFormat="0" applyBorder="0" applyAlignment="0" applyProtection="0">
      <alignment vertical="center"/>
    </xf>
    <xf numFmtId="0" fontId="0" fillId="6" borderId="0" applyNumberFormat="0" applyBorder="0" applyAlignment="0" applyProtection="0">
      <alignment vertical="center"/>
    </xf>
    <xf numFmtId="0" fontId="30" fillId="0" borderId="32" applyNumberFormat="0" applyFill="0" applyAlignment="0" applyProtection="0">
      <alignment vertical="center"/>
    </xf>
    <xf numFmtId="0" fontId="0" fillId="12" borderId="0" applyNumberFormat="0" applyBorder="0" applyAlignment="0" applyProtection="0">
      <alignment vertical="center"/>
    </xf>
    <xf numFmtId="0" fontId="39" fillId="7" borderId="0" applyNumberFormat="0" applyBorder="0" applyAlignment="0" applyProtection="0">
      <alignment vertical="center"/>
    </xf>
    <xf numFmtId="0" fontId="38" fillId="5" borderId="0" applyNumberFormat="0" applyBorder="0" applyAlignment="0" applyProtection="0">
      <alignment vertical="center"/>
    </xf>
    <xf numFmtId="0" fontId="0" fillId="6" borderId="0" applyNumberFormat="0" applyBorder="0" applyAlignment="0" applyProtection="0">
      <alignment vertical="center"/>
    </xf>
    <xf numFmtId="0" fontId="0" fillId="13" borderId="0" applyNumberFormat="0" applyBorder="0" applyAlignment="0" applyProtection="0">
      <alignment vertical="center"/>
    </xf>
    <xf numFmtId="0" fontId="17" fillId="0" borderId="0"/>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44" fillId="32" borderId="0" applyNumberFormat="0" applyBorder="0" applyAlignment="0" applyProtection="0">
      <alignment vertical="center"/>
    </xf>
    <xf numFmtId="0" fontId="39" fillId="7" borderId="0" applyNumberFormat="0" applyBorder="0" applyAlignment="0" applyProtection="0">
      <alignment vertical="center"/>
    </xf>
    <xf numFmtId="0" fontId="0" fillId="13" borderId="0" applyNumberFormat="0" applyBorder="0" applyAlignment="0" applyProtection="0">
      <alignment vertical="center"/>
    </xf>
    <xf numFmtId="0" fontId="17" fillId="0" borderId="0"/>
    <xf numFmtId="0" fontId="44" fillId="53" borderId="0" applyNumberFormat="0" applyBorder="0" applyAlignment="0" applyProtection="0">
      <alignment vertical="center"/>
    </xf>
    <xf numFmtId="0" fontId="0" fillId="13" borderId="0" applyNumberFormat="0" applyBorder="0" applyAlignment="0" applyProtection="0">
      <alignment vertical="center"/>
    </xf>
    <xf numFmtId="0" fontId="17" fillId="0" borderId="0"/>
    <xf numFmtId="0" fontId="0" fillId="13" borderId="0" applyNumberFormat="0" applyBorder="0" applyAlignment="0" applyProtection="0">
      <alignment vertical="center"/>
    </xf>
    <xf numFmtId="0" fontId="44" fillId="53" borderId="0" applyNumberFormat="0" applyBorder="0" applyAlignment="0" applyProtection="0">
      <alignment vertical="center"/>
    </xf>
    <xf numFmtId="0" fontId="39" fillId="7" borderId="0" applyNumberFormat="0" applyBorder="0" applyAlignment="0" applyProtection="0">
      <alignment vertical="center"/>
    </xf>
    <xf numFmtId="0" fontId="38" fillId="5" borderId="0" applyNumberFormat="0" applyBorder="0" applyAlignment="0" applyProtection="0">
      <alignment vertical="center"/>
    </xf>
    <xf numFmtId="0" fontId="0" fillId="13" borderId="0" applyNumberFormat="0" applyBorder="0" applyAlignment="0" applyProtection="0">
      <alignment vertical="center"/>
    </xf>
    <xf numFmtId="0" fontId="17" fillId="0" borderId="0"/>
    <xf numFmtId="0" fontId="38" fillId="5" borderId="0" applyNumberFormat="0" applyBorder="0" applyAlignment="0" applyProtection="0">
      <alignment vertical="center"/>
    </xf>
    <xf numFmtId="0" fontId="44" fillId="53" borderId="0" applyNumberFormat="0" applyBorder="0" applyAlignment="0" applyProtection="0">
      <alignment vertical="center"/>
    </xf>
    <xf numFmtId="0" fontId="39" fillId="7" borderId="0" applyNumberFormat="0" applyBorder="0" applyAlignment="0" applyProtection="0">
      <alignment vertical="center"/>
    </xf>
    <xf numFmtId="0" fontId="0" fillId="13" borderId="0" applyNumberFormat="0" applyBorder="0" applyAlignment="0" applyProtection="0">
      <alignment vertical="center"/>
    </xf>
    <xf numFmtId="0" fontId="39" fillId="7"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52" fillId="0" borderId="0" applyNumberFormat="0" applyFill="0" applyBorder="0" applyAlignment="0" applyProtection="0">
      <alignment vertical="center"/>
    </xf>
    <xf numFmtId="0" fontId="0" fillId="13" borderId="0" applyNumberFormat="0" applyBorder="0" applyAlignment="0" applyProtection="0">
      <alignment vertical="center"/>
    </xf>
    <xf numFmtId="0" fontId="0" fillId="8" borderId="0" applyNumberFormat="0" applyBorder="0" applyAlignment="0" applyProtection="0">
      <alignment vertical="center"/>
    </xf>
    <xf numFmtId="0" fontId="38" fillId="5" borderId="0" applyNumberFormat="0" applyBorder="0" applyAlignment="0" applyProtection="0">
      <alignment vertical="center"/>
    </xf>
    <xf numFmtId="0" fontId="44" fillId="15" borderId="0" applyNumberFormat="0" applyBorder="0" applyAlignment="0" applyProtection="0">
      <alignment vertical="center"/>
    </xf>
    <xf numFmtId="0" fontId="0" fillId="8" borderId="0" applyNumberFormat="0" applyBorder="0" applyAlignment="0" applyProtection="0">
      <alignment vertical="center"/>
    </xf>
    <xf numFmtId="0" fontId="38" fillId="5" borderId="0" applyNumberFormat="0" applyBorder="0" applyAlignment="0" applyProtection="0">
      <alignment vertical="center"/>
    </xf>
    <xf numFmtId="0" fontId="0" fillId="8" borderId="0" applyNumberFormat="0" applyBorder="0" applyAlignment="0" applyProtection="0">
      <alignment vertical="center"/>
    </xf>
    <xf numFmtId="0" fontId="38" fillId="5" borderId="0" applyNumberFormat="0" applyBorder="0" applyAlignment="0" applyProtection="0">
      <alignment vertical="center"/>
    </xf>
    <xf numFmtId="0" fontId="0" fillId="8" borderId="0" applyNumberFormat="0" applyBorder="0" applyAlignment="0" applyProtection="0">
      <alignment vertical="center"/>
    </xf>
    <xf numFmtId="0" fontId="0" fillId="8" borderId="0" applyNumberFormat="0" applyBorder="0" applyAlignment="0" applyProtection="0">
      <alignment vertical="center"/>
    </xf>
    <xf numFmtId="0" fontId="0" fillId="8" borderId="0" applyNumberFormat="0" applyBorder="0" applyAlignment="0" applyProtection="0">
      <alignment vertical="center"/>
    </xf>
    <xf numFmtId="0" fontId="0" fillId="8" borderId="0" applyNumberFormat="0" applyBorder="0" applyAlignment="0" applyProtection="0">
      <alignment vertical="center"/>
    </xf>
    <xf numFmtId="0" fontId="0" fillId="8" borderId="0" applyNumberFormat="0" applyBorder="0" applyAlignment="0" applyProtection="0">
      <alignment vertical="center"/>
    </xf>
    <xf numFmtId="0" fontId="0" fillId="8" borderId="0" applyNumberFormat="0" applyBorder="0" applyAlignment="0" applyProtection="0">
      <alignment vertical="center"/>
    </xf>
    <xf numFmtId="0" fontId="0" fillId="8" borderId="0" applyNumberFormat="0" applyBorder="0" applyAlignment="0" applyProtection="0">
      <alignment vertical="center"/>
    </xf>
    <xf numFmtId="0" fontId="0" fillId="8" borderId="0" applyNumberFormat="0" applyBorder="0" applyAlignment="0" applyProtection="0">
      <alignment vertical="center"/>
    </xf>
    <xf numFmtId="0" fontId="0" fillId="12" borderId="0" applyNumberFormat="0" applyBorder="0" applyAlignment="0" applyProtection="0">
      <alignment vertical="center"/>
    </xf>
    <xf numFmtId="0" fontId="44" fillId="27" borderId="0" applyNumberFormat="0" applyBorder="0" applyAlignment="0" applyProtection="0">
      <alignment vertical="center"/>
    </xf>
    <xf numFmtId="0" fontId="17" fillId="0" borderId="0"/>
    <xf numFmtId="0" fontId="0" fillId="12" borderId="0" applyNumberFormat="0" applyBorder="0" applyAlignment="0" applyProtection="0">
      <alignment vertical="center"/>
    </xf>
    <xf numFmtId="0" fontId="44" fillId="53" borderId="0" applyNumberFormat="0" applyBorder="0" applyAlignment="0" applyProtection="0">
      <alignment vertical="center"/>
    </xf>
    <xf numFmtId="0" fontId="0" fillId="12" borderId="0" applyNumberFormat="0" applyBorder="0" applyAlignment="0" applyProtection="0">
      <alignment vertical="center"/>
    </xf>
    <xf numFmtId="0" fontId="0" fillId="26" borderId="0" applyNumberFormat="0" applyBorder="0" applyAlignment="0" applyProtection="0">
      <alignment vertical="center"/>
    </xf>
    <xf numFmtId="0" fontId="38" fillId="5" borderId="0" applyNumberFormat="0" applyBorder="0" applyAlignment="0" applyProtection="0">
      <alignment vertical="center"/>
    </xf>
    <xf numFmtId="0" fontId="0" fillId="26" borderId="0" applyNumberFormat="0" applyBorder="0" applyAlignment="0" applyProtection="0">
      <alignment vertical="center"/>
    </xf>
    <xf numFmtId="0" fontId="39" fillId="7" borderId="0" applyNumberFormat="0" applyBorder="0" applyAlignment="0" applyProtection="0">
      <alignment vertical="center"/>
    </xf>
    <xf numFmtId="0" fontId="38" fillId="5" borderId="0" applyNumberFormat="0" applyBorder="0" applyAlignment="0" applyProtection="0">
      <alignment vertical="center"/>
    </xf>
    <xf numFmtId="0" fontId="0" fillId="26" borderId="0" applyNumberFormat="0" applyBorder="0" applyAlignment="0" applyProtection="0">
      <alignment vertical="center"/>
    </xf>
    <xf numFmtId="0" fontId="0" fillId="39" borderId="0" applyNumberFormat="0" applyBorder="0" applyAlignment="0" applyProtection="0">
      <alignment vertical="center"/>
    </xf>
    <xf numFmtId="0" fontId="0" fillId="0" borderId="0">
      <alignment vertical="center"/>
    </xf>
    <xf numFmtId="0" fontId="38" fillId="5" borderId="0" applyNumberFormat="0" applyBorder="0" applyAlignment="0" applyProtection="0">
      <alignment vertical="center"/>
    </xf>
    <xf numFmtId="0" fontId="0" fillId="12" borderId="0" applyNumberFormat="0" applyBorder="0" applyAlignment="0" applyProtection="0">
      <alignment vertical="center"/>
    </xf>
    <xf numFmtId="0" fontId="0" fillId="39" borderId="0" applyNumberFormat="0" applyBorder="0" applyAlignment="0" applyProtection="0">
      <alignment vertical="center"/>
    </xf>
    <xf numFmtId="0" fontId="0" fillId="39" borderId="0" applyNumberFormat="0" applyBorder="0" applyAlignment="0" applyProtection="0">
      <alignment vertical="center"/>
    </xf>
    <xf numFmtId="0" fontId="0" fillId="39" borderId="0" applyNumberFormat="0" applyBorder="0" applyAlignment="0" applyProtection="0">
      <alignment vertical="center"/>
    </xf>
    <xf numFmtId="0" fontId="39" fillId="7" borderId="0" applyNumberFormat="0" applyBorder="0" applyAlignment="0" applyProtection="0">
      <alignment vertical="center"/>
    </xf>
    <xf numFmtId="0" fontId="0" fillId="6" borderId="0" applyNumberFormat="0" applyBorder="0" applyAlignment="0" applyProtection="0">
      <alignment vertical="center"/>
    </xf>
    <xf numFmtId="0" fontId="0" fillId="6" borderId="0" applyNumberFormat="0" applyBorder="0" applyAlignment="0" applyProtection="0">
      <alignment vertical="center"/>
    </xf>
    <xf numFmtId="0" fontId="0" fillId="6" borderId="0" applyNumberFormat="0" applyBorder="0" applyAlignment="0" applyProtection="0">
      <alignment vertical="center"/>
    </xf>
    <xf numFmtId="0" fontId="0" fillId="12" borderId="0" applyNumberFormat="0" applyBorder="0" applyAlignment="0" applyProtection="0">
      <alignment vertical="center"/>
    </xf>
    <xf numFmtId="0" fontId="77" fillId="0" borderId="0" applyNumberFormat="0" applyFill="0" applyBorder="0" applyAlignment="0" applyProtection="0">
      <alignment vertical="center"/>
    </xf>
    <xf numFmtId="0" fontId="0" fillId="12" borderId="0" applyNumberFormat="0" applyBorder="0" applyAlignment="0" applyProtection="0">
      <alignment vertical="center"/>
    </xf>
    <xf numFmtId="0" fontId="77" fillId="0" borderId="0" applyNumberFormat="0" applyFill="0" applyBorder="0" applyAlignment="0" applyProtection="0">
      <alignment vertical="center"/>
    </xf>
    <xf numFmtId="0" fontId="0" fillId="12" borderId="0" applyNumberFormat="0" applyBorder="0" applyAlignment="0" applyProtection="0">
      <alignment vertical="center"/>
    </xf>
    <xf numFmtId="0" fontId="77" fillId="0" borderId="0" applyNumberFormat="0" applyFill="0" applyBorder="0" applyAlignment="0" applyProtection="0">
      <alignment vertical="center"/>
    </xf>
    <xf numFmtId="0" fontId="30" fillId="0" borderId="32" applyNumberFormat="0" applyFill="0" applyAlignment="0" applyProtection="0">
      <alignment vertical="center"/>
    </xf>
    <xf numFmtId="0" fontId="0" fillId="12" borderId="0" applyNumberFormat="0" applyBorder="0" applyAlignment="0" applyProtection="0">
      <alignment vertical="center"/>
    </xf>
    <xf numFmtId="0" fontId="77" fillId="0" borderId="0" applyNumberFormat="0" applyFill="0" applyBorder="0" applyAlignment="0" applyProtection="0">
      <alignment vertical="center"/>
    </xf>
    <xf numFmtId="0" fontId="39" fillId="7" borderId="0" applyNumberFormat="0" applyBorder="0" applyAlignment="0" applyProtection="0">
      <alignment vertical="center"/>
    </xf>
    <xf numFmtId="0" fontId="0" fillId="12" borderId="0" applyNumberFormat="0" applyBorder="0" applyAlignment="0" applyProtection="0">
      <alignment vertical="center"/>
    </xf>
    <xf numFmtId="0" fontId="38" fillId="5" borderId="0" applyNumberFormat="0" applyBorder="0" applyAlignment="0" applyProtection="0">
      <alignment vertical="center"/>
    </xf>
    <xf numFmtId="0" fontId="0" fillId="26" borderId="0" applyNumberFormat="0" applyBorder="0" applyAlignment="0" applyProtection="0">
      <alignment vertical="center"/>
    </xf>
    <xf numFmtId="0" fontId="39" fillId="7" borderId="0" applyNumberFormat="0" applyBorder="0" applyAlignment="0" applyProtection="0">
      <alignment vertical="center"/>
    </xf>
    <xf numFmtId="0" fontId="0" fillId="12" borderId="0" applyNumberFormat="0" applyBorder="0" applyAlignment="0" applyProtection="0">
      <alignment vertical="center"/>
    </xf>
    <xf numFmtId="0" fontId="38" fillId="5" borderId="0" applyNumberFormat="0" applyBorder="0" applyAlignment="0" applyProtection="0">
      <alignment vertical="center"/>
    </xf>
    <xf numFmtId="0" fontId="39" fillId="7" borderId="0" applyNumberFormat="0" applyBorder="0" applyAlignment="0" applyProtection="0">
      <alignment vertical="center"/>
    </xf>
    <xf numFmtId="0" fontId="0" fillId="30" borderId="0" applyNumberFormat="0" applyBorder="0" applyAlignment="0" applyProtection="0">
      <alignment vertical="center"/>
    </xf>
    <xf numFmtId="0" fontId="77" fillId="0" borderId="0" applyNumberFormat="0" applyFill="0" applyBorder="0" applyAlignment="0" applyProtection="0">
      <alignment vertical="center"/>
    </xf>
    <xf numFmtId="0" fontId="44" fillId="32" borderId="0" applyNumberFormat="0" applyBorder="0" applyAlignment="0" applyProtection="0">
      <alignment vertical="center"/>
    </xf>
    <xf numFmtId="0" fontId="0" fillId="30" borderId="0" applyNumberFormat="0" applyBorder="0" applyAlignment="0" applyProtection="0">
      <alignment vertical="center"/>
    </xf>
    <xf numFmtId="0" fontId="38" fillId="5" borderId="0" applyNumberFormat="0" applyBorder="0" applyAlignment="0" applyProtection="0">
      <alignment vertical="center"/>
    </xf>
    <xf numFmtId="0" fontId="39" fillId="7" borderId="0" applyNumberFormat="0" applyBorder="0" applyAlignment="0" applyProtection="0">
      <alignment vertical="center"/>
    </xf>
    <xf numFmtId="0" fontId="77" fillId="0" borderId="0" applyNumberFormat="0" applyFill="0" applyBorder="0" applyAlignment="0" applyProtection="0">
      <alignment vertical="center"/>
    </xf>
    <xf numFmtId="0" fontId="0" fillId="30" borderId="0" applyNumberFormat="0" applyBorder="0" applyAlignment="0" applyProtection="0">
      <alignment vertical="center"/>
    </xf>
    <xf numFmtId="0" fontId="44" fillId="34" borderId="0" applyNumberFormat="0" applyBorder="0" applyAlignment="0" applyProtection="0">
      <alignment vertical="center"/>
    </xf>
    <xf numFmtId="0" fontId="51" fillId="0" borderId="0" applyNumberFormat="0" applyFill="0" applyBorder="0" applyAlignment="0" applyProtection="0">
      <alignment vertical="center"/>
    </xf>
    <xf numFmtId="0" fontId="0" fillId="30" borderId="0" applyNumberFormat="0" applyBorder="0" applyAlignment="0" applyProtection="0">
      <alignment vertical="center"/>
    </xf>
    <xf numFmtId="0" fontId="0" fillId="12" borderId="0" applyNumberFormat="0" applyBorder="0" applyAlignment="0" applyProtection="0">
      <alignment vertical="center"/>
    </xf>
    <xf numFmtId="0" fontId="17" fillId="0" borderId="0"/>
    <xf numFmtId="0" fontId="0" fillId="30" borderId="0" applyNumberFormat="0" applyBorder="0" applyAlignment="0" applyProtection="0">
      <alignment vertical="center"/>
    </xf>
    <xf numFmtId="0" fontId="0" fillId="12" borderId="0" applyNumberFormat="0" applyBorder="0" applyAlignment="0" applyProtection="0">
      <alignment vertical="center"/>
    </xf>
    <xf numFmtId="0" fontId="17" fillId="0" borderId="0"/>
    <xf numFmtId="0" fontId="0" fillId="30" borderId="0" applyNumberFormat="0" applyBorder="0" applyAlignment="0" applyProtection="0">
      <alignment vertical="center"/>
    </xf>
    <xf numFmtId="0" fontId="38" fillId="5"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38" fillId="5" borderId="0" applyNumberFormat="0" applyBorder="0" applyAlignment="0" applyProtection="0">
      <alignment vertical="center"/>
    </xf>
    <xf numFmtId="0" fontId="0" fillId="12" borderId="0" applyNumberFormat="0" applyBorder="0" applyAlignment="0" applyProtection="0">
      <alignment vertical="center"/>
    </xf>
    <xf numFmtId="0" fontId="0" fillId="6" borderId="0" applyNumberFormat="0" applyBorder="0" applyAlignment="0" applyProtection="0">
      <alignment vertical="center"/>
    </xf>
    <xf numFmtId="0" fontId="0" fillId="12" borderId="0" applyNumberFormat="0" applyBorder="0" applyAlignment="0" applyProtection="0">
      <alignment vertical="center"/>
    </xf>
    <xf numFmtId="0" fontId="70" fillId="0" borderId="27" applyNumberFormat="0" applyFill="0" applyAlignment="0" applyProtection="0">
      <alignment vertical="center"/>
    </xf>
    <xf numFmtId="0" fontId="39" fillId="7" borderId="0" applyNumberFormat="0" applyBorder="0" applyAlignment="0" applyProtection="0">
      <alignment vertical="center"/>
    </xf>
    <xf numFmtId="0" fontId="0" fillId="30"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38" fillId="5" borderId="0" applyNumberFormat="0" applyBorder="0" applyAlignment="0" applyProtection="0">
      <alignment vertical="center"/>
    </xf>
    <xf numFmtId="0" fontId="44" fillId="50" borderId="0" applyNumberFormat="0" applyBorder="0" applyAlignment="0" applyProtection="0">
      <alignment vertical="center"/>
    </xf>
    <xf numFmtId="0" fontId="0" fillId="0" borderId="0">
      <alignment vertical="center"/>
    </xf>
    <xf numFmtId="0" fontId="0" fillId="12"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0" fillId="0" borderId="0">
      <alignment vertical="center"/>
    </xf>
    <xf numFmtId="0" fontId="17" fillId="0" borderId="0"/>
    <xf numFmtId="0" fontId="0" fillId="0" borderId="0">
      <alignment vertical="center"/>
    </xf>
    <xf numFmtId="0" fontId="44" fillId="50" borderId="0" applyNumberFormat="0" applyBorder="0" applyAlignment="0" applyProtection="0">
      <alignment vertical="center"/>
    </xf>
    <xf numFmtId="0" fontId="0" fillId="0" borderId="0">
      <alignment vertical="center"/>
    </xf>
    <xf numFmtId="0" fontId="0" fillId="12"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0" fillId="0" borderId="0">
      <alignment vertical="center"/>
    </xf>
    <xf numFmtId="0" fontId="0" fillId="26" borderId="0" applyNumberFormat="0" applyBorder="0" applyAlignment="0" applyProtection="0">
      <alignment vertical="center"/>
    </xf>
    <xf numFmtId="0" fontId="38" fillId="5" borderId="0" applyNumberFormat="0" applyBorder="0" applyAlignment="0" applyProtection="0">
      <alignment vertical="center"/>
    </xf>
    <xf numFmtId="0" fontId="44" fillId="32" borderId="0" applyNumberFormat="0" applyBorder="0" applyAlignment="0" applyProtection="0">
      <alignment vertical="center"/>
    </xf>
    <xf numFmtId="0" fontId="0" fillId="26"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44" fillId="53" borderId="0" applyNumberFormat="0" applyBorder="0" applyAlignment="0" applyProtection="0">
      <alignment vertical="center"/>
    </xf>
    <xf numFmtId="0" fontId="38" fillId="5" borderId="0" applyNumberFormat="0" applyBorder="0" applyAlignment="0" applyProtection="0">
      <alignment vertical="center"/>
    </xf>
    <xf numFmtId="0" fontId="0" fillId="26" borderId="0" applyNumberFormat="0" applyBorder="0" applyAlignment="0" applyProtection="0">
      <alignment vertical="center"/>
    </xf>
    <xf numFmtId="0" fontId="44" fillId="53" borderId="0" applyNumberFormat="0" applyBorder="0" applyAlignment="0" applyProtection="0">
      <alignment vertical="center"/>
    </xf>
    <xf numFmtId="0" fontId="44" fillId="34" borderId="0" applyNumberFormat="0" applyBorder="0" applyAlignment="0" applyProtection="0">
      <alignment vertical="center"/>
    </xf>
    <xf numFmtId="0" fontId="44" fillId="53" borderId="0" applyNumberFormat="0" applyBorder="0" applyAlignment="0" applyProtection="0">
      <alignment vertical="center"/>
    </xf>
    <xf numFmtId="0" fontId="44" fillId="32" borderId="0" applyNumberFormat="0" applyBorder="0" applyAlignment="0" applyProtection="0">
      <alignment vertical="center"/>
    </xf>
    <xf numFmtId="0" fontId="0" fillId="26" borderId="0" applyNumberFormat="0" applyBorder="0" applyAlignment="0" applyProtection="0">
      <alignment vertical="center"/>
    </xf>
    <xf numFmtId="0" fontId="17" fillId="0" borderId="0">
      <alignment vertical="center"/>
    </xf>
    <xf numFmtId="0" fontId="44" fillId="53" borderId="0" applyNumberFormat="0" applyBorder="0" applyAlignment="0" applyProtection="0">
      <alignment vertical="center"/>
    </xf>
    <xf numFmtId="0" fontId="0" fillId="12" borderId="0" applyNumberFormat="0" applyBorder="0" applyAlignment="0" applyProtection="0">
      <alignment vertical="center"/>
    </xf>
    <xf numFmtId="0" fontId="39" fillId="7" borderId="0" applyNumberFormat="0" applyBorder="0" applyAlignment="0" applyProtection="0">
      <alignment vertical="center"/>
    </xf>
    <xf numFmtId="0" fontId="0" fillId="26" borderId="0" applyNumberFormat="0" applyBorder="0" applyAlignment="0" applyProtection="0">
      <alignment vertical="center"/>
    </xf>
    <xf numFmtId="0" fontId="0" fillId="26" borderId="0" applyNumberFormat="0" applyBorder="0" applyAlignment="0" applyProtection="0">
      <alignment vertical="center"/>
    </xf>
    <xf numFmtId="0" fontId="0" fillId="26" borderId="0" applyNumberFormat="0" applyBorder="0" applyAlignment="0" applyProtection="0">
      <alignment vertical="center"/>
    </xf>
    <xf numFmtId="0" fontId="0" fillId="26" borderId="0" applyNumberFormat="0" applyBorder="0" applyAlignment="0" applyProtection="0">
      <alignment vertical="center"/>
    </xf>
    <xf numFmtId="0" fontId="0" fillId="26" borderId="0" applyNumberFormat="0" applyBorder="0" applyAlignment="0" applyProtection="0">
      <alignment vertical="center"/>
    </xf>
    <xf numFmtId="0" fontId="39" fillId="7" borderId="0" applyNumberFormat="0" applyBorder="0" applyAlignment="0" applyProtection="0">
      <alignment vertical="center"/>
    </xf>
    <xf numFmtId="0" fontId="62" fillId="8" borderId="23" applyNumberFormat="0" applyAlignment="0" applyProtection="0">
      <alignment vertical="center"/>
    </xf>
    <xf numFmtId="0" fontId="60" fillId="7" borderId="0" applyNumberFormat="0" applyBorder="0" applyAlignment="0" applyProtection="0">
      <alignment vertical="center"/>
    </xf>
    <xf numFmtId="0" fontId="0" fillId="39" borderId="0" applyNumberFormat="0" applyBorder="0" applyAlignment="0" applyProtection="0">
      <alignment vertical="center"/>
    </xf>
    <xf numFmtId="0" fontId="17" fillId="0" borderId="0"/>
    <xf numFmtId="0" fontId="17" fillId="0" borderId="0"/>
    <xf numFmtId="0" fontId="0" fillId="39" borderId="0" applyNumberFormat="0" applyBorder="0" applyAlignment="0" applyProtection="0">
      <alignment vertical="center"/>
    </xf>
    <xf numFmtId="0" fontId="17" fillId="0" borderId="0"/>
    <xf numFmtId="0" fontId="17" fillId="0" borderId="0"/>
    <xf numFmtId="0" fontId="0" fillId="39" borderId="0" applyNumberFormat="0" applyBorder="0" applyAlignment="0" applyProtection="0">
      <alignment vertical="center"/>
    </xf>
    <xf numFmtId="0" fontId="0" fillId="39" borderId="0" applyNumberFormat="0" applyBorder="0" applyAlignment="0" applyProtection="0">
      <alignment vertical="center"/>
    </xf>
    <xf numFmtId="0" fontId="17" fillId="0" borderId="0"/>
    <xf numFmtId="0" fontId="0" fillId="39" borderId="0" applyNumberFormat="0" applyBorder="0" applyAlignment="0" applyProtection="0">
      <alignment vertical="center"/>
    </xf>
    <xf numFmtId="0" fontId="0" fillId="39" borderId="0" applyNumberFormat="0" applyBorder="0" applyAlignment="0" applyProtection="0">
      <alignment vertical="center"/>
    </xf>
    <xf numFmtId="0" fontId="39" fillId="7" borderId="0" applyNumberFormat="0" applyBorder="0" applyAlignment="0" applyProtection="0">
      <alignment vertical="center"/>
    </xf>
    <xf numFmtId="0" fontId="44" fillId="32" borderId="0" applyNumberFormat="0" applyBorder="0" applyAlignment="0" applyProtection="0">
      <alignment vertical="center"/>
    </xf>
    <xf numFmtId="0" fontId="0" fillId="39" borderId="0" applyNumberFormat="0" applyBorder="0" applyAlignment="0" applyProtection="0">
      <alignment vertical="center"/>
    </xf>
    <xf numFmtId="0" fontId="0" fillId="39" borderId="0" applyNumberFormat="0" applyBorder="0" applyAlignment="0" applyProtection="0">
      <alignment vertical="center"/>
    </xf>
    <xf numFmtId="0" fontId="17" fillId="0" borderId="0"/>
    <xf numFmtId="0" fontId="0" fillId="39" borderId="0" applyNumberFormat="0" applyBorder="0" applyAlignment="0" applyProtection="0">
      <alignment vertical="center"/>
    </xf>
    <xf numFmtId="0" fontId="61" fillId="35" borderId="0" applyNumberFormat="0" applyBorder="0" applyAlignment="0" applyProtection="0">
      <alignment vertical="center"/>
    </xf>
    <xf numFmtId="0" fontId="38" fillId="5" borderId="0" applyNumberFormat="0" applyBorder="0" applyAlignment="0" applyProtection="0">
      <alignment vertical="center"/>
    </xf>
    <xf numFmtId="0" fontId="44" fillId="32" borderId="0" applyNumberFormat="0" applyBorder="0" applyAlignment="0" applyProtection="0">
      <alignment vertical="center"/>
    </xf>
    <xf numFmtId="0" fontId="38" fillId="5" borderId="0" applyNumberFormat="0" applyBorder="0" applyAlignment="0" applyProtection="0">
      <alignment vertical="center"/>
    </xf>
    <xf numFmtId="0" fontId="0" fillId="39" borderId="0" applyNumberFormat="0" applyBorder="0" applyAlignment="0" applyProtection="0">
      <alignment vertical="center"/>
    </xf>
    <xf numFmtId="0" fontId="0" fillId="39" borderId="0" applyNumberFormat="0" applyBorder="0" applyAlignment="0" applyProtection="0">
      <alignment vertical="center"/>
    </xf>
    <xf numFmtId="0" fontId="17" fillId="0" borderId="0"/>
    <xf numFmtId="0" fontId="17" fillId="0" borderId="0"/>
    <xf numFmtId="0" fontId="54" fillId="0" borderId="22" applyNumberFormat="0" applyFill="0" applyAlignment="0" applyProtection="0">
      <alignment vertical="center"/>
    </xf>
    <xf numFmtId="0" fontId="0" fillId="39" borderId="0" applyNumberFormat="0" applyBorder="0" applyAlignment="0" applyProtection="0">
      <alignment vertical="center"/>
    </xf>
    <xf numFmtId="0" fontId="17" fillId="0" borderId="0">
      <alignment vertical="center"/>
    </xf>
    <xf numFmtId="0" fontId="17" fillId="0" borderId="0"/>
    <xf numFmtId="0" fontId="55" fillId="0" borderId="0"/>
    <xf numFmtId="0" fontId="72" fillId="0" borderId="29" applyNumberFormat="0" applyFill="0" applyAlignment="0" applyProtection="0">
      <alignment vertical="center"/>
    </xf>
    <xf numFmtId="0" fontId="39" fillId="7" borderId="0" applyNumberFormat="0" applyBorder="0" applyAlignment="0" applyProtection="0">
      <alignment vertical="center"/>
    </xf>
    <xf numFmtId="0" fontId="0" fillId="6" borderId="0" applyNumberFormat="0" applyBorder="0" applyAlignment="0" applyProtection="0">
      <alignment vertical="center"/>
    </xf>
    <xf numFmtId="0" fontId="52" fillId="0" borderId="0" applyNumberFormat="0" applyFill="0" applyBorder="0" applyAlignment="0" applyProtection="0">
      <alignment vertical="center"/>
    </xf>
    <xf numFmtId="0" fontId="72" fillId="0" borderId="29" applyNumberFormat="0" applyFill="0" applyAlignment="0" applyProtection="0">
      <alignment vertical="center"/>
    </xf>
    <xf numFmtId="0" fontId="39" fillId="7" borderId="0" applyNumberFormat="0" applyBorder="0" applyAlignment="0" applyProtection="0">
      <alignment vertical="center"/>
    </xf>
    <xf numFmtId="0" fontId="0" fillId="6" borderId="0" applyNumberFormat="0" applyBorder="0" applyAlignment="0" applyProtection="0">
      <alignment vertical="center"/>
    </xf>
    <xf numFmtId="0" fontId="72" fillId="0" borderId="29" applyNumberFormat="0" applyFill="0" applyAlignment="0" applyProtection="0">
      <alignment vertical="center"/>
    </xf>
    <xf numFmtId="0" fontId="39" fillId="7" borderId="0" applyNumberFormat="0" applyBorder="0" applyAlignment="0" applyProtection="0">
      <alignment vertical="center"/>
    </xf>
    <xf numFmtId="0" fontId="0" fillId="12" borderId="0" applyNumberFormat="0" applyBorder="0" applyAlignment="0" applyProtection="0">
      <alignment vertical="center"/>
    </xf>
    <xf numFmtId="0" fontId="0" fillId="6" borderId="0" applyNumberFormat="0" applyBorder="0" applyAlignment="0" applyProtection="0">
      <alignment vertical="center"/>
    </xf>
    <xf numFmtId="0" fontId="38" fillId="5" borderId="0" applyNumberFormat="0" applyBorder="0" applyAlignment="0" applyProtection="0">
      <alignment vertical="center"/>
    </xf>
    <xf numFmtId="0" fontId="39" fillId="7" borderId="0" applyNumberFormat="0" applyBorder="0" applyAlignment="0" applyProtection="0">
      <alignment vertical="center"/>
    </xf>
    <xf numFmtId="0" fontId="72" fillId="0" borderId="29" applyNumberFormat="0" applyFill="0" applyAlignment="0" applyProtection="0">
      <alignment vertical="center"/>
    </xf>
    <xf numFmtId="0" fontId="0" fillId="6" borderId="0" applyNumberFormat="0" applyBorder="0" applyAlignment="0" applyProtection="0">
      <alignment vertical="center"/>
    </xf>
    <xf numFmtId="0" fontId="0" fillId="6" borderId="0" applyNumberFormat="0" applyBorder="0" applyAlignment="0" applyProtection="0">
      <alignment vertical="center"/>
    </xf>
    <xf numFmtId="43" fontId="17" fillId="0" borderId="0" applyFont="0" applyFill="0" applyBorder="0" applyAlignment="0" applyProtection="0"/>
    <xf numFmtId="0" fontId="17" fillId="56" borderId="30" applyNumberFormat="0" applyFont="0" applyAlignment="0" applyProtection="0">
      <alignment vertical="center"/>
    </xf>
    <xf numFmtId="0" fontId="0" fillId="6" borderId="0" applyNumberFormat="0" applyBorder="0" applyAlignment="0" applyProtection="0">
      <alignment vertical="center"/>
    </xf>
    <xf numFmtId="0" fontId="0" fillId="6" borderId="0" applyNumberFormat="0" applyBorder="0" applyAlignment="0" applyProtection="0">
      <alignment vertical="center"/>
    </xf>
    <xf numFmtId="0" fontId="44" fillId="53" borderId="0" applyNumberFormat="0" applyBorder="0" applyAlignment="0" applyProtection="0">
      <alignment vertical="center"/>
    </xf>
    <xf numFmtId="0" fontId="7" fillId="0" borderId="0">
      <alignment vertical="center"/>
    </xf>
    <xf numFmtId="0" fontId="0" fillId="12" borderId="0" applyNumberFormat="0" applyBorder="0" applyAlignment="0" applyProtection="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44" fillId="32" borderId="0" applyNumberFormat="0" applyBorder="0" applyAlignment="0" applyProtection="0">
      <alignment vertical="center"/>
    </xf>
    <xf numFmtId="0" fontId="38" fillId="5" borderId="0" applyNumberFormat="0" applyBorder="0" applyAlignment="0" applyProtection="0">
      <alignment vertical="center"/>
    </xf>
    <xf numFmtId="0" fontId="0" fillId="12" borderId="0" applyNumberFormat="0" applyBorder="0" applyAlignment="0" applyProtection="0">
      <alignment vertical="center"/>
    </xf>
    <xf numFmtId="0" fontId="38" fillId="5" borderId="0" applyNumberFormat="0" applyBorder="0" applyAlignment="0" applyProtection="0">
      <alignment vertical="center"/>
    </xf>
    <xf numFmtId="0" fontId="39" fillId="7" borderId="0" applyNumberFormat="0" applyBorder="0" applyAlignment="0" applyProtection="0">
      <alignment vertical="center"/>
    </xf>
    <xf numFmtId="0" fontId="74" fillId="57" borderId="31" applyNumberFormat="0" applyAlignment="0" applyProtection="0">
      <alignment vertical="center"/>
    </xf>
    <xf numFmtId="0" fontId="44" fillId="32" borderId="0" applyNumberFormat="0" applyBorder="0" applyAlignment="0" applyProtection="0">
      <alignment vertical="center"/>
    </xf>
    <xf numFmtId="0" fontId="78" fillId="33" borderId="33" applyNumberFormat="0" applyAlignment="0" applyProtection="0">
      <alignment vertical="center"/>
    </xf>
    <xf numFmtId="0" fontId="38" fillId="5" borderId="0" applyNumberFormat="0" applyBorder="0" applyAlignment="0" applyProtection="0">
      <alignment vertical="center"/>
    </xf>
    <xf numFmtId="0" fontId="17" fillId="0" borderId="0"/>
    <xf numFmtId="0" fontId="0" fillId="0" borderId="0">
      <alignment vertical="center"/>
    </xf>
    <xf numFmtId="0" fontId="0" fillId="12" borderId="0" applyNumberFormat="0" applyBorder="0" applyAlignment="0" applyProtection="0">
      <alignment vertical="center"/>
    </xf>
    <xf numFmtId="0" fontId="38" fillId="5" borderId="0" applyNumberFormat="0" applyBorder="0" applyAlignment="0" applyProtection="0">
      <alignment vertical="center"/>
    </xf>
    <xf numFmtId="0" fontId="74" fillId="57" borderId="31" applyNumberFormat="0" applyAlignment="0" applyProtection="0">
      <alignment vertical="center"/>
    </xf>
    <xf numFmtId="0" fontId="0" fillId="12" borderId="0" applyNumberFormat="0" applyBorder="0" applyAlignment="0" applyProtection="0">
      <alignment vertical="center"/>
    </xf>
    <xf numFmtId="0" fontId="39" fillId="7" borderId="0" applyNumberFormat="0" applyBorder="0" applyAlignment="0" applyProtection="0">
      <alignment vertical="center"/>
    </xf>
    <xf numFmtId="0" fontId="38" fillId="5" borderId="0" applyNumberFormat="0" applyBorder="0" applyAlignment="0" applyProtection="0">
      <alignment vertical="center"/>
    </xf>
    <xf numFmtId="0" fontId="0" fillId="0" borderId="0">
      <alignment vertical="center"/>
    </xf>
    <xf numFmtId="0" fontId="39" fillId="7"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53" fillId="0" borderId="0" applyNumberFormat="0" applyFill="0" applyBorder="0" applyAlignment="0" applyProtection="0">
      <alignment vertical="center"/>
    </xf>
    <xf numFmtId="43" fontId="0" fillId="0" borderId="0" applyFont="0" applyFill="0" applyBorder="0" applyAlignment="0" applyProtection="0">
      <alignment vertical="center"/>
    </xf>
    <xf numFmtId="0" fontId="0" fillId="12" borderId="0" applyNumberFormat="0" applyBorder="0" applyAlignment="0" applyProtection="0">
      <alignment vertical="center"/>
    </xf>
    <xf numFmtId="0" fontId="38" fillId="5"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38" fillId="5" borderId="0" applyNumberFormat="0" applyBorder="0" applyAlignment="0" applyProtection="0">
      <alignment vertical="center"/>
    </xf>
    <xf numFmtId="0" fontId="60" fillId="7" borderId="0" applyNumberFormat="0" applyBorder="0" applyAlignment="0" applyProtection="0">
      <alignment vertical="center"/>
    </xf>
    <xf numFmtId="0" fontId="0" fillId="12" borderId="0" applyNumberFormat="0" applyBorder="0" applyAlignment="0" applyProtection="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0" fillId="30" borderId="0" applyNumberFormat="0" applyBorder="0" applyAlignment="0" applyProtection="0">
      <alignment vertical="center"/>
    </xf>
    <xf numFmtId="0" fontId="7" fillId="0" borderId="0"/>
    <xf numFmtId="0" fontId="17" fillId="0" borderId="0">
      <alignment vertical="center"/>
    </xf>
    <xf numFmtId="0" fontId="0" fillId="30" borderId="0" applyNumberFormat="0" applyBorder="0" applyAlignment="0" applyProtection="0">
      <alignment vertical="center"/>
    </xf>
    <xf numFmtId="0" fontId="44" fillId="15" borderId="0" applyNumberFormat="0" applyBorder="0" applyAlignment="0" applyProtection="0">
      <alignment vertical="center"/>
    </xf>
    <xf numFmtId="0" fontId="44" fillId="32" borderId="0" applyNumberFormat="0" applyBorder="0" applyAlignment="0" applyProtection="0">
      <alignment vertical="center"/>
    </xf>
    <xf numFmtId="0" fontId="0" fillId="30" borderId="0" applyNumberFormat="0" applyBorder="0" applyAlignment="0" applyProtection="0">
      <alignment vertical="center"/>
    </xf>
    <xf numFmtId="0" fontId="39" fillId="7" borderId="0" applyNumberFormat="0" applyBorder="0" applyAlignment="0" applyProtection="0">
      <alignment vertical="center"/>
    </xf>
    <xf numFmtId="0" fontId="0" fillId="30" borderId="0" applyNumberFormat="0" applyBorder="0" applyAlignment="0" applyProtection="0">
      <alignment vertical="center"/>
    </xf>
    <xf numFmtId="0" fontId="0" fillId="30" borderId="0" applyNumberFormat="0" applyBorder="0" applyAlignment="0" applyProtection="0">
      <alignment vertical="center"/>
    </xf>
    <xf numFmtId="0" fontId="7" fillId="0" borderId="0"/>
    <xf numFmtId="0" fontId="7" fillId="0" borderId="0">
      <alignment vertical="center"/>
    </xf>
    <xf numFmtId="0" fontId="0" fillId="30" borderId="0" applyNumberFormat="0" applyBorder="0" applyAlignment="0" applyProtection="0">
      <alignment vertical="center"/>
    </xf>
    <xf numFmtId="0" fontId="0" fillId="30" borderId="0" applyNumberFormat="0" applyBorder="0" applyAlignment="0" applyProtection="0">
      <alignment vertical="center"/>
    </xf>
    <xf numFmtId="0" fontId="39" fillId="7" borderId="0" applyNumberFormat="0" applyBorder="0" applyAlignment="0" applyProtection="0">
      <alignment vertical="center"/>
    </xf>
    <xf numFmtId="0" fontId="44" fillId="34"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9" fillId="7" borderId="0" applyNumberFormat="0" applyBorder="0" applyAlignment="0" applyProtection="0">
      <alignment vertical="center"/>
    </xf>
    <xf numFmtId="0" fontId="44" fillId="34" borderId="0" applyNumberFormat="0" applyBorder="0" applyAlignment="0" applyProtection="0">
      <alignment vertical="center"/>
    </xf>
    <xf numFmtId="0" fontId="17" fillId="0" borderId="0"/>
    <xf numFmtId="0" fontId="39" fillId="7" borderId="0" applyNumberFormat="0" applyBorder="0" applyAlignment="0" applyProtection="0">
      <alignment vertical="center"/>
    </xf>
    <xf numFmtId="0" fontId="44" fillId="34" borderId="0" applyNumberFormat="0" applyBorder="0" applyAlignment="0" applyProtection="0">
      <alignment vertical="center"/>
    </xf>
    <xf numFmtId="43" fontId="17" fillId="0" borderId="0" applyFont="0" applyFill="0" applyBorder="0" applyAlignment="0" applyProtection="0"/>
    <xf numFmtId="0" fontId="44" fillId="26" borderId="0" applyNumberFormat="0" applyBorder="0" applyAlignment="0" applyProtection="0">
      <alignment vertical="center"/>
    </xf>
    <xf numFmtId="0" fontId="38" fillId="5" borderId="0" applyNumberFormat="0" applyBorder="0" applyAlignment="0" applyProtection="0">
      <alignment vertical="center"/>
    </xf>
    <xf numFmtId="0" fontId="44" fillId="26" borderId="0" applyNumberFormat="0" applyBorder="0" applyAlignment="0" applyProtection="0">
      <alignment vertical="center"/>
    </xf>
    <xf numFmtId="0" fontId="38" fillId="5" borderId="0" applyNumberFormat="0" applyBorder="0" applyAlignment="0" applyProtection="0">
      <alignment vertical="center"/>
    </xf>
    <xf numFmtId="0" fontId="44" fillId="26" borderId="0" applyNumberFormat="0" applyBorder="0" applyAlignment="0" applyProtection="0">
      <alignment vertical="center"/>
    </xf>
    <xf numFmtId="0" fontId="76" fillId="5" borderId="0" applyNumberFormat="0" applyBorder="0" applyAlignment="0" applyProtection="0">
      <alignment vertical="center"/>
    </xf>
    <xf numFmtId="0" fontId="44" fillId="39" borderId="0" applyNumberFormat="0" applyBorder="0" applyAlignment="0" applyProtection="0">
      <alignment vertical="center"/>
    </xf>
    <xf numFmtId="0" fontId="38" fillId="5" borderId="0" applyNumberFormat="0" applyBorder="0" applyAlignment="0" applyProtection="0">
      <alignment vertical="center"/>
    </xf>
    <xf numFmtId="0" fontId="17" fillId="0" borderId="0"/>
    <xf numFmtId="0" fontId="44" fillId="39" borderId="0" applyNumberFormat="0" applyBorder="0" applyAlignment="0" applyProtection="0">
      <alignment vertical="center"/>
    </xf>
    <xf numFmtId="0" fontId="38" fillId="5" borderId="0" applyNumberFormat="0" applyBorder="0" applyAlignment="0" applyProtection="0">
      <alignment vertical="center"/>
    </xf>
    <xf numFmtId="0" fontId="17" fillId="0" borderId="0"/>
    <xf numFmtId="0" fontId="44" fillId="50" borderId="0" applyNumberFormat="0" applyBorder="0" applyAlignment="0" applyProtection="0">
      <alignment vertical="center"/>
    </xf>
    <xf numFmtId="0" fontId="44" fillId="39" borderId="0" applyNumberFormat="0" applyBorder="0" applyAlignment="0" applyProtection="0">
      <alignment vertical="center"/>
    </xf>
    <xf numFmtId="0" fontId="44" fillId="39" borderId="0" applyNumberFormat="0" applyBorder="0" applyAlignment="0" applyProtection="0">
      <alignment vertical="center"/>
    </xf>
    <xf numFmtId="0" fontId="17" fillId="0" borderId="0"/>
    <xf numFmtId="0" fontId="44" fillId="39" borderId="0" applyNumberFormat="0" applyBorder="0" applyAlignment="0" applyProtection="0">
      <alignment vertical="center"/>
    </xf>
    <xf numFmtId="0" fontId="17" fillId="0" borderId="0"/>
    <xf numFmtId="0" fontId="44" fillId="32" borderId="0" applyNumberFormat="0" applyBorder="0" applyAlignment="0" applyProtection="0">
      <alignment vertical="center"/>
    </xf>
    <xf numFmtId="0" fontId="38" fillId="5" borderId="0" applyNumberFormat="0" applyBorder="0" applyAlignment="0" applyProtection="0">
      <alignment vertical="center"/>
    </xf>
    <xf numFmtId="0" fontId="44" fillId="32" borderId="0" applyNumberFormat="0" applyBorder="0" applyAlignment="0" applyProtection="0">
      <alignment vertical="center"/>
    </xf>
    <xf numFmtId="0" fontId="38" fillId="5" borderId="0" applyNumberFormat="0" applyBorder="0" applyAlignment="0" applyProtection="0">
      <alignment vertical="center"/>
    </xf>
    <xf numFmtId="0" fontId="44" fillId="32" borderId="0" applyNumberFormat="0" applyBorder="0" applyAlignment="0" applyProtection="0">
      <alignment vertical="center"/>
    </xf>
    <xf numFmtId="0" fontId="44" fillId="53" borderId="0" applyNumberFormat="0" applyBorder="0" applyAlignment="0" applyProtection="0">
      <alignment vertical="center"/>
    </xf>
    <xf numFmtId="0" fontId="44" fillId="32" borderId="0" applyNumberFormat="0" applyBorder="0" applyAlignment="0" applyProtection="0">
      <alignment vertical="center"/>
    </xf>
    <xf numFmtId="0" fontId="44" fillId="34" borderId="0" applyNumberFormat="0" applyBorder="0" applyAlignment="0" applyProtection="0">
      <alignment vertical="center"/>
    </xf>
    <xf numFmtId="0" fontId="44" fillId="53" borderId="0" applyNumberFormat="0" applyBorder="0" applyAlignment="0" applyProtection="0">
      <alignment vertical="center"/>
    </xf>
    <xf numFmtId="0" fontId="79" fillId="0" borderId="0"/>
    <xf numFmtId="0" fontId="44" fillId="32" borderId="0" applyNumberFormat="0" applyBorder="0" applyAlignment="0" applyProtection="0">
      <alignment vertical="center"/>
    </xf>
    <xf numFmtId="0" fontId="44" fillId="34" borderId="0" applyNumberFormat="0" applyBorder="0" applyAlignment="0" applyProtection="0">
      <alignment vertical="center"/>
    </xf>
    <xf numFmtId="0" fontId="44" fillId="53" borderId="0" applyNumberFormat="0" applyBorder="0" applyAlignment="0" applyProtection="0">
      <alignment vertical="center"/>
    </xf>
    <xf numFmtId="0" fontId="39" fillId="7" borderId="0" applyNumberFormat="0" applyBorder="0" applyAlignment="0" applyProtection="0">
      <alignment vertical="center"/>
    </xf>
    <xf numFmtId="0" fontId="44" fillId="32" borderId="0" applyNumberFormat="0" applyBorder="0" applyAlignment="0" applyProtection="0">
      <alignment vertical="center"/>
    </xf>
    <xf numFmtId="0" fontId="44" fillId="53" borderId="0" applyNumberFormat="0" applyBorder="0" applyAlignment="0" applyProtection="0">
      <alignment vertical="center"/>
    </xf>
    <xf numFmtId="43" fontId="17" fillId="0" borderId="0" applyFont="0" applyFill="0" applyBorder="0" applyAlignment="0" applyProtection="0"/>
    <xf numFmtId="0" fontId="44" fillId="17" borderId="0" applyNumberFormat="0" applyBorder="0" applyAlignment="0" applyProtection="0">
      <alignment vertical="center"/>
    </xf>
    <xf numFmtId="0" fontId="44" fillId="26" borderId="0" applyNumberFormat="0" applyBorder="0" applyAlignment="0" applyProtection="0">
      <alignment vertical="center"/>
    </xf>
    <xf numFmtId="0" fontId="0" fillId="0" borderId="0">
      <alignment vertical="center"/>
    </xf>
    <xf numFmtId="0" fontId="44" fillId="15" borderId="0" applyNumberFormat="0" applyBorder="0" applyAlignment="0" applyProtection="0">
      <alignment vertical="center"/>
    </xf>
    <xf numFmtId="0" fontId="44" fillId="32" borderId="0" applyNumberFormat="0" applyBorder="0" applyAlignment="0" applyProtection="0">
      <alignment vertical="center"/>
    </xf>
    <xf numFmtId="0" fontId="44" fillId="15" borderId="0" applyNumberFormat="0" applyBorder="0" applyAlignment="0" applyProtection="0">
      <alignment vertical="center"/>
    </xf>
    <xf numFmtId="0" fontId="39" fillId="7" borderId="0" applyNumberFormat="0" applyBorder="0" applyAlignment="0" applyProtection="0">
      <alignment vertical="center"/>
    </xf>
    <xf numFmtId="0" fontId="44" fillId="53" borderId="0" applyNumberFormat="0" applyBorder="0" applyAlignment="0" applyProtection="0">
      <alignment vertical="center"/>
    </xf>
    <xf numFmtId="0" fontId="44" fillId="15" borderId="0" applyNumberFormat="0" applyBorder="0" applyAlignment="0" applyProtection="0">
      <alignment vertical="center"/>
    </xf>
    <xf numFmtId="0" fontId="44" fillId="15" borderId="0" applyNumberFormat="0" applyBorder="0" applyAlignment="0" applyProtection="0">
      <alignment vertical="center"/>
    </xf>
    <xf numFmtId="0" fontId="38" fillId="5" borderId="0" applyNumberFormat="0" applyBorder="0" applyAlignment="0" applyProtection="0">
      <alignment vertical="center"/>
    </xf>
    <xf numFmtId="0" fontId="53" fillId="0" borderId="0" applyNumberFormat="0" applyFill="0" applyBorder="0" applyAlignment="0" applyProtection="0">
      <alignment vertical="center"/>
    </xf>
    <xf numFmtId="0" fontId="44" fillId="34" borderId="0" applyNumberFormat="0" applyBorder="0" applyAlignment="0" applyProtection="0">
      <alignment vertical="center"/>
    </xf>
    <xf numFmtId="0" fontId="39" fillId="7" borderId="0" applyNumberFormat="0" applyBorder="0" applyAlignment="0" applyProtection="0">
      <alignment vertical="center"/>
    </xf>
    <xf numFmtId="0" fontId="53" fillId="0" borderId="0" applyNumberFormat="0" applyFill="0" applyBorder="0" applyAlignment="0" applyProtection="0">
      <alignment vertical="center"/>
    </xf>
    <xf numFmtId="0" fontId="53" fillId="0" borderId="21" applyNumberFormat="0" applyFill="0" applyAlignment="0" applyProtection="0">
      <alignment vertical="center"/>
    </xf>
    <xf numFmtId="0" fontId="39" fillId="7" borderId="0" applyNumberFormat="0" applyBorder="0" applyAlignment="0" applyProtection="0">
      <alignment vertical="center"/>
    </xf>
    <xf numFmtId="0" fontId="44" fillId="34" borderId="0" applyNumberFormat="0" applyBorder="0" applyAlignment="0" applyProtection="0">
      <alignment vertical="center"/>
    </xf>
    <xf numFmtId="0" fontId="44" fillId="34" borderId="0" applyNumberFormat="0" applyBorder="0" applyAlignment="0" applyProtection="0">
      <alignment vertical="center"/>
    </xf>
    <xf numFmtId="0" fontId="39" fillId="7" borderId="0" applyNumberFormat="0" applyBorder="0" applyAlignment="0" applyProtection="0">
      <alignment vertical="center"/>
    </xf>
    <xf numFmtId="0" fontId="53" fillId="0" borderId="0" applyNumberFormat="0" applyFill="0" applyBorder="0" applyAlignment="0" applyProtection="0">
      <alignment vertical="center"/>
    </xf>
    <xf numFmtId="0" fontId="44" fillId="34" borderId="0" applyNumberFormat="0" applyBorder="0" applyAlignment="0" applyProtection="0">
      <alignment vertical="center"/>
    </xf>
    <xf numFmtId="0" fontId="38" fillId="5" borderId="0" applyNumberFormat="0" applyBorder="0" applyAlignment="0" applyProtection="0">
      <alignment vertical="center"/>
    </xf>
    <xf numFmtId="0" fontId="39" fillId="7" borderId="0" applyNumberFormat="0" applyBorder="0" applyAlignment="0" applyProtection="0">
      <alignment vertical="center"/>
    </xf>
    <xf numFmtId="0" fontId="44" fillId="34"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44" fillId="34" borderId="0" applyNumberFormat="0" applyBorder="0" applyAlignment="0" applyProtection="0">
      <alignment vertical="center"/>
    </xf>
    <xf numFmtId="0" fontId="44" fillId="34" borderId="0" applyNumberFormat="0" applyBorder="0" applyAlignment="0" applyProtection="0">
      <alignment vertical="center"/>
    </xf>
    <xf numFmtId="0" fontId="44" fillId="34" borderId="0" applyNumberFormat="0" applyBorder="0" applyAlignment="0" applyProtection="0">
      <alignment vertical="center"/>
    </xf>
    <xf numFmtId="0" fontId="44" fillId="26" borderId="0" applyNumberFormat="0" applyBorder="0" applyAlignment="0" applyProtection="0">
      <alignment vertical="center"/>
    </xf>
    <xf numFmtId="0" fontId="44" fillId="26" borderId="0" applyNumberFormat="0" applyBorder="0" applyAlignment="0" applyProtection="0">
      <alignment vertical="center"/>
    </xf>
    <xf numFmtId="0" fontId="44" fillId="26" borderId="0" applyNumberFormat="0" applyBorder="0" applyAlignment="0" applyProtection="0">
      <alignment vertical="center"/>
    </xf>
    <xf numFmtId="0" fontId="44" fillId="26" borderId="0" applyNumberFormat="0" applyBorder="0" applyAlignment="0" applyProtection="0">
      <alignment vertical="center"/>
    </xf>
    <xf numFmtId="0" fontId="44" fillId="26" borderId="0" applyNumberFormat="0" applyBorder="0" applyAlignment="0" applyProtection="0">
      <alignment vertical="center"/>
    </xf>
    <xf numFmtId="0" fontId="0" fillId="56" borderId="30" applyNumberFormat="0" applyFont="0" applyAlignment="0" applyProtection="0">
      <alignment vertical="center"/>
    </xf>
    <xf numFmtId="0" fontId="44" fillId="39" borderId="0" applyNumberFormat="0" applyBorder="0" applyAlignment="0" applyProtection="0">
      <alignment vertical="center"/>
    </xf>
    <xf numFmtId="0" fontId="44" fillId="39" borderId="0" applyNumberFormat="0" applyBorder="0" applyAlignment="0" applyProtection="0">
      <alignment vertical="center"/>
    </xf>
    <xf numFmtId="9" fontId="0" fillId="0" borderId="0" applyFont="0" applyFill="0" applyBorder="0" applyAlignment="0" applyProtection="0">
      <alignment vertical="center"/>
    </xf>
    <xf numFmtId="0" fontId="44" fillId="39" borderId="0" applyNumberFormat="0" applyBorder="0" applyAlignment="0" applyProtection="0">
      <alignment vertical="center"/>
    </xf>
    <xf numFmtId="0" fontId="44" fillId="39" borderId="0" applyNumberFormat="0" applyBorder="0" applyAlignment="0" applyProtection="0">
      <alignment vertical="center"/>
    </xf>
    <xf numFmtId="0" fontId="44" fillId="32" borderId="0" applyNumberFormat="0" applyBorder="0" applyAlignment="0" applyProtection="0">
      <alignment vertical="center"/>
    </xf>
    <xf numFmtId="0" fontId="0" fillId="0" borderId="0">
      <alignment vertical="center"/>
    </xf>
    <xf numFmtId="0" fontId="44" fillId="32" borderId="0" applyNumberFormat="0" applyBorder="0" applyAlignment="0" applyProtection="0">
      <alignment vertical="center"/>
    </xf>
    <xf numFmtId="0" fontId="44" fillId="32" borderId="0" applyNumberFormat="0" applyBorder="0" applyAlignment="0" applyProtection="0">
      <alignment vertical="center"/>
    </xf>
    <xf numFmtId="0" fontId="7" fillId="0" borderId="0">
      <alignment vertical="center"/>
    </xf>
    <xf numFmtId="0" fontId="39" fillId="7" borderId="0" applyNumberFormat="0" applyBorder="0" applyAlignment="0" applyProtection="0">
      <alignment vertical="center"/>
    </xf>
    <xf numFmtId="0" fontId="44" fillId="32" borderId="0" applyNumberFormat="0" applyBorder="0" applyAlignment="0" applyProtection="0">
      <alignment vertical="center"/>
    </xf>
    <xf numFmtId="0" fontId="44" fillId="32" borderId="0" applyNumberFormat="0" applyBorder="0" applyAlignment="0" applyProtection="0">
      <alignment vertical="center"/>
    </xf>
    <xf numFmtId="0" fontId="44" fillId="32" borderId="0" applyNumberFormat="0" applyBorder="0" applyAlignment="0" applyProtection="0">
      <alignment vertical="center"/>
    </xf>
    <xf numFmtId="0" fontId="38" fillId="5" borderId="0" applyNumberFormat="0" applyBorder="0" applyAlignment="0" applyProtection="0">
      <alignment vertical="center"/>
    </xf>
    <xf numFmtId="0" fontId="39" fillId="7" borderId="0" applyNumberFormat="0" applyBorder="0" applyAlignment="0" applyProtection="0">
      <alignment vertical="center"/>
    </xf>
    <xf numFmtId="0" fontId="0" fillId="56" borderId="30" applyNumberFormat="0" applyFont="0" applyAlignment="0" applyProtection="0">
      <alignment vertical="center"/>
    </xf>
    <xf numFmtId="0" fontId="44" fillId="32" borderId="0" applyNumberFormat="0" applyBorder="0" applyAlignment="0" applyProtection="0">
      <alignment vertical="center"/>
    </xf>
    <xf numFmtId="0" fontId="38" fillId="5" borderId="0" applyNumberFormat="0" applyBorder="0" applyAlignment="0" applyProtection="0">
      <alignment vertical="center"/>
    </xf>
    <xf numFmtId="0" fontId="39" fillId="7" borderId="0" applyNumberFormat="0" applyBorder="0" applyAlignment="0" applyProtection="0">
      <alignment vertical="center"/>
    </xf>
    <xf numFmtId="0" fontId="53" fillId="0" borderId="21" applyNumberFormat="0" applyFill="0" applyAlignment="0" applyProtection="0">
      <alignment vertical="center"/>
    </xf>
    <xf numFmtId="0" fontId="44" fillId="53" borderId="0" applyNumberFormat="0" applyBorder="0" applyAlignment="0" applyProtection="0">
      <alignment vertical="center"/>
    </xf>
    <xf numFmtId="0" fontId="17" fillId="0" borderId="0"/>
    <xf numFmtId="0" fontId="17" fillId="0" borderId="0"/>
    <xf numFmtId="0" fontId="17" fillId="0" borderId="0"/>
    <xf numFmtId="0" fontId="17" fillId="0" borderId="0">
      <alignment vertical="center"/>
    </xf>
    <xf numFmtId="0" fontId="61" fillId="35" borderId="0" applyNumberFormat="0" applyBorder="0" applyAlignment="0" applyProtection="0">
      <alignment vertical="center"/>
    </xf>
    <xf numFmtId="0" fontId="44" fillId="53" borderId="0" applyNumberFormat="0" applyBorder="0" applyAlignment="0" applyProtection="0">
      <alignment vertical="center"/>
    </xf>
    <xf numFmtId="0" fontId="38" fillId="5" borderId="0" applyNumberFormat="0" applyBorder="0" applyAlignment="0" applyProtection="0">
      <alignment vertical="center"/>
    </xf>
    <xf numFmtId="0" fontId="44" fillId="53" borderId="0" applyNumberFormat="0" applyBorder="0" applyAlignment="0" applyProtection="0">
      <alignment vertical="center"/>
    </xf>
    <xf numFmtId="0" fontId="44" fillId="53" borderId="0" applyNumberFormat="0" applyBorder="0" applyAlignment="0" applyProtection="0">
      <alignment vertical="center"/>
    </xf>
    <xf numFmtId="0" fontId="44" fillId="53" borderId="0" applyNumberFormat="0" applyBorder="0" applyAlignment="0" applyProtection="0">
      <alignment vertical="center"/>
    </xf>
    <xf numFmtId="0" fontId="44" fillId="53" borderId="0" applyNumberFormat="0" applyBorder="0" applyAlignment="0" applyProtection="0">
      <alignment vertical="center"/>
    </xf>
    <xf numFmtId="0" fontId="44" fillId="15" borderId="0" applyNumberFormat="0" applyBorder="0" applyAlignment="0" applyProtection="0">
      <alignment vertical="center"/>
    </xf>
    <xf numFmtId="0" fontId="38" fillId="5" borderId="0" applyNumberFormat="0" applyBorder="0" applyAlignment="0" applyProtection="0">
      <alignment vertical="center"/>
    </xf>
    <xf numFmtId="0" fontId="44" fillId="15" borderId="0" applyNumberFormat="0" applyBorder="0" applyAlignment="0" applyProtection="0">
      <alignment vertical="center"/>
    </xf>
    <xf numFmtId="0" fontId="38" fillId="5" borderId="0" applyNumberFormat="0" applyBorder="0" applyAlignment="0" applyProtection="0">
      <alignment vertical="center"/>
    </xf>
    <xf numFmtId="0" fontId="44" fillId="15" borderId="0" applyNumberFormat="0" applyBorder="0" applyAlignment="0" applyProtection="0">
      <alignment vertical="center"/>
    </xf>
    <xf numFmtId="0" fontId="44" fillId="15" borderId="0" applyNumberFormat="0" applyBorder="0" applyAlignment="0" applyProtection="0">
      <alignment vertical="center"/>
    </xf>
    <xf numFmtId="0" fontId="38" fillId="5" borderId="0" applyNumberFormat="0" applyBorder="0" applyAlignment="0" applyProtection="0">
      <alignment vertical="center"/>
    </xf>
    <xf numFmtId="0" fontId="44" fillId="15" borderId="0" applyNumberFormat="0" applyBorder="0" applyAlignment="0" applyProtection="0">
      <alignment vertical="center"/>
    </xf>
    <xf numFmtId="0" fontId="38" fillId="5" borderId="0" applyNumberFormat="0" applyBorder="0" applyAlignment="0" applyProtection="0">
      <alignment vertical="center"/>
    </xf>
    <xf numFmtId="0" fontId="44" fillId="15" borderId="0" applyNumberFormat="0" applyBorder="0" applyAlignment="0" applyProtection="0">
      <alignment vertical="center"/>
    </xf>
    <xf numFmtId="0" fontId="74" fillId="57" borderId="31" applyNumberFormat="0" applyAlignment="0" applyProtection="0">
      <alignment vertical="center"/>
    </xf>
    <xf numFmtId="0" fontId="38" fillId="5" borderId="0" applyNumberFormat="0" applyBorder="0" applyAlignment="0" applyProtection="0">
      <alignment vertical="center"/>
    </xf>
    <xf numFmtId="0" fontId="39" fillId="7" borderId="0" applyNumberFormat="0" applyBorder="0" applyAlignment="0" applyProtection="0">
      <alignment vertical="center"/>
    </xf>
    <xf numFmtId="0" fontId="44" fillId="15" borderId="0" applyNumberFormat="0" applyBorder="0" applyAlignment="0" applyProtection="0">
      <alignment vertical="center"/>
    </xf>
    <xf numFmtId="0" fontId="17" fillId="0" borderId="0"/>
    <xf numFmtId="0" fontId="44" fillId="15" borderId="0" applyNumberFormat="0" applyBorder="0" applyAlignment="0" applyProtection="0">
      <alignment vertical="center"/>
    </xf>
    <xf numFmtId="0" fontId="44" fillId="15" borderId="0" applyNumberFormat="0" applyBorder="0" applyAlignment="0" applyProtection="0">
      <alignment vertical="center"/>
    </xf>
    <xf numFmtId="0" fontId="74" fillId="57" borderId="31" applyNumberFormat="0" applyAlignment="0" applyProtection="0">
      <alignment vertical="center"/>
    </xf>
    <xf numFmtId="0" fontId="44" fillId="15" borderId="0" applyNumberFormat="0" applyBorder="0" applyAlignment="0" applyProtection="0">
      <alignment vertical="center"/>
    </xf>
    <xf numFmtId="0" fontId="44" fillId="15" borderId="0" applyNumberFormat="0" applyBorder="0" applyAlignment="0" applyProtection="0">
      <alignment vertical="center"/>
    </xf>
    <xf numFmtId="0" fontId="60" fillId="7" borderId="0" applyNumberFormat="0" applyBorder="0" applyAlignment="0" applyProtection="0">
      <alignment vertical="center"/>
    </xf>
    <xf numFmtId="0" fontId="44" fillId="50" borderId="0" applyNumberFormat="0" applyBorder="0" applyAlignment="0" applyProtection="0">
      <alignment vertical="center"/>
    </xf>
    <xf numFmtId="0" fontId="59" fillId="5" borderId="0" applyNumberFormat="0" applyBorder="0" applyAlignment="0" applyProtection="0">
      <alignment vertical="center"/>
    </xf>
    <xf numFmtId="0" fontId="0" fillId="0" borderId="0">
      <alignment vertical="center"/>
    </xf>
    <xf numFmtId="0" fontId="44" fillId="50" borderId="0" applyNumberFormat="0" applyBorder="0" applyAlignment="0" applyProtection="0">
      <alignment vertical="center"/>
    </xf>
    <xf numFmtId="0" fontId="0" fillId="0" borderId="0">
      <alignment vertical="center"/>
    </xf>
    <xf numFmtId="0" fontId="44" fillId="17" borderId="0" applyNumberFormat="0" applyBorder="0" applyAlignment="0" applyProtection="0">
      <alignment vertical="center"/>
    </xf>
    <xf numFmtId="0" fontId="0" fillId="0" borderId="0">
      <alignment vertical="center"/>
    </xf>
    <xf numFmtId="0" fontId="17" fillId="0" borderId="0"/>
    <xf numFmtId="0" fontId="44" fillId="17" borderId="0" applyNumberFormat="0" applyBorder="0" applyAlignment="0" applyProtection="0">
      <alignment vertical="center"/>
    </xf>
    <xf numFmtId="0" fontId="0" fillId="0" borderId="0">
      <alignment vertical="center"/>
    </xf>
    <xf numFmtId="0" fontId="44" fillId="17" borderId="0" applyNumberFormat="0" applyBorder="0" applyAlignment="0" applyProtection="0">
      <alignment vertical="center"/>
    </xf>
    <xf numFmtId="0" fontId="44" fillId="27" borderId="0" applyNumberFormat="0" applyBorder="0" applyAlignment="0" applyProtection="0">
      <alignment vertical="center"/>
    </xf>
    <xf numFmtId="0" fontId="0" fillId="0" borderId="0">
      <alignment vertical="center"/>
    </xf>
    <xf numFmtId="0" fontId="44" fillId="27" borderId="0" applyNumberFormat="0" applyBorder="0" applyAlignment="0" applyProtection="0">
      <alignment vertical="center"/>
    </xf>
    <xf numFmtId="0" fontId="44" fillId="27" borderId="0" applyNumberFormat="0" applyBorder="0" applyAlignment="0" applyProtection="0">
      <alignment vertical="center"/>
    </xf>
    <xf numFmtId="0" fontId="44" fillId="32" borderId="0" applyNumberFormat="0" applyBorder="0" applyAlignment="0" applyProtection="0">
      <alignment vertical="center"/>
    </xf>
    <xf numFmtId="0" fontId="7" fillId="0" borderId="0">
      <alignment vertical="center"/>
    </xf>
    <xf numFmtId="0" fontId="44" fillId="36" borderId="0" applyNumberFormat="0" applyBorder="0" applyAlignment="0" applyProtection="0">
      <alignment vertical="center"/>
    </xf>
    <xf numFmtId="0" fontId="44" fillId="32" borderId="0" applyNumberFormat="0" applyBorder="0" applyAlignment="0" applyProtection="0">
      <alignment vertical="center"/>
    </xf>
    <xf numFmtId="0" fontId="38" fillId="5" borderId="0" applyNumberFormat="0" applyBorder="0" applyAlignment="0" applyProtection="0">
      <alignment vertical="center"/>
    </xf>
    <xf numFmtId="0" fontId="44" fillId="32" borderId="0" applyNumberFormat="0" applyBorder="0" applyAlignment="0" applyProtection="0">
      <alignment vertical="center"/>
    </xf>
    <xf numFmtId="0" fontId="38" fillId="5" borderId="0" applyNumberFormat="0" applyBorder="0" applyAlignment="0" applyProtection="0">
      <alignment vertical="center"/>
    </xf>
    <xf numFmtId="0" fontId="44" fillId="53" borderId="0" applyNumberFormat="0" applyBorder="0" applyAlignment="0" applyProtection="0">
      <alignment vertical="center"/>
    </xf>
    <xf numFmtId="0" fontId="38" fillId="5" borderId="0" applyNumberFormat="0" applyBorder="0" applyAlignment="0" applyProtection="0">
      <alignment vertical="center"/>
    </xf>
    <xf numFmtId="0" fontId="44" fillId="36" borderId="0" applyNumberFormat="0" applyBorder="0" applyAlignment="0" applyProtection="0">
      <alignment vertical="center"/>
    </xf>
    <xf numFmtId="0" fontId="38" fillId="5" borderId="0" applyNumberFormat="0" applyBorder="0" applyAlignment="0" applyProtection="0">
      <alignment vertical="center"/>
    </xf>
    <xf numFmtId="0" fontId="17" fillId="0" borderId="0"/>
    <xf numFmtId="0" fontId="38" fillId="5" borderId="0" applyNumberFormat="0" applyBorder="0" applyAlignment="0" applyProtection="0">
      <alignment vertical="center"/>
    </xf>
    <xf numFmtId="0" fontId="0" fillId="0" borderId="0">
      <alignment vertical="center"/>
    </xf>
    <xf numFmtId="0" fontId="58" fillId="33" borderId="23" applyNumberFormat="0" applyAlignment="0" applyProtection="0">
      <alignment vertical="center"/>
    </xf>
    <xf numFmtId="0" fontId="39" fillId="7" borderId="0" applyNumberFormat="0" applyBorder="0" applyAlignment="0" applyProtection="0">
      <alignment vertical="center"/>
    </xf>
    <xf numFmtId="37" fontId="81" fillId="0" borderId="0"/>
    <xf numFmtId="0" fontId="58" fillId="33" borderId="23" applyNumberFormat="0" applyAlignment="0" applyProtection="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58" fillId="33" borderId="23" applyNumberFormat="0" applyAlignment="0" applyProtection="0">
      <alignment vertical="center"/>
    </xf>
    <xf numFmtId="0" fontId="58" fillId="33" borderId="23" applyNumberFormat="0" applyAlignment="0" applyProtection="0">
      <alignment vertical="center"/>
    </xf>
    <xf numFmtId="0" fontId="39" fillId="7" borderId="0" applyNumberFormat="0" applyBorder="0" applyAlignment="0" applyProtection="0">
      <alignment vertical="center"/>
    </xf>
    <xf numFmtId="0" fontId="52" fillId="0" borderId="0" applyNumberFormat="0" applyFill="0" applyBorder="0" applyAlignment="0" applyProtection="0">
      <alignment vertical="center"/>
    </xf>
    <xf numFmtId="0" fontId="38" fillId="5" borderId="0" applyNumberFormat="0" applyBorder="0" applyAlignment="0" applyProtection="0">
      <alignment vertical="center"/>
    </xf>
    <xf numFmtId="0" fontId="39" fillId="7" borderId="0" applyNumberFormat="0" applyBorder="0" applyAlignment="0" applyProtection="0">
      <alignment vertical="center"/>
    </xf>
    <xf numFmtId="0" fontId="17" fillId="0" borderId="0"/>
    <xf numFmtId="0" fontId="39" fillId="7" borderId="0" applyNumberFormat="0" applyBorder="0" applyAlignment="0" applyProtection="0">
      <alignment vertical="center"/>
    </xf>
    <xf numFmtId="0" fontId="17" fillId="0" borderId="0"/>
    <xf numFmtId="0" fontId="39" fillId="7" borderId="0" applyNumberFormat="0" applyBorder="0" applyAlignment="0" applyProtection="0">
      <alignment vertical="center"/>
    </xf>
    <xf numFmtId="0" fontId="38" fillId="5" borderId="0" applyNumberFormat="0" applyBorder="0" applyAlignment="0" applyProtection="0">
      <alignment vertical="center"/>
    </xf>
    <xf numFmtId="0" fontId="0" fillId="0" borderId="0">
      <alignment vertical="center"/>
    </xf>
    <xf numFmtId="0" fontId="70" fillId="0" borderId="27" applyNumberFormat="0" applyFill="0" applyAlignment="0" applyProtection="0">
      <alignment vertical="center"/>
    </xf>
    <xf numFmtId="0" fontId="70" fillId="0" borderId="27" applyNumberFormat="0" applyFill="0" applyAlignment="0" applyProtection="0">
      <alignment vertical="center"/>
    </xf>
    <xf numFmtId="0" fontId="70" fillId="0" borderId="27" applyNumberFormat="0" applyFill="0" applyAlignment="0" applyProtection="0">
      <alignment vertical="center"/>
    </xf>
    <xf numFmtId="0" fontId="70" fillId="0" borderId="27" applyNumberFormat="0" applyFill="0" applyAlignment="0" applyProtection="0">
      <alignment vertical="center"/>
    </xf>
    <xf numFmtId="0" fontId="17" fillId="0" borderId="0"/>
    <xf numFmtId="0" fontId="39" fillId="7" borderId="0" applyNumberFormat="0" applyBorder="0" applyAlignment="0" applyProtection="0">
      <alignment vertical="center"/>
    </xf>
    <xf numFmtId="0" fontId="53" fillId="0" borderId="21" applyNumberFormat="0" applyFill="0" applyAlignment="0" applyProtection="0">
      <alignment vertical="center"/>
    </xf>
    <xf numFmtId="0" fontId="61" fillId="35" borderId="0" applyNumberFormat="0" applyBorder="0" applyAlignment="0" applyProtection="0">
      <alignment vertical="center"/>
    </xf>
    <xf numFmtId="0" fontId="17" fillId="56" borderId="30" applyNumberFormat="0" applyFont="0" applyAlignment="0" applyProtection="0">
      <alignment vertical="center"/>
    </xf>
    <xf numFmtId="0" fontId="17" fillId="56" borderId="30" applyNumberFormat="0" applyFont="0" applyAlignment="0" applyProtection="0">
      <alignment vertical="center"/>
    </xf>
    <xf numFmtId="0" fontId="17" fillId="56" borderId="30" applyNumberFormat="0" applyFont="0" applyAlignment="0" applyProtection="0">
      <alignment vertical="center"/>
    </xf>
    <xf numFmtId="0" fontId="17" fillId="56" borderId="30" applyNumberFormat="0" applyFont="0" applyAlignment="0" applyProtection="0">
      <alignment vertical="center"/>
    </xf>
    <xf numFmtId="0" fontId="17" fillId="56" borderId="30" applyNumberFormat="0" applyFont="0" applyAlignment="0" applyProtection="0">
      <alignment vertical="center"/>
    </xf>
    <xf numFmtId="0" fontId="44" fillId="50" borderId="0" applyNumberFormat="0" applyBorder="0" applyAlignment="0" applyProtection="0">
      <alignment vertical="center"/>
    </xf>
    <xf numFmtId="0" fontId="78" fillId="33" borderId="33" applyNumberFormat="0" applyAlignment="0" applyProtection="0">
      <alignment vertical="center"/>
    </xf>
    <xf numFmtId="0" fontId="78" fillId="33" borderId="33" applyNumberFormat="0" applyAlignment="0" applyProtection="0">
      <alignment vertical="center"/>
    </xf>
    <xf numFmtId="0" fontId="78" fillId="33" borderId="33" applyNumberFormat="0" applyAlignment="0" applyProtection="0">
      <alignment vertical="center"/>
    </xf>
    <xf numFmtId="0" fontId="0" fillId="0" borderId="0">
      <alignment vertical="center"/>
    </xf>
    <xf numFmtId="0" fontId="78" fillId="33" borderId="33" applyNumberFormat="0" applyAlignment="0" applyProtection="0">
      <alignment vertical="center"/>
    </xf>
    <xf numFmtId="0" fontId="17" fillId="0" borderId="0"/>
    <xf numFmtId="0" fontId="78" fillId="33" borderId="33" applyNumberFormat="0" applyAlignment="0" applyProtection="0">
      <alignment vertical="center"/>
    </xf>
    <xf numFmtId="0" fontId="78" fillId="33" borderId="33" applyNumberFormat="0" applyAlignment="0" applyProtection="0">
      <alignment vertical="center"/>
    </xf>
    <xf numFmtId="0" fontId="53" fillId="0" borderId="21" applyNumberFormat="0" applyFill="0" applyAlignment="0" applyProtection="0">
      <alignment vertical="center"/>
    </xf>
    <xf numFmtId="0" fontId="78" fillId="33" borderId="33" applyNumberFormat="0" applyAlignment="0" applyProtection="0">
      <alignment vertical="center"/>
    </xf>
    <xf numFmtId="0" fontId="78" fillId="33" borderId="33" applyNumberFormat="0" applyAlignment="0" applyProtection="0">
      <alignment vertical="center"/>
    </xf>
    <xf numFmtId="0" fontId="51" fillId="0" borderId="0" applyNumberFormat="0" applyFill="0" applyBorder="0" applyAlignment="0" applyProtection="0">
      <alignment vertical="center"/>
    </xf>
    <xf numFmtId="0" fontId="38" fillId="5" borderId="0" applyNumberFormat="0" applyBorder="0" applyAlignment="0" applyProtection="0">
      <alignment vertical="center"/>
    </xf>
    <xf numFmtId="0" fontId="17" fillId="0" borderId="0"/>
    <xf numFmtId="0" fontId="39" fillId="7" borderId="0" applyNumberFormat="0" applyBorder="0" applyAlignment="0" applyProtection="0">
      <alignment vertical="center"/>
    </xf>
    <xf numFmtId="0" fontId="51" fillId="0" borderId="0" applyNumberFormat="0" applyFill="0" applyBorder="0" applyAlignment="0" applyProtection="0">
      <alignment vertical="center"/>
    </xf>
    <xf numFmtId="0" fontId="17" fillId="0" borderId="0"/>
    <xf numFmtId="0" fontId="51" fillId="0" borderId="0" applyNumberFormat="0" applyFill="0" applyBorder="0" applyAlignment="0" applyProtection="0">
      <alignment vertical="center"/>
    </xf>
    <xf numFmtId="0" fontId="0" fillId="0" borderId="0">
      <alignment vertical="center"/>
    </xf>
    <xf numFmtId="0" fontId="0" fillId="0" borderId="0">
      <alignment vertical="center"/>
    </xf>
    <xf numFmtId="0" fontId="51" fillId="0" borderId="0" applyNumberFormat="0" applyFill="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9" fillId="7" borderId="0" applyNumberFormat="0" applyBorder="0" applyAlignment="0" applyProtection="0">
      <alignment vertical="center"/>
    </xf>
    <xf numFmtId="0" fontId="30" fillId="0" borderId="32" applyNumberFormat="0" applyFill="0" applyAlignment="0" applyProtection="0">
      <alignment vertical="center"/>
    </xf>
    <xf numFmtId="0" fontId="30" fillId="0" borderId="32" applyNumberFormat="0" applyFill="0" applyAlignment="0" applyProtection="0">
      <alignment vertical="center"/>
    </xf>
    <xf numFmtId="0" fontId="30" fillId="0" borderId="32" applyNumberFormat="0" applyFill="0" applyAlignment="0" applyProtection="0">
      <alignment vertical="center"/>
    </xf>
    <xf numFmtId="0" fontId="30" fillId="0" borderId="32" applyNumberFormat="0" applyFill="0" applyAlignment="0" applyProtection="0">
      <alignment vertical="center"/>
    </xf>
    <xf numFmtId="0" fontId="30" fillId="0" borderId="32" applyNumberFormat="0" applyFill="0" applyAlignment="0" applyProtection="0">
      <alignment vertical="center"/>
    </xf>
    <xf numFmtId="0" fontId="30" fillId="0" borderId="32" applyNumberFormat="0" applyFill="0" applyAlignment="0" applyProtection="0">
      <alignment vertical="center"/>
    </xf>
    <xf numFmtId="0" fontId="30" fillId="0" borderId="32" applyNumberFormat="0" applyFill="0" applyAlignment="0" applyProtection="0">
      <alignment vertical="center"/>
    </xf>
    <xf numFmtId="0" fontId="38" fillId="5" borderId="0" applyNumberFormat="0" applyBorder="0" applyAlignment="0" applyProtection="0">
      <alignment vertical="center"/>
    </xf>
    <xf numFmtId="0" fontId="30" fillId="0" borderId="32" applyNumberFormat="0" applyFill="0" applyAlignment="0" applyProtection="0">
      <alignment vertical="center"/>
    </xf>
    <xf numFmtId="0" fontId="30" fillId="0" borderId="32" applyNumberFormat="0" applyFill="0" applyAlignment="0" applyProtection="0">
      <alignment vertical="center"/>
    </xf>
    <xf numFmtId="0" fontId="77" fillId="0" borderId="0" applyNumberFormat="0" applyFill="0" applyBorder="0" applyAlignment="0" applyProtection="0">
      <alignment vertical="center"/>
    </xf>
    <xf numFmtId="0" fontId="77" fillId="0" borderId="0" applyNumberFormat="0" applyFill="0" applyBorder="0" applyAlignment="0" applyProtection="0">
      <alignment vertical="center"/>
    </xf>
    <xf numFmtId="0" fontId="38" fillId="5" borderId="0" applyNumberFormat="0" applyBorder="0" applyAlignment="0" applyProtection="0">
      <alignment vertical="center"/>
    </xf>
    <xf numFmtId="0" fontId="77" fillId="0" borderId="0" applyNumberFormat="0" applyFill="0" applyBorder="0" applyAlignment="0" applyProtection="0">
      <alignment vertical="center"/>
    </xf>
    <xf numFmtId="0" fontId="38" fillId="5" borderId="0" applyNumberFormat="0" applyBorder="0" applyAlignment="0" applyProtection="0">
      <alignment vertical="center"/>
    </xf>
    <xf numFmtId="0" fontId="77" fillId="0" borderId="0" applyNumberFormat="0" applyFill="0" applyBorder="0" applyAlignment="0" applyProtection="0">
      <alignment vertical="center"/>
    </xf>
    <xf numFmtId="0" fontId="77" fillId="0" borderId="0" applyNumberFormat="0" applyFill="0" applyBorder="0" applyAlignment="0" applyProtection="0">
      <alignment vertical="center"/>
    </xf>
    <xf numFmtId="0" fontId="77" fillId="0" borderId="0" applyNumberFormat="0" applyFill="0" applyBorder="0" applyAlignment="0" applyProtection="0">
      <alignment vertical="center"/>
    </xf>
    <xf numFmtId="0" fontId="39" fillId="7" borderId="0" applyNumberFormat="0" applyBorder="0" applyAlignment="0" applyProtection="0">
      <alignment vertical="center"/>
    </xf>
    <xf numFmtId="0" fontId="77" fillId="0" borderId="0" applyNumberFormat="0" applyFill="0" applyBorder="0" applyAlignment="0" applyProtection="0">
      <alignment vertical="center"/>
    </xf>
    <xf numFmtId="0" fontId="77" fillId="0" borderId="0" applyNumberFormat="0" applyFill="0" applyBorder="0" applyAlignment="0" applyProtection="0">
      <alignment vertical="center"/>
    </xf>
    <xf numFmtId="0" fontId="38" fillId="5" borderId="0" applyNumberFormat="0" applyBorder="0" applyAlignment="0" applyProtection="0">
      <alignment vertical="center"/>
    </xf>
    <xf numFmtId="9" fontId="0" fillId="0" borderId="0" applyFont="0" applyFill="0" applyBorder="0" applyAlignment="0" applyProtection="0">
      <alignment vertical="center"/>
    </xf>
    <xf numFmtId="9" fontId="82" fillId="0" borderId="0" applyFont="0" applyFill="0" applyBorder="0" applyAlignment="0" applyProtection="0">
      <alignment vertical="center"/>
    </xf>
    <xf numFmtId="9" fontId="0" fillId="0" borderId="0" applyFont="0" applyFill="0" applyBorder="0" applyAlignment="0" applyProtection="0">
      <alignment vertical="center"/>
    </xf>
    <xf numFmtId="9" fontId="0" fillId="0" borderId="0" applyFont="0" applyFill="0" applyBorder="0" applyAlignment="0" applyProtection="0">
      <alignment vertical="center"/>
    </xf>
    <xf numFmtId="9" fontId="0" fillId="0" borderId="0" applyFont="0" applyFill="0" applyBorder="0" applyAlignment="0" applyProtection="0">
      <alignment vertical="center"/>
    </xf>
    <xf numFmtId="0" fontId="38" fillId="5" borderId="0" applyNumberFormat="0" applyBorder="0" applyAlignment="0" applyProtection="0">
      <alignment vertical="center"/>
    </xf>
    <xf numFmtId="9" fontId="0" fillId="0" borderId="0" applyFont="0" applyFill="0" applyBorder="0" applyAlignment="0" applyProtection="0">
      <alignment vertical="center"/>
    </xf>
    <xf numFmtId="0" fontId="55" fillId="0" borderId="0"/>
    <xf numFmtId="0" fontId="17" fillId="0" borderId="0">
      <alignment vertical="center"/>
    </xf>
    <xf numFmtId="9" fontId="0" fillId="0" borderId="0" applyFont="0" applyFill="0" applyBorder="0" applyAlignment="0" applyProtection="0">
      <alignment vertical="center"/>
    </xf>
    <xf numFmtId="9" fontId="0" fillId="0" borderId="0" applyFont="0" applyFill="0" applyBorder="0" applyAlignment="0" applyProtection="0">
      <alignment vertical="center"/>
    </xf>
    <xf numFmtId="9" fontId="0" fillId="0" borderId="0" applyFont="0" applyFill="0" applyBorder="0" applyAlignment="0" applyProtection="0">
      <alignment vertical="center"/>
    </xf>
    <xf numFmtId="9" fontId="0" fillId="0" borderId="0" applyFont="0" applyFill="0" applyBorder="0" applyAlignment="0" applyProtection="0">
      <alignment vertical="center"/>
    </xf>
    <xf numFmtId="9" fontId="0" fillId="0" borderId="0" applyFont="0" applyFill="0" applyBorder="0" applyAlignment="0" applyProtection="0">
      <alignment vertical="center"/>
    </xf>
    <xf numFmtId="0" fontId="39" fillId="7" borderId="0" applyNumberFormat="0" applyBorder="0" applyAlignment="0" applyProtection="0">
      <alignment vertical="center"/>
    </xf>
    <xf numFmtId="9" fontId="0" fillId="0" borderId="0" applyFont="0" applyFill="0" applyBorder="0" applyAlignment="0" applyProtection="0">
      <alignment vertical="center"/>
    </xf>
    <xf numFmtId="0" fontId="39" fillId="7" borderId="0" applyNumberFormat="0" applyBorder="0" applyAlignment="0" applyProtection="0">
      <alignment vertical="center"/>
    </xf>
    <xf numFmtId="9" fontId="0" fillId="0" borderId="0" applyFont="0" applyFill="0" applyBorder="0" applyAlignment="0" applyProtection="0">
      <alignment vertical="center"/>
    </xf>
    <xf numFmtId="0" fontId="38" fillId="5" borderId="0" applyNumberFormat="0" applyBorder="0" applyAlignment="0" applyProtection="0">
      <alignment vertical="center"/>
    </xf>
    <xf numFmtId="0" fontId="17" fillId="0" borderId="0"/>
    <xf numFmtId="0" fontId="0" fillId="0" borderId="0">
      <alignment vertical="center"/>
    </xf>
    <xf numFmtId="9" fontId="82" fillId="0" borderId="0" applyFont="0" applyFill="0" applyBorder="0" applyAlignment="0" applyProtection="0">
      <alignment vertical="center"/>
    </xf>
    <xf numFmtId="9" fontId="17" fillId="0" borderId="0" applyFont="0" applyFill="0" applyBorder="0" applyAlignment="0" applyProtection="0"/>
    <xf numFmtId="9" fontId="17" fillId="0" borderId="0" applyFont="0" applyFill="0" applyBorder="0" applyAlignment="0" applyProtection="0"/>
    <xf numFmtId="0" fontId="0" fillId="0" borderId="0"/>
    <xf numFmtId="0" fontId="39" fillId="7" borderId="0" applyNumberFormat="0" applyBorder="0" applyAlignment="0" applyProtection="0">
      <alignment vertical="center"/>
    </xf>
    <xf numFmtId="9" fontId="17" fillId="0" borderId="0" applyFont="0" applyFill="0" applyBorder="0" applyAlignment="0" applyProtection="0"/>
    <xf numFmtId="0" fontId="39" fillId="7" borderId="0" applyNumberFormat="0" applyBorder="0" applyAlignment="0" applyProtection="0">
      <alignment vertical="center"/>
    </xf>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0" fontId="39" fillId="7" borderId="0" applyNumberFormat="0" applyBorder="0" applyAlignment="0" applyProtection="0">
      <alignment vertical="center"/>
    </xf>
    <xf numFmtId="9" fontId="17" fillId="0" borderId="0" applyFont="0" applyFill="0" applyBorder="0" applyAlignment="0" applyProtection="0"/>
    <xf numFmtId="0" fontId="17" fillId="0" borderId="0"/>
    <xf numFmtId="0" fontId="39" fillId="7" borderId="0" applyNumberFormat="0" applyBorder="0" applyAlignment="0" applyProtection="0">
      <alignment vertical="center"/>
    </xf>
    <xf numFmtId="0" fontId="30" fillId="0" borderId="32" applyNumberFormat="0" applyFill="0" applyAlignment="0" applyProtection="0">
      <alignment vertical="center"/>
    </xf>
    <xf numFmtId="9" fontId="17" fillId="0" borderId="0" applyFont="0" applyFill="0" applyBorder="0" applyAlignment="0" applyProtection="0"/>
    <xf numFmtId="0" fontId="39" fillId="7" borderId="0" applyNumberFormat="0" applyBorder="0" applyAlignment="0" applyProtection="0">
      <alignment vertical="center"/>
    </xf>
    <xf numFmtId="1" fontId="83" fillId="0" borderId="0"/>
    <xf numFmtId="0" fontId="44" fillId="50" borderId="0" applyNumberFormat="0" applyBorder="0" applyAlignment="0" applyProtection="0">
      <alignment vertical="center"/>
    </xf>
    <xf numFmtId="1" fontId="83" fillId="0" borderId="0"/>
    <xf numFmtId="0" fontId="17" fillId="0" borderId="0">
      <alignment vertical="center"/>
    </xf>
    <xf numFmtId="9" fontId="0" fillId="0" borderId="0" applyFont="0" applyFill="0" applyBorder="0" applyAlignment="0" applyProtection="0">
      <alignment vertical="center"/>
    </xf>
    <xf numFmtId="0" fontId="39" fillId="7" borderId="0" applyNumberFormat="0" applyBorder="0" applyAlignment="0" applyProtection="0">
      <alignment vertical="center"/>
    </xf>
    <xf numFmtId="9" fontId="0" fillId="0" borderId="0" applyFont="0" applyFill="0" applyBorder="0" applyAlignment="0" applyProtection="0">
      <alignment vertical="center"/>
    </xf>
    <xf numFmtId="0" fontId="74" fillId="57" borderId="31" applyNumberFormat="0" applyAlignment="0" applyProtection="0">
      <alignment vertical="center"/>
    </xf>
    <xf numFmtId="9" fontId="0" fillId="0" borderId="0" applyFont="0" applyFill="0" applyBorder="0" applyAlignment="0" applyProtection="0">
      <alignment vertical="center"/>
    </xf>
    <xf numFmtId="9" fontId="0" fillId="0" borderId="0" applyFont="0" applyFill="0" applyBorder="0" applyAlignment="0" applyProtection="0">
      <alignment vertical="center"/>
    </xf>
    <xf numFmtId="0" fontId="38" fillId="5" borderId="0" applyNumberFormat="0" applyBorder="0" applyAlignment="0" applyProtection="0">
      <alignment vertical="center"/>
    </xf>
    <xf numFmtId="9" fontId="0" fillId="0" borderId="0" applyFont="0" applyFill="0" applyBorder="0" applyAlignment="0" applyProtection="0">
      <alignment vertical="center"/>
    </xf>
    <xf numFmtId="9" fontId="0" fillId="0" borderId="0" applyFont="0" applyFill="0" applyBorder="0" applyAlignment="0" applyProtection="0">
      <alignment vertical="center"/>
    </xf>
    <xf numFmtId="9" fontId="0" fillId="0" borderId="0" applyFont="0" applyFill="0" applyBorder="0" applyAlignment="0" applyProtection="0">
      <alignment vertical="center"/>
    </xf>
    <xf numFmtId="0" fontId="38" fillId="5" borderId="0" applyNumberFormat="0" applyBorder="0" applyAlignment="0" applyProtection="0">
      <alignment vertical="center"/>
    </xf>
    <xf numFmtId="9" fontId="0" fillId="0" borderId="0" applyFont="0" applyFill="0" applyBorder="0" applyAlignment="0" applyProtection="0">
      <alignment vertical="center"/>
    </xf>
    <xf numFmtId="9" fontId="0" fillId="0" borderId="0" applyFont="0" applyFill="0" applyBorder="0" applyAlignment="0" applyProtection="0">
      <alignment vertical="center"/>
    </xf>
    <xf numFmtId="9" fontId="0" fillId="0" borderId="0" applyFont="0" applyFill="0" applyBorder="0" applyAlignment="0" applyProtection="0">
      <alignment vertical="center"/>
    </xf>
    <xf numFmtId="9" fontId="0" fillId="0" borderId="0" applyFont="0" applyFill="0" applyBorder="0" applyAlignment="0" applyProtection="0">
      <alignment vertical="center"/>
    </xf>
    <xf numFmtId="9" fontId="0" fillId="0" borderId="0" applyFont="0" applyFill="0" applyBorder="0" applyAlignment="0" applyProtection="0">
      <alignment vertical="center"/>
    </xf>
    <xf numFmtId="9" fontId="0" fillId="0" borderId="0" applyFont="0" applyFill="0" applyBorder="0" applyAlignment="0" applyProtection="0">
      <alignment vertical="center"/>
    </xf>
    <xf numFmtId="0" fontId="17" fillId="0" borderId="0"/>
    <xf numFmtId="0" fontId="70" fillId="0" borderId="27" applyNumberFormat="0" applyFill="0" applyAlignment="0" applyProtection="0">
      <alignment vertical="center"/>
    </xf>
    <xf numFmtId="0" fontId="38" fillId="5" borderId="0" applyNumberFormat="0" applyBorder="0" applyAlignment="0" applyProtection="0">
      <alignment vertical="center"/>
    </xf>
    <xf numFmtId="0" fontId="39" fillId="7" borderId="0" applyNumberFormat="0" applyBorder="0" applyAlignment="0" applyProtection="0">
      <alignment vertical="center"/>
    </xf>
    <xf numFmtId="0" fontId="70" fillId="0" borderId="27" applyNumberFormat="0" applyFill="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9" fillId="7" borderId="0" applyNumberFormat="0" applyBorder="0" applyAlignment="0" applyProtection="0">
      <alignment vertical="center"/>
    </xf>
    <xf numFmtId="0" fontId="70" fillId="0" borderId="27" applyNumberFormat="0" applyFill="0" applyAlignment="0" applyProtection="0">
      <alignment vertical="center"/>
    </xf>
    <xf numFmtId="0" fontId="38" fillId="5" borderId="0" applyNumberFormat="0" applyBorder="0" applyAlignment="0" applyProtection="0">
      <alignment vertical="center"/>
    </xf>
    <xf numFmtId="0" fontId="70" fillId="0" borderId="27" applyNumberFormat="0" applyFill="0" applyAlignment="0" applyProtection="0">
      <alignment vertical="center"/>
    </xf>
    <xf numFmtId="0" fontId="70" fillId="0" borderId="27" applyNumberFormat="0" applyFill="0" applyAlignment="0" applyProtection="0">
      <alignment vertical="center"/>
    </xf>
    <xf numFmtId="0" fontId="39" fillId="7" borderId="0" applyNumberFormat="0" applyBorder="0" applyAlignment="0" applyProtection="0">
      <alignment vertical="center"/>
    </xf>
    <xf numFmtId="0" fontId="58" fillId="33" borderId="23" applyNumberFormat="0" applyAlignment="0" applyProtection="0">
      <alignment vertical="center"/>
    </xf>
    <xf numFmtId="0" fontId="70" fillId="0" borderId="27" applyNumberFormat="0" applyFill="0" applyAlignment="0" applyProtection="0">
      <alignment vertical="center"/>
    </xf>
    <xf numFmtId="0" fontId="38" fillId="5" borderId="0" applyNumberFormat="0" applyBorder="0" applyAlignment="0" applyProtection="0">
      <alignment vertical="center"/>
    </xf>
    <xf numFmtId="0" fontId="70" fillId="0" borderId="27" applyNumberFormat="0" applyFill="0" applyAlignment="0" applyProtection="0">
      <alignment vertical="center"/>
    </xf>
    <xf numFmtId="0" fontId="38" fillId="5" borderId="0" applyNumberFormat="0" applyBorder="0" applyAlignment="0" applyProtection="0">
      <alignment vertical="center"/>
    </xf>
    <xf numFmtId="0" fontId="39" fillId="7" borderId="0" applyNumberFormat="0" applyBorder="0" applyAlignment="0" applyProtection="0">
      <alignment vertical="center"/>
    </xf>
    <xf numFmtId="0" fontId="70" fillId="0" borderId="27" applyNumberFormat="0" applyFill="0" applyAlignment="0" applyProtection="0">
      <alignment vertical="center"/>
    </xf>
    <xf numFmtId="0" fontId="39" fillId="7" borderId="0" applyNumberFormat="0" applyBorder="0" applyAlignment="0" applyProtection="0">
      <alignment vertical="center"/>
    </xf>
    <xf numFmtId="0" fontId="70" fillId="0" borderId="27" applyNumberFormat="0" applyFill="0" applyAlignment="0" applyProtection="0">
      <alignment vertical="center"/>
    </xf>
    <xf numFmtId="0" fontId="54" fillId="0" borderId="22" applyNumberFormat="0" applyFill="0" applyAlignment="0" applyProtection="0">
      <alignment vertical="center"/>
    </xf>
    <xf numFmtId="0" fontId="54" fillId="0" borderId="22" applyNumberFormat="0" applyFill="0" applyAlignment="0" applyProtection="0">
      <alignment vertical="center"/>
    </xf>
    <xf numFmtId="0" fontId="54" fillId="0" borderId="22" applyNumberFormat="0" applyFill="0" applyAlignment="0" applyProtection="0">
      <alignment vertical="center"/>
    </xf>
    <xf numFmtId="0" fontId="54" fillId="0" borderId="22" applyNumberFormat="0" applyFill="0" applyAlignment="0" applyProtection="0">
      <alignment vertical="center"/>
    </xf>
    <xf numFmtId="0" fontId="54" fillId="0" borderId="22" applyNumberFormat="0" applyFill="0" applyAlignment="0" applyProtection="0">
      <alignment vertical="center"/>
    </xf>
    <xf numFmtId="0" fontId="54" fillId="0" borderId="22" applyNumberFormat="0" applyFill="0" applyAlignment="0" applyProtection="0">
      <alignment vertical="center"/>
    </xf>
    <xf numFmtId="0" fontId="59" fillId="5" borderId="0" applyNumberFormat="0" applyBorder="0" applyAlignment="0" applyProtection="0">
      <alignment vertical="center"/>
    </xf>
    <xf numFmtId="0" fontId="54" fillId="0" borderId="22" applyNumberFormat="0" applyFill="0" applyAlignment="0" applyProtection="0">
      <alignment vertical="center"/>
    </xf>
    <xf numFmtId="0" fontId="39" fillId="7" borderId="0" applyNumberFormat="0" applyBorder="0" applyAlignment="0" applyProtection="0">
      <alignment vertical="center"/>
    </xf>
    <xf numFmtId="0" fontId="54" fillId="0" borderId="22" applyNumberFormat="0" applyFill="0" applyAlignment="0" applyProtection="0">
      <alignment vertical="center"/>
    </xf>
    <xf numFmtId="0" fontId="39" fillId="7" borderId="0" applyNumberFormat="0" applyBorder="0" applyAlignment="0" applyProtection="0">
      <alignment vertical="center"/>
    </xf>
    <xf numFmtId="0" fontId="54" fillId="0" borderId="22" applyNumberFormat="0" applyFill="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9" fillId="7" borderId="0" applyNumberFormat="0" applyBorder="0" applyAlignment="0" applyProtection="0">
      <alignment vertical="center"/>
    </xf>
    <xf numFmtId="0" fontId="54" fillId="0" borderId="22" applyNumberFormat="0" applyFill="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59" fillId="5" borderId="0" applyNumberFormat="0" applyBorder="0" applyAlignment="0" applyProtection="0">
      <alignment vertical="center"/>
    </xf>
    <xf numFmtId="0" fontId="39" fillId="7" borderId="0" applyNumberFormat="0" applyBorder="0" applyAlignment="0" applyProtection="0">
      <alignment vertical="center"/>
    </xf>
    <xf numFmtId="0" fontId="54" fillId="0" borderId="22" applyNumberFormat="0" applyFill="0" applyAlignment="0" applyProtection="0">
      <alignment vertical="center"/>
    </xf>
    <xf numFmtId="0" fontId="53" fillId="0" borderId="21" applyNumberFormat="0" applyFill="0" applyAlignment="0" applyProtection="0">
      <alignment vertical="center"/>
    </xf>
    <xf numFmtId="0" fontId="53" fillId="0" borderId="21" applyNumberFormat="0" applyFill="0" applyAlignment="0" applyProtection="0">
      <alignment vertical="center"/>
    </xf>
    <xf numFmtId="0" fontId="53" fillId="0" borderId="21" applyNumberFormat="0" applyFill="0" applyAlignment="0" applyProtection="0">
      <alignment vertical="center"/>
    </xf>
    <xf numFmtId="0" fontId="53" fillId="0" borderId="21" applyNumberFormat="0" applyFill="0" applyAlignment="0" applyProtection="0">
      <alignment vertical="center"/>
    </xf>
    <xf numFmtId="0" fontId="53" fillId="0" borderId="21" applyNumberFormat="0" applyFill="0" applyAlignment="0" applyProtection="0">
      <alignment vertical="center"/>
    </xf>
    <xf numFmtId="0" fontId="53" fillId="0" borderId="21" applyNumberFormat="0" applyFill="0" applyAlignment="0" applyProtection="0">
      <alignment vertical="center"/>
    </xf>
    <xf numFmtId="0" fontId="53" fillId="0" borderId="21" applyNumberFormat="0" applyFill="0" applyAlignment="0" applyProtection="0">
      <alignment vertical="center"/>
    </xf>
    <xf numFmtId="0" fontId="53" fillId="0" borderId="21" applyNumberFormat="0" applyFill="0" applyAlignment="0" applyProtection="0">
      <alignment vertical="center"/>
    </xf>
    <xf numFmtId="0" fontId="53" fillId="0" borderId="21" applyNumberFormat="0" applyFill="0" applyAlignment="0" applyProtection="0">
      <alignment vertical="center"/>
    </xf>
    <xf numFmtId="0" fontId="53" fillId="0" borderId="0" applyNumberFormat="0" applyFill="0" applyBorder="0" applyAlignment="0" applyProtection="0">
      <alignment vertical="center"/>
    </xf>
    <xf numFmtId="43" fontId="0" fillId="0" borderId="0" applyFont="0" applyFill="0" applyBorder="0" applyAlignment="0" applyProtection="0">
      <alignment vertical="center"/>
    </xf>
    <xf numFmtId="0" fontId="53" fillId="0" borderId="0" applyNumberFormat="0" applyFill="0" applyBorder="0" applyAlignment="0" applyProtection="0">
      <alignment vertical="center"/>
    </xf>
    <xf numFmtId="0" fontId="38" fillId="5" borderId="0" applyNumberFormat="0" applyBorder="0" applyAlignment="0" applyProtection="0">
      <alignment vertical="center"/>
    </xf>
    <xf numFmtId="43" fontId="0" fillId="0" borderId="0" applyFont="0" applyFill="0" applyBorder="0" applyAlignment="0" applyProtection="0">
      <alignment vertical="center"/>
    </xf>
    <xf numFmtId="0" fontId="53" fillId="0" borderId="0" applyNumberFormat="0" applyFill="0" applyBorder="0" applyAlignment="0" applyProtection="0">
      <alignment vertical="center"/>
    </xf>
    <xf numFmtId="0" fontId="38" fillId="5" borderId="0" applyNumberFormat="0" applyBorder="0" applyAlignment="0" applyProtection="0">
      <alignment vertical="center"/>
    </xf>
    <xf numFmtId="43" fontId="0" fillId="0" borderId="0" applyFont="0" applyFill="0" applyBorder="0" applyAlignment="0" applyProtection="0">
      <alignment vertical="center"/>
    </xf>
    <xf numFmtId="0" fontId="53" fillId="0" borderId="0" applyNumberFormat="0" applyFill="0" applyBorder="0" applyAlignment="0" applyProtection="0">
      <alignment vertical="center"/>
    </xf>
    <xf numFmtId="43" fontId="0" fillId="0" borderId="0" applyFont="0" applyFill="0" applyBorder="0" applyAlignment="0" applyProtection="0">
      <alignment vertical="center"/>
    </xf>
    <xf numFmtId="0" fontId="53" fillId="0" borderId="0" applyNumberFormat="0" applyFill="0" applyBorder="0" applyAlignment="0" applyProtection="0">
      <alignment vertical="center"/>
    </xf>
    <xf numFmtId="43" fontId="0" fillId="0" borderId="0" applyFont="0" applyFill="0" applyBorder="0" applyAlignment="0" applyProtection="0">
      <alignment vertical="center"/>
    </xf>
    <xf numFmtId="0" fontId="53" fillId="0" borderId="0" applyNumberFormat="0" applyFill="0" applyBorder="0" applyAlignment="0" applyProtection="0">
      <alignment vertical="center"/>
    </xf>
    <xf numFmtId="43" fontId="0" fillId="0" borderId="0" applyFont="0" applyFill="0" applyBorder="0" applyAlignment="0" applyProtection="0">
      <alignment vertical="center"/>
    </xf>
    <xf numFmtId="0" fontId="53" fillId="0" borderId="0" applyNumberFormat="0" applyFill="0" applyBorder="0" applyAlignment="0" applyProtection="0">
      <alignment vertical="center"/>
    </xf>
    <xf numFmtId="0" fontId="39" fillId="7" borderId="0" applyNumberFormat="0" applyBorder="0" applyAlignment="0" applyProtection="0">
      <alignment vertical="center"/>
    </xf>
    <xf numFmtId="0" fontId="53" fillId="0" borderId="0" applyNumberFormat="0" applyFill="0" applyBorder="0" applyAlignment="0" applyProtection="0">
      <alignment vertical="center"/>
    </xf>
    <xf numFmtId="43" fontId="0" fillId="0" borderId="0" applyFont="0" applyFill="0" applyBorder="0" applyAlignment="0" applyProtection="0">
      <alignment vertical="center"/>
    </xf>
    <xf numFmtId="0" fontId="53" fillId="0" borderId="0" applyNumberFormat="0" applyFill="0" applyBorder="0" applyAlignment="0" applyProtection="0">
      <alignment vertical="center"/>
    </xf>
    <xf numFmtId="43" fontId="0" fillId="0" borderId="0" applyFont="0" applyFill="0" applyBorder="0" applyAlignment="0" applyProtection="0">
      <alignment vertical="center"/>
    </xf>
    <xf numFmtId="0" fontId="53" fillId="0" borderId="0" applyNumberFormat="0" applyFill="0" applyBorder="0" applyAlignment="0" applyProtection="0">
      <alignment vertical="center"/>
    </xf>
    <xf numFmtId="43" fontId="0" fillId="0" borderId="0" applyFont="0" applyFill="0" applyBorder="0" applyAlignment="0" applyProtection="0">
      <alignment vertical="center"/>
    </xf>
    <xf numFmtId="0" fontId="51" fillId="0" borderId="0" applyNumberFormat="0" applyFill="0" applyBorder="0" applyAlignment="0" applyProtection="0">
      <alignment vertical="center"/>
    </xf>
    <xf numFmtId="0" fontId="51" fillId="0" borderId="0" applyNumberFormat="0" applyFill="0" applyBorder="0" applyAlignment="0" applyProtection="0">
      <alignment vertical="center"/>
    </xf>
    <xf numFmtId="0" fontId="51" fillId="0" borderId="0" applyNumberFormat="0" applyFill="0" applyBorder="0" applyAlignment="0" applyProtection="0">
      <alignment vertical="center"/>
    </xf>
    <xf numFmtId="0" fontId="38" fillId="5" borderId="0" applyNumberFormat="0" applyBorder="0" applyAlignment="0" applyProtection="0">
      <alignment vertical="center"/>
    </xf>
    <xf numFmtId="0" fontId="51" fillId="0" borderId="0" applyNumberFormat="0" applyFill="0" applyBorder="0" applyAlignment="0" applyProtection="0">
      <alignment vertical="center"/>
    </xf>
    <xf numFmtId="0" fontId="38" fillId="5" borderId="0" applyNumberFormat="0" applyBorder="0" applyAlignment="0" applyProtection="0">
      <alignment vertical="center"/>
    </xf>
    <xf numFmtId="0" fontId="17" fillId="0" borderId="0"/>
    <xf numFmtId="0" fontId="0" fillId="0" borderId="0">
      <alignment vertical="center"/>
    </xf>
    <xf numFmtId="0" fontId="51" fillId="0" borderId="0" applyNumberFormat="0" applyFill="0" applyBorder="0" applyAlignment="0" applyProtection="0">
      <alignment vertical="center"/>
    </xf>
    <xf numFmtId="0" fontId="51" fillId="0" borderId="0" applyNumberFormat="0" applyFill="0" applyBorder="0" applyAlignment="0" applyProtection="0">
      <alignment vertical="center"/>
    </xf>
    <xf numFmtId="0" fontId="51" fillId="0" borderId="0" applyNumberFormat="0" applyFill="0" applyBorder="0" applyAlignment="0" applyProtection="0">
      <alignment vertical="center"/>
    </xf>
    <xf numFmtId="0" fontId="39" fillId="7" borderId="0" applyNumberFormat="0" applyBorder="0" applyAlignment="0" applyProtection="0">
      <alignment vertical="center"/>
    </xf>
    <xf numFmtId="0" fontId="51" fillId="0" borderId="0" applyNumberFormat="0" applyFill="0" applyBorder="0" applyAlignment="0" applyProtection="0">
      <alignment vertical="center"/>
    </xf>
    <xf numFmtId="0" fontId="51" fillId="0" borderId="0" applyNumberFormat="0" applyFill="0" applyBorder="0" applyAlignment="0" applyProtection="0">
      <alignment vertical="center"/>
    </xf>
    <xf numFmtId="0" fontId="51" fillId="0" borderId="0" applyNumberFormat="0" applyFill="0" applyBorder="0" applyAlignment="0" applyProtection="0">
      <alignment vertical="center"/>
    </xf>
    <xf numFmtId="0" fontId="38" fillId="5" borderId="0" applyNumberFormat="0" applyBorder="0" applyAlignment="0" applyProtection="0">
      <alignment vertical="center"/>
    </xf>
    <xf numFmtId="0" fontId="51" fillId="0" borderId="0" applyNumberFormat="0" applyFill="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0" fillId="0" borderId="0"/>
    <xf numFmtId="0" fontId="38" fillId="5" borderId="0" applyNumberFormat="0" applyBorder="0" applyAlignment="0" applyProtection="0">
      <alignment vertical="center"/>
    </xf>
    <xf numFmtId="0" fontId="17" fillId="0" borderId="0">
      <alignment vertical="center"/>
    </xf>
    <xf numFmtId="0" fontId="39" fillId="7"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17" fillId="0" borderId="0">
      <alignment vertical="center"/>
    </xf>
    <xf numFmtId="0" fontId="38" fillId="5" borderId="0" applyNumberFormat="0" applyBorder="0" applyAlignment="0" applyProtection="0">
      <alignment vertical="center"/>
    </xf>
    <xf numFmtId="0" fontId="69" fillId="5" borderId="0" applyNumberFormat="0" applyBorder="0" applyAlignment="0" applyProtection="0">
      <alignment vertical="center"/>
    </xf>
    <xf numFmtId="0" fontId="69" fillId="5" borderId="0" applyNumberFormat="0" applyBorder="0" applyAlignment="0" applyProtection="0">
      <alignment vertical="center"/>
    </xf>
    <xf numFmtId="0" fontId="69" fillId="5" borderId="0" applyNumberFormat="0" applyBorder="0" applyAlignment="0" applyProtection="0">
      <alignment vertical="center"/>
    </xf>
    <xf numFmtId="0" fontId="69" fillId="5" borderId="0" applyNumberFormat="0" applyBorder="0" applyAlignment="0" applyProtection="0">
      <alignment vertical="center"/>
    </xf>
    <xf numFmtId="0" fontId="69" fillId="5" borderId="0" applyNumberFormat="0" applyBorder="0" applyAlignment="0" applyProtection="0">
      <alignment vertical="center"/>
    </xf>
    <xf numFmtId="0" fontId="17" fillId="0" borderId="0"/>
    <xf numFmtId="0" fontId="69" fillId="5" borderId="0" applyNumberFormat="0" applyBorder="0" applyAlignment="0" applyProtection="0">
      <alignment vertical="center"/>
    </xf>
    <xf numFmtId="0" fontId="17" fillId="0" borderId="0"/>
    <xf numFmtId="0" fontId="39" fillId="7" borderId="0" applyNumberFormat="0" applyBorder="0" applyAlignment="0" applyProtection="0">
      <alignment vertical="center"/>
    </xf>
    <xf numFmtId="0" fontId="69" fillId="5" borderId="0" applyNumberFormat="0" applyBorder="0" applyAlignment="0" applyProtection="0">
      <alignment vertical="center"/>
    </xf>
    <xf numFmtId="0" fontId="69"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60" fillId="7"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17" fillId="0" borderId="0"/>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17" fillId="0" borderId="0"/>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17" fillId="0" borderId="0"/>
    <xf numFmtId="0" fontId="0" fillId="0" borderId="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9" fillId="7" borderId="0" applyNumberFormat="0" applyBorder="0" applyAlignment="0" applyProtection="0">
      <alignment vertical="center"/>
    </xf>
    <xf numFmtId="0" fontId="38" fillId="5" borderId="0" applyNumberFormat="0" applyBorder="0" applyAlignment="0" applyProtection="0">
      <alignment vertical="center"/>
    </xf>
    <xf numFmtId="0" fontId="17" fillId="0" borderId="0"/>
    <xf numFmtId="0" fontId="39" fillId="7" borderId="0" applyNumberFormat="0" applyBorder="0" applyAlignment="0" applyProtection="0">
      <alignment vertical="center"/>
    </xf>
    <xf numFmtId="0" fontId="38" fillId="5" borderId="0" applyNumberFormat="0" applyBorder="0" applyAlignment="0" applyProtection="0">
      <alignment vertical="center"/>
    </xf>
    <xf numFmtId="0" fontId="17" fillId="0" borderId="0"/>
    <xf numFmtId="0" fontId="38" fillId="5" borderId="0" applyNumberFormat="0" applyBorder="0" applyAlignment="0" applyProtection="0">
      <alignment vertical="center"/>
    </xf>
    <xf numFmtId="0" fontId="39" fillId="7"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9" fillId="7"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17" fillId="0" borderId="0">
      <alignment vertical="center"/>
    </xf>
    <xf numFmtId="0" fontId="55" fillId="0" borderId="0"/>
    <xf numFmtId="0" fontId="38" fillId="5" borderId="0" applyNumberFormat="0" applyBorder="0" applyAlignment="0" applyProtection="0">
      <alignment vertical="center"/>
    </xf>
    <xf numFmtId="0" fontId="17" fillId="0" borderId="0">
      <alignment vertical="center"/>
    </xf>
    <xf numFmtId="0" fontId="38" fillId="5" borderId="0" applyNumberFormat="0" applyBorder="0" applyAlignment="0" applyProtection="0">
      <alignment vertical="center"/>
    </xf>
    <xf numFmtId="0" fontId="39" fillId="7"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0" fillId="56" borderId="30" applyNumberFormat="0" applyFont="0" applyAlignment="0" applyProtection="0">
      <alignment vertical="center"/>
    </xf>
    <xf numFmtId="0" fontId="38" fillId="5" borderId="0" applyNumberFormat="0" applyBorder="0" applyAlignment="0" applyProtection="0">
      <alignment vertical="center"/>
    </xf>
    <xf numFmtId="0" fontId="0" fillId="56" borderId="30" applyNumberFormat="0" applyFont="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61" fillId="35" borderId="0" applyNumberFormat="0" applyBorder="0" applyAlignment="0" applyProtection="0">
      <alignment vertical="center"/>
    </xf>
    <xf numFmtId="0" fontId="38" fillId="5" borderId="0" applyNumberFormat="0" applyBorder="0" applyAlignment="0" applyProtection="0">
      <alignment vertical="center"/>
    </xf>
    <xf numFmtId="0" fontId="61" fillId="3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9" fillId="7"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178" fontId="17" fillId="0" borderId="0" applyFont="0" applyFill="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17" fillId="0" borderId="0"/>
    <xf numFmtId="0" fontId="0" fillId="0" borderId="0"/>
    <xf numFmtId="0" fontId="38" fillId="5" borderId="0" applyNumberFormat="0" applyBorder="0" applyAlignment="0" applyProtection="0">
      <alignment vertical="center"/>
    </xf>
    <xf numFmtId="0" fontId="17" fillId="0" borderId="0"/>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9" fillId="7"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9" fillId="7"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0" fillId="0" borderId="0">
      <alignment vertical="center"/>
    </xf>
    <xf numFmtId="0" fontId="38" fillId="5" borderId="0" applyNumberFormat="0" applyBorder="0" applyAlignment="0" applyProtection="0">
      <alignment vertical="center"/>
    </xf>
    <xf numFmtId="0" fontId="44" fillId="17"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9" fillId="7"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0" fillId="0" borderId="0">
      <alignment vertical="center"/>
    </xf>
    <xf numFmtId="0" fontId="39" fillId="7" borderId="0" applyNumberFormat="0" applyBorder="0" applyAlignment="0" applyProtection="0">
      <alignment vertical="center"/>
    </xf>
    <xf numFmtId="0" fontId="38" fillId="5" borderId="0" applyNumberFormat="0" applyBorder="0" applyAlignment="0" applyProtection="0">
      <alignment vertical="center"/>
    </xf>
    <xf numFmtId="0" fontId="0" fillId="0" borderId="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17" fillId="0" borderId="0"/>
    <xf numFmtId="0" fontId="38" fillId="5" borderId="0" applyNumberFormat="0" applyBorder="0" applyAlignment="0" applyProtection="0">
      <alignment vertical="center"/>
    </xf>
    <xf numFmtId="0" fontId="17" fillId="0" borderId="0"/>
    <xf numFmtId="0" fontId="38" fillId="5" borderId="0" applyNumberFormat="0" applyBorder="0" applyAlignment="0" applyProtection="0">
      <alignment vertical="center"/>
    </xf>
    <xf numFmtId="0" fontId="39" fillId="7"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9" fillId="7" borderId="0" applyNumberFormat="0" applyBorder="0" applyAlignment="0" applyProtection="0">
      <alignment vertical="center"/>
    </xf>
    <xf numFmtId="0" fontId="38" fillId="5" borderId="0" applyNumberFormat="0" applyBorder="0" applyAlignment="0" applyProtection="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38" fillId="5" borderId="0" applyNumberFormat="0" applyBorder="0" applyAlignment="0" applyProtection="0">
      <alignment vertical="center"/>
    </xf>
    <xf numFmtId="0" fontId="39" fillId="7"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17" fillId="0" borderId="0"/>
    <xf numFmtId="0" fontId="17" fillId="0" borderId="0"/>
    <xf numFmtId="0" fontId="38" fillId="5" borderId="0" applyNumberFormat="0" applyBorder="0" applyAlignment="0" applyProtection="0">
      <alignment vertical="center"/>
    </xf>
    <xf numFmtId="0" fontId="17" fillId="0" borderId="0"/>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55" fillId="0" borderId="0"/>
    <xf numFmtId="0" fontId="17" fillId="0" borderId="0"/>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0" fillId="0" borderId="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17" fillId="0" borderId="0"/>
    <xf numFmtId="0" fontId="38" fillId="5" borderId="0" applyNumberFormat="0" applyBorder="0" applyAlignment="0" applyProtection="0">
      <alignment vertical="center"/>
    </xf>
    <xf numFmtId="0" fontId="17" fillId="0" borderId="0"/>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9" fillId="7"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44" fillId="53" borderId="0" applyNumberFormat="0" applyBorder="0" applyAlignment="0" applyProtection="0">
      <alignment vertical="center"/>
    </xf>
    <xf numFmtId="0" fontId="38" fillId="5" borderId="0" applyNumberFormat="0" applyBorder="0" applyAlignment="0" applyProtection="0">
      <alignment vertical="center"/>
    </xf>
    <xf numFmtId="0" fontId="17" fillId="0" borderId="0"/>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9" fillId="7" borderId="0" applyNumberFormat="0" applyBorder="0" applyAlignment="0" applyProtection="0">
      <alignment vertical="center"/>
    </xf>
    <xf numFmtId="0" fontId="38" fillId="5" borderId="0" applyNumberFormat="0" applyBorder="0" applyAlignment="0" applyProtection="0">
      <alignment vertical="center"/>
    </xf>
    <xf numFmtId="0" fontId="39" fillId="7" borderId="0" applyNumberFormat="0" applyBorder="0" applyAlignment="0" applyProtection="0">
      <alignment vertical="center"/>
    </xf>
    <xf numFmtId="0" fontId="77" fillId="0" borderId="0" applyNumberFormat="0" applyFill="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9" fillId="7" borderId="0" applyNumberFormat="0" applyBorder="0" applyAlignment="0" applyProtection="0">
      <alignment vertical="center"/>
    </xf>
    <xf numFmtId="0" fontId="38" fillId="5" borderId="0" applyNumberFormat="0" applyBorder="0" applyAlignment="0" applyProtection="0">
      <alignment vertical="center"/>
    </xf>
    <xf numFmtId="0" fontId="39" fillId="7" borderId="0" applyNumberFormat="0" applyBorder="0" applyAlignment="0" applyProtection="0">
      <alignment vertical="center"/>
    </xf>
    <xf numFmtId="0" fontId="38" fillId="5" borderId="0" applyNumberFormat="0" applyBorder="0" applyAlignment="0" applyProtection="0">
      <alignment vertical="center"/>
    </xf>
    <xf numFmtId="0" fontId="39" fillId="7"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59" fillId="5" borderId="0" applyNumberFormat="0" applyBorder="0" applyAlignment="0" applyProtection="0">
      <alignment vertical="center"/>
    </xf>
    <xf numFmtId="0" fontId="38" fillId="5" borderId="0" applyNumberFormat="0" applyBorder="0" applyAlignment="0" applyProtection="0">
      <alignment vertical="center"/>
    </xf>
    <xf numFmtId="0" fontId="59" fillId="5" borderId="0" applyNumberFormat="0" applyBorder="0" applyAlignment="0" applyProtection="0">
      <alignment vertical="center"/>
    </xf>
    <xf numFmtId="0" fontId="7" fillId="0" borderId="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9" fillId="7" borderId="0" applyNumberFormat="0" applyBorder="0" applyAlignment="0" applyProtection="0">
      <alignment vertical="center"/>
    </xf>
    <xf numFmtId="0" fontId="38" fillId="5" borderId="0" applyNumberFormat="0" applyBorder="0" applyAlignment="0" applyProtection="0">
      <alignment vertical="center"/>
    </xf>
    <xf numFmtId="0" fontId="39" fillId="7" borderId="0" applyNumberFormat="0" applyBorder="0" applyAlignment="0" applyProtection="0">
      <alignment vertical="center"/>
    </xf>
    <xf numFmtId="0" fontId="38" fillId="5" borderId="0" applyNumberFormat="0" applyBorder="0" applyAlignment="0" applyProtection="0">
      <alignment vertical="center"/>
    </xf>
    <xf numFmtId="0" fontId="39" fillId="7" borderId="0" applyNumberFormat="0" applyBorder="0" applyAlignment="0" applyProtection="0">
      <alignment vertical="center"/>
    </xf>
    <xf numFmtId="0" fontId="38" fillId="5" borderId="0" applyNumberFormat="0" applyBorder="0" applyAlignment="0" applyProtection="0">
      <alignment vertical="center"/>
    </xf>
    <xf numFmtId="0" fontId="39" fillId="7"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9" fillId="7" borderId="0" applyNumberFormat="0" applyBorder="0" applyAlignment="0" applyProtection="0">
      <alignment vertical="center"/>
    </xf>
    <xf numFmtId="0" fontId="38" fillId="5" borderId="0" applyNumberFormat="0" applyBorder="0" applyAlignment="0" applyProtection="0">
      <alignment vertical="center"/>
    </xf>
    <xf numFmtId="0" fontId="17" fillId="0" borderId="0"/>
    <xf numFmtId="0" fontId="38" fillId="5" borderId="0" applyNumberFormat="0" applyBorder="0" applyAlignment="0" applyProtection="0">
      <alignment vertical="center"/>
    </xf>
    <xf numFmtId="0" fontId="39" fillId="7" borderId="0" applyNumberFormat="0" applyBorder="0" applyAlignment="0" applyProtection="0">
      <alignment vertical="center"/>
    </xf>
    <xf numFmtId="0" fontId="78" fillId="33" borderId="33" applyNumberFormat="0" applyAlignment="0" applyProtection="0">
      <alignment vertical="center"/>
    </xf>
    <xf numFmtId="0" fontId="38" fillId="5" borderId="0" applyNumberFormat="0" applyBorder="0" applyAlignment="0" applyProtection="0">
      <alignment vertical="center"/>
    </xf>
    <xf numFmtId="0" fontId="17" fillId="0" borderId="0"/>
    <xf numFmtId="0" fontId="38" fillId="5" borderId="0" applyNumberFormat="0" applyBorder="0" applyAlignment="0" applyProtection="0">
      <alignment vertical="center"/>
    </xf>
    <xf numFmtId="0" fontId="17" fillId="0" borderId="0"/>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0" fillId="0" borderId="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17" fillId="0" borderId="0"/>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9" fillId="7"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9" fillId="7"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77" fillId="0" borderId="0" applyNumberFormat="0" applyFill="0" applyBorder="0" applyAlignment="0" applyProtection="0">
      <alignment vertical="center"/>
    </xf>
    <xf numFmtId="0" fontId="73" fillId="0" borderId="0"/>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77" fillId="0" borderId="0" applyNumberFormat="0" applyFill="0" applyBorder="0" applyAlignment="0" applyProtection="0">
      <alignment vertical="center"/>
    </xf>
    <xf numFmtId="0" fontId="72" fillId="0" borderId="29" applyNumberFormat="0" applyFill="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0" fillId="0" borderId="0"/>
    <xf numFmtId="0" fontId="0" fillId="0" borderId="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0" fillId="0" borderId="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17" fillId="0" borderId="0">
      <alignment vertical="center"/>
    </xf>
    <xf numFmtId="0" fontId="77" fillId="0" borderId="0" applyNumberFormat="0" applyFill="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17" fillId="0" borderId="0"/>
    <xf numFmtId="0" fontId="38" fillId="5" borderId="0" applyNumberFormat="0" applyBorder="0" applyAlignment="0" applyProtection="0">
      <alignment vertical="center"/>
    </xf>
    <xf numFmtId="0" fontId="17" fillId="0" borderId="0"/>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17" fillId="0" borderId="0"/>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44" fillId="36"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9" fillId="7"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43" fontId="17" fillId="0" borderId="0" applyFont="0" applyFill="0" applyBorder="0" applyAlignment="0" applyProtection="0"/>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9" fillId="7" borderId="0" applyNumberFormat="0" applyBorder="0" applyAlignment="0" applyProtection="0">
      <alignment vertical="center"/>
    </xf>
    <xf numFmtId="0" fontId="38" fillId="5" borderId="0" applyNumberFormat="0" applyBorder="0" applyAlignment="0" applyProtection="0">
      <alignment vertical="center"/>
    </xf>
    <xf numFmtId="0" fontId="39" fillId="7" borderId="0" applyNumberFormat="0" applyBorder="0" applyAlignment="0" applyProtection="0">
      <alignment vertical="center"/>
    </xf>
    <xf numFmtId="0" fontId="78" fillId="33" borderId="33" applyNumberFormat="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17" fillId="0" borderId="0">
      <alignment vertical="center"/>
    </xf>
    <xf numFmtId="0" fontId="38" fillId="5" borderId="0" applyNumberFormat="0" applyBorder="0" applyAlignment="0" applyProtection="0">
      <alignment vertical="center"/>
    </xf>
    <xf numFmtId="0" fontId="17" fillId="0" borderId="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9" fillId="7" borderId="0" applyNumberFormat="0" applyBorder="0" applyAlignment="0" applyProtection="0">
      <alignment vertical="center"/>
    </xf>
    <xf numFmtId="0" fontId="38" fillId="5" borderId="0" applyNumberFormat="0" applyBorder="0" applyAlignment="0" applyProtection="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55" fillId="0" borderId="0"/>
    <xf numFmtId="0" fontId="17" fillId="0" borderId="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38" fillId="5" borderId="0" applyNumberFormat="0" applyBorder="0" applyAlignment="0" applyProtection="0">
      <alignment vertical="center"/>
    </xf>
    <xf numFmtId="0" fontId="55" fillId="0" borderId="0"/>
    <xf numFmtId="0" fontId="17" fillId="0" borderId="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78" fillId="33" borderId="33" applyNumberFormat="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17" fillId="0" borderId="0"/>
    <xf numFmtId="0" fontId="0" fillId="0" borderId="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17" fillId="0" borderId="0"/>
    <xf numFmtId="0" fontId="39" fillId="7"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9" fillId="7"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76" fillId="5" borderId="0" applyNumberFormat="0" applyBorder="0" applyAlignment="0" applyProtection="0">
      <alignment vertical="center"/>
    </xf>
    <xf numFmtId="0" fontId="38" fillId="5" borderId="0" applyNumberFormat="0" applyBorder="0" applyAlignment="0" applyProtection="0">
      <alignment vertical="center"/>
    </xf>
    <xf numFmtId="0" fontId="76" fillId="5" borderId="0" applyNumberFormat="0" applyBorder="0" applyAlignment="0" applyProtection="0">
      <alignment vertical="center"/>
    </xf>
    <xf numFmtId="0" fontId="39" fillId="7"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59" fillId="5" borderId="0" applyNumberFormat="0" applyBorder="0" applyAlignment="0" applyProtection="0">
      <alignment vertical="center"/>
    </xf>
    <xf numFmtId="0" fontId="38" fillId="5" borderId="0" applyNumberFormat="0" applyBorder="0" applyAlignment="0" applyProtection="0">
      <alignment vertical="center"/>
    </xf>
    <xf numFmtId="0" fontId="59"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0" fillId="0" borderId="32" applyNumberFormat="0" applyFill="0" applyAlignment="0" applyProtection="0">
      <alignment vertical="center"/>
    </xf>
    <xf numFmtId="0" fontId="77" fillId="0" borderId="0" applyNumberFormat="0" applyFill="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9" fillId="7"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9" fillId="7" borderId="0" applyNumberFormat="0" applyBorder="0" applyAlignment="0" applyProtection="0">
      <alignment vertical="center"/>
    </xf>
    <xf numFmtId="0" fontId="38" fillId="5" borderId="0" applyNumberFormat="0" applyBorder="0" applyAlignment="0" applyProtection="0">
      <alignment vertical="center"/>
    </xf>
    <xf numFmtId="0" fontId="0" fillId="0" borderId="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9" fillId="7"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0" fillId="0" borderId="0"/>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0" fillId="0" borderId="0">
      <alignment vertical="center"/>
    </xf>
    <xf numFmtId="0" fontId="17" fillId="0" borderId="0"/>
    <xf numFmtId="0" fontId="38" fillId="5" borderId="0" applyNumberFormat="0" applyBorder="0" applyAlignment="0" applyProtection="0">
      <alignment vertical="center"/>
    </xf>
    <xf numFmtId="0" fontId="17" fillId="0" borderId="0"/>
    <xf numFmtId="0" fontId="17" fillId="0" borderId="0"/>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0" fillId="0" borderId="0">
      <alignment vertical="center"/>
    </xf>
    <xf numFmtId="0" fontId="38" fillId="5" borderId="0" applyNumberFormat="0" applyBorder="0" applyAlignment="0" applyProtection="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38" fillId="5" borderId="0" applyNumberFormat="0" applyBorder="0" applyAlignment="0" applyProtection="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38" fillId="5" borderId="0" applyNumberFormat="0" applyBorder="0" applyAlignment="0" applyProtection="0">
      <alignment vertical="center"/>
    </xf>
    <xf numFmtId="0" fontId="39" fillId="7" borderId="0" applyNumberFormat="0" applyBorder="0" applyAlignment="0" applyProtection="0">
      <alignment vertical="center"/>
    </xf>
    <xf numFmtId="0" fontId="38" fillId="5" borderId="0" applyNumberFormat="0" applyBorder="0" applyAlignment="0" applyProtection="0">
      <alignment vertical="center"/>
    </xf>
    <xf numFmtId="0" fontId="39" fillId="7" borderId="0" applyNumberFormat="0" applyBorder="0" applyAlignment="0" applyProtection="0">
      <alignment vertical="center"/>
    </xf>
    <xf numFmtId="0" fontId="38" fillId="5" borderId="0" applyNumberFormat="0" applyBorder="0" applyAlignment="0" applyProtection="0">
      <alignment vertical="center"/>
    </xf>
    <xf numFmtId="0" fontId="39" fillId="7"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9" fillId="7"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17" fillId="0" borderId="0">
      <alignment vertical="center"/>
    </xf>
    <xf numFmtId="0" fontId="39" fillId="7" borderId="0" applyNumberFormat="0" applyBorder="0" applyAlignment="0" applyProtection="0">
      <alignment vertical="center"/>
    </xf>
    <xf numFmtId="0" fontId="38" fillId="5" borderId="0" applyNumberFormat="0" applyBorder="0" applyAlignment="0" applyProtection="0">
      <alignment vertical="center"/>
    </xf>
    <xf numFmtId="0" fontId="17" fillId="0" borderId="0"/>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9" fillId="7"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9" fillId="7"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9" fillId="7"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9" fillId="7"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43" fontId="0" fillId="0" borderId="0" applyFont="0" applyFill="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17" fillId="0" borderId="0">
      <alignment vertical="center"/>
    </xf>
    <xf numFmtId="0" fontId="38" fillId="5" borderId="0" applyNumberFormat="0" applyBorder="0" applyAlignment="0" applyProtection="0">
      <alignment vertical="center"/>
    </xf>
    <xf numFmtId="0" fontId="17" fillId="0" borderId="0">
      <alignment vertical="center"/>
    </xf>
    <xf numFmtId="0" fontId="38" fillId="5" borderId="0" applyNumberFormat="0" applyBorder="0" applyAlignment="0" applyProtection="0">
      <alignment vertical="center"/>
    </xf>
    <xf numFmtId="0" fontId="39" fillId="7" borderId="0" applyNumberFormat="0" applyBorder="0" applyAlignment="0" applyProtection="0">
      <alignment vertical="center"/>
    </xf>
    <xf numFmtId="0" fontId="38" fillId="5" borderId="0" applyNumberFormat="0" applyBorder="0" applyAlignment="0" applyProtection="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17" fillId="0" borderId="0">
      <alignment vertical="center"/>
    </xf>
    <xf numFmtId="0" fontId="17" fillId="0" borderId="0"/>
    <xf numFmtId="0" fontId="74" fillId="57" borderId="31" applyNumberFormat="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0" fillId="0" borderId="0">
      <alignment vertical="center"/>
    </xf>
    <xf numFmtId="0" fontId="38" fillId="5" borderId="0" applyNumberFormat="0" applyBorder="0" applyAlignment="0" applyProtection="0">
      <alignment vertical="center"/>
    </xf>
    <xf numFmtId="0" fontId="39" fillId="7" borderId="0" applyNumberFormat="0" applyBorder="0" applyAlignment="0" applyProtection="0">
      <alignment vertical="center"/>
    </xf>
    <xf numFmtId="0" fontId="38" fillId="5" borderId="0" applyNumberFormat="0" applyBorder="0" applyAlignment="0" applyProtection="0">
      <alignment vertical="center"/>
    </xf>
    <xf numFmtId="0" fontId="39" fillId="7" borderId="0" applyNumberFormat="0" applyBorder="0" applyAlignment="0" applyProtection="0">
      <alignment vertical="center"/>
    </xf>
    <xf numFmtId="0" fontId="38" fillId="5" borderId="0" applyNumberFormat="0" applyBorder="0" applyAlignment="0" applyProtection="0">
      <alignment vertical="center"/>
    </xf>
    <xf numFmtId="0" fontId="39" fillId="7"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17" fillId="0" borderId="0"/>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9" fillId="7" borderId="0" applyNumberFormat="0" applyBorder="0" applyAlignment="0" applyProtection="0">
      <alignment vertical="center"/>
    </xf>
    <xf numFmtId="0" fontId="38" fillId="5" borderId="0" applyNumberFormat="0" applyBorder="0" applyAlignment="0" applyProtection="0">
      <alignment vertical="center"/>
    </xf>
    <xf numFmtId="0" fontId="39" fillId="7" borderId="0" applyNumberFormat="0" applyBorder="0" applyAlignment="0" applyProtection="0">
      <alignment vertical="center"/>
    </xf>
    <xf numFmtId="0" fontId="38" fillId="5" borderId="0" applyNumberFormat="0" applyBorder="0" applyAlignment="0" applyProtection="0">
      <alignment vertical="center"/>
    </xf>
    <xf numFmtId="0" fontId="39" fillId="7" borderId="0" applyNumberFormat="0" applyBorder="0" applyAlignment="0" applyProtection="0">
      <alignment vertical="center"/>
    </xf>
    <xf numFmtId="0" fontId="38" fillId="5" borderId="0" applyNumberFormat="0" applyBorder="0" applyAlignment="0" applyProtection="0">
      <alignment vertical="center"/>
    </xf>
    <xf numFmtId="0" fontId="39" fillId="7" borderId="0" applyNumberFormat="0" applyBorder="0" applyAlignment="0" applyProtection="0">
      <alignment vertical="center"/>
    </xf>
    <xf numFmtId="0" fontId="38" fillId="5" borderId="0" applyNumberFormat="0" applyBorder="0" applyAlignment="0" applyProtection="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38" fillId="5" borderId="0" applyNumberFormat="0" applyBorder="0" applyAlignment="0" applyProtection="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58" fillId="33" borderId="23" applyNumberFormat="0" applyAlignment="0" applyProtection="0">
      <alignment vertical="center"/>
    </xf>
    <xf numFmtId="0" fontId="38" fillId="5" borderId="0" applyNumberFormat="0" applyBorder="0" applyAlignment="0" applyProtection="0">
      <alignment vertical="center"/>
    </xf>
    <xf numFmtId="0" fontId="62" fillId="8" borderId="23" applyNumberFormat="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0" fillId="0" borderId="0"/>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9" fillId="7"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9" fillId="7"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17" fillId="0" borderId="0"/>
    <xf numFmtId="0" fontId="0" fillId="0" borderId="0">
      <alignment vertical="center"/>
    </xf>
    <xf numFmtId="0" fontId="38" fillId="5" borderId="0" applyNumberFormat="0" applyBorder="0" applyAlignment="0" applyProtection="0">
      <alignment vertical="center"/>
    </xf>
    <xf numFmtId="0" fontId="0" fillId="0" borderId="0">
      <alignment vertical="center"/>
    </xf>
    <xf numFmtId="0" fontId="38" fillId="5" borderId="0" applyNumberFormat="0" applyBorder="0" applyAlignment="0" applyProtection="0">
      <alignment vertical="center"/>
    </xf>
    <xf numFmtId="0" fontId="17" fillId="0" borderId="0"/>
    <xf numFmtId="0" fontId="38" fillId="5" borderId="0" applyNumberFormat="0" applyBorder="0" applyAlignment="0" applyProtection="0">
      <alignment vertical="center"/>
    </xf>
    <xf numFmtId="0" fontId="59"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17" fillId="0" borderId="0"/>
    <xf numFmtId="0" fontId="39" fillId="7" borderId="0" applyNumberFormat="0" applyBorder="0" applyAlignment="0" applyProtection="0">
      <alignment vertical="center"/>
    </xf>
    <xf numFmtId="0" fontId="77" fillId="0" borderId="0" applyNumberFormat="0" applyFill="0" applyBorder="0" applyAlignment="0" applyProtection="0">
      <alignment vertical="center"/>
    </xf>
    <xf numFmtId="0" fontId="38" fillId="5" borderId="0" applyNumberFormat="0" applyBorder="0" applyAlignment="0" applyProtection="0">
      <alignment vertical="center"/>
    </xf>
    <xf numFmtId="0" fontId="39" fillId="7"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43" fontId="17" fillId="0" borderId="0" applyFont="0" applyFill="0" applyBorder="0" applyAlignment="0" applyProtection="0"/>
    <xf numFmtId="0" fontId="78" fillId="33" borderId="33" applyNumberFormat="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17" fillId="0" borderId="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62" fillId="8" borderId="23" applyNumberFormat="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9" fillId="7"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17" fillId="0" borderId="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62" fillId="8" borderId="23" applyNumberFormat="0" applyAlignment="0" applyProtection="0">
      <alignment vertical="center"/>
    </xf>
    <xf numFmtId="0" fontId="38" fillId="5" borderId="0" applyNumberFormat="0" applyBorder="0" applyAlignment="0" applyProtection="0">
      <alignment vertical="center"/>
    </xf>
    <xf numFmtId="0" fontId="62" fillId="8" borderId="23" applyNumberFormat="0" applyAlignment="0" applyProtection="0">
      <alignment vertical="center"/>
    </xf>
    <xf numFmtId="0" fontId="38" fillId="5" borderId="0" applyNumberFormat="0" applyBorder="0" applyAlignment="0" applyProtection="0">
      <alignment vertical="center"/>
    </xf>
    <xf numFmtId="0" fontId="0" fillId="0" borderId="0">
      <alignment vertical="center"/>
    </xf>
    <xf numFmtId="0" fontId="38" fillId="5" borderId="0" applyNumberFormat="0" applyBorder="0" applyAlignment="0" applyProtection="0">
      <alignment vertical="center"/>
    </xf>
    <xf numFmtId="0" fontId="0" fillId="0" borderId="0">
      <alignment vertical="center"/>
    </xf>
    <xf numFmtId="0" fontId="39" fillId="7"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0" fillId="0" borderId="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9" fillId="7"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9" fillId="7"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0" fillId="0" borderId="0"/>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61" fillId="3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58" fillId="33" borderId="23" applyNumberFormat="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0" fillId="0" borderId="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0" fillId="0" borderId="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38" fillId="5" borderId="0" applyNumberFormat="0" applyBorder="0" applyAlignment="0" applyProtection="0">
      <alignment vertical="center"/>
    </xf>
    <xf numFmtId="0" fontId="39" fillId="7" borderId="0" applyNumberFormat="0" applyBorder="0" applyAlignment="0" applyProtection="0">
      <alignment vertical="center"/>
    </xf>
    <xf numFmtId="0" fontId="38" fillId="5" borderId="0" applyNumberFormat="0" applyBorder="0" applyAlignment="0" applyProtection="0">
      <alignment vertical="center"/>
    </xf>
    <xf numFmtId="0" fontId="39" fillId="7" borderId="0" applyNumberFormat="0" applyBorder="0" applyAlignment="0" applyProtection="0">
      <alignment vertical="center"/>
    </xf>
    <xf numFmtId="0" fontId="38" fillId="5" borderId="0" applyNumberFormat="0" applyBorder="0" applyAlignment="0" applyProtection="0">
      <alignment vertical="center"/>
    </xf>
    <xf numFmtId="0" fontId="39" fillId="7" borderId="0" applyNumberFormat="0" applyBorder="0" applyAlignment="0" applyProtection="0">
      <alignment vertical="center"/>
    </xf>
    <xf numFmtId="0" fontId="38" fillId="5" borderId="0" applyNumberFormat="0" applyBorder="0" applyAlignment="0" applyProtection="0">
      <alignment vertical="center"/>
    </xf>
    <xf numFmtId="0" fontId="39" fillId="7" borderId="0" applyNumberFormat="0" applyBorder="0" applyAlignment="0" applyProtection="0">
      <alignment vertical="center"/>
    </xf>
    <xf numFmtId="0" fontId="38" fillId="5" borderId="0" applyNumberFormat="0" applyBorder="0" applyAlignment="0" applyProtection="0">
      <alignment vertical="center"/>
    </xf>
    <xf numFmtId="0" fontId="39" fillId="7"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9" fillId="7"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44" fillId="36" borderId="0" applyNumberFormat="0" applyBorder="0" applyAlignment="0" applyProtection="0">
      <alignment vertical="center"/>
    </xf>
    <xf numFmtId="0" fontId="38" fillId="5" borderId="0" applyNumberFormat="0" applyBorder="0" applyAlignment="0" applyProtection="0">
      <alignment vertical="center"/>
    </xf>
    <xf numFmtId="0" fontId="17" fillId="0" borderId="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9" fillId="7" borderId="0" applyNumberFormat="0" applyBorder="0" applyAlignment="0" applyProtection="0">
      <alignment vertical="center"/>
    </xf>
    <xf numFmtId="0" fontId="38" fillId="5" borderId="0" applyNumberFormat="0" applyBorder="0" applyAlignment="0" applyProtection="0">
      <alignment vertical="center"/>
    </xf>
    <xf numFmtId="0" fontId="39" fillId="7"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17" fillId="0" borderId="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9" fillId="7"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9" fillId="7" borderId="0" applyNumberFormat="0" applyBorder="0" applyAlignment="0" applyProtection="0">
      <alignment vertical="center"/>
    </xf>
    <xf numFmtId="0" fontId="38" fillId="5" borderId="0" applyNumberFormat="0" applyBorder="0" applyAlignment="0" applyProtection="0">
      <alignment vertical="center"/>
    </xf>
    <xf numFmtId="0" fontId="39" fillId="7"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9" fillId="7"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9" fillId="7" borderId="0" applyNumberFormat="0" applyBorder="0" applyAlignment="0" applyProtection="0">
      <alignment vertical="center"/>
    </xf>
    <xf numFmtId="0" fontId="38" fillId="5" borderId="0" applyNumberFormat="0" applyBorder="0" applyAlignment="0" applyProtection="0">
      <alignment vertical="center"/>
    </xf>
    <xf numFmtId="0" fontId="39" fillId="7" borderId="0" applyNumberFormat="0" applyBorder="0" applyAlignment="0" applyProtection="0">
      <alignment vertical="center"/>
    </xf>
    <xf numFmtId="0" fontId="38" fillId="5" borderId="0" applyNumberFormat="0" applyBorder="0" applyAlignment="0" applyProtection="0">
      <alignment vertical="center"/>
    </xf>
    <xf numFmtId="0" fontId="39" fillId="7"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38" fillId="5" borderId="0" applyNumberFormat="0" applyBorder="0" applyAlignment="0" applyProtection="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52" fillId="0" borderId="0" applyNumberFormat="0" applyFill="0" applyBorder="0" applyAlignment="0" applyProtection="0">
      <alignment vertical="center"/>
    </xf>
    <xf numFmtId="0" fontId="38" fillId="5" borderId="0" applyNumberFormat="0" applyBorder="0" applyAlignment="0" applyProtection="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52" fillId="0" borderId="0" applyNumberFormat="0" applyFill="0" applyBorder="0" applyAlignment="0" applyProtection="0">
      <alignment vertical="center"/>
    </xf>
    <xf numFmtId="0" fontId="38" fillId="5" borderId="0" applyNumberFormat="0" applyBorder="0" applyAlignment="0" applyProtection="0">
      <alignment vertical="center"/>
    </xf>
    <xf numFmtId="0" fontId="17" fillId="0" borderId="0"/>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38" fillId="5" borderId="0" applyNumberFormat="0" applyBorder="0" applyAlignment="0" applyProtection="0">
      <alignment vertical="center"/>
    </xf>
    <xf numFmtId="0" fontId="17" fillId="0" borderId="0"/>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38" fillId="5" borderId="0" applyNumberFormat="0" applyBorder="0" applyAlignment="0" applyProtection="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38" fillId="5" borderId="0" applyNumberFormat="0" applyBorder="0" applyAlignment="0" applyProtection="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7" fillId="0" borderId="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9" fillId="7"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9" fillId="7"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9" fillId="7"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9" fillId="7"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9" fillId="7"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9" fillId="7"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9" fillId="7" borderId="0" applyNumberFormat="0" applyBorder="0" applyAlignment="0" applyProtection="0">
      <alignment vertical="center"/>
    </xf>
    <xf numFmtId="0" fontId="38" fillId="5" borderId="0" applyNumberFormat="0" applyBorder="0" applyAlignment="0" applyProtection="0">
      <alignment vertical="center"/>
    </xf>
    <xf numFmtId="0" fontId="39" fillId="7" borderId="0" applyNumberFormat="0" applyBorder="0" applyAlignment="0" applyProtection="0">
      <alignment vertical="center"/>
    </xf>
    <xf numFmtId="0" fontId="38" fillId="5" borderId="0" applyNumberFormat="0" applyBorder="0" applyAlignment="0" applyProtection="0">
      <alignment vertical="center"/>
    </xf>
    <xf numFmtId="0" fontId="59" fillId="5" borderId="0" applyNumberFormat="0" applyBorder="0" applyAlignment="0" applyProtection="0">
      <alignment vertical="center"/>
    </xf>
    <xf numFmtId="0" fontId="39" fillId="7" borderId="0" applyNumberFormat="0" applyBorder="0" applyAlignment="0" applyProtection="0">
      <alignment vertical="center"/>
    </xf>
    <xf numFmtId="0" fontId="38" fillId="5" borderId="0" applyNumberFormat="0" applyBorder="0" applyAlignment="0" applyProtection="0">
      <alignment vertical="center"/>
    </xf>
    <xf numFmtId="0" fontId="17" fillId="0" borderId="0">
      <alignment vertical="center"/>
    </xf>
    <xf numFmtId="0" fontId="39" fillId="7" borderId="0" applyNumberFormat="0" applyBorder="0" applyAlignment="0" applyProtection="0">
      <alignment vertical="center"/>
    </xf>
    <xf numFmtId="0" fontId="38" fillId="5" borderId="0" applyNumberFormat="0" applyBorder="0" applyAlignment="0" applyProtection="0">
      <alignment vertical="center"/>
    </xf>
    <xf numFmtId="0" fontId="39" fillId="7" borderId="0" applyNumberFormat="0" applyBorder="0" applyAlignment="0" applyProtection="0">
      <alignment vertical="center"/>
    </xf>
    <xf numFmtId="0" fontId="38" fillId="5" borderId="0" applyNumberFormat="0" applyBorder="0" applyAlignment="0" applyProtection="0">
      <alignment vertical="center"/>
    </xf>
    <xf numFmtId="0" fontId="39" fillId="7" borderId="0" applyNumberFormat="0" applyBorder="0" applyAlignment="0" applyProtection="0">
      <alignment vertical="center"/>
    </xf>
    <xf numFmtId="0" fontId="38" fillId="5" borderId="0" applyNumberFormat="0" applyBorder="0" applyAlignment="0" applyProtection="0">
      <alignment vertical="center"/>
    </xf>
    <xf numFmtId="0" fontId="39" fillId="7" borderId="0" applyNumberFormat="0" applyBorder="0" applyAlignment="0" applyProtection="0">
      <alignment vertical="center"/>
    </xf>
    <xf numFmtId="0" fontId="38" fillId="5" borderId="0" applyNumberFormat="0" applyBorder="0" applyAlignment="0" applyProtection="0">
      <alignment vertical="center"/>
    </xf>
    <xf numFmtId="0" fontId="39" fillId="7" borderId="0" applyNumberFormat="0" applyBorder="0" applyAlignment="0" applyProtection="0">
      <alignment vertical="center"/>
    </xf>
    <xf numFmtId="0" fontId="38" fillId="5" borderId="0" applyNumberFormat="0" applyBorder="0" applyAlignment="0" applyProtection="0">
      <alignment vertical="center"/>
    </xf>
    <xf numFmtId="0" fontId="39" fillId="7" borderId="0" applyNumberFormat="0" applyBorder="0" applyAlignment="0" applyProtection="0">
      <alignment vertical="center"/>
    </xf>
    <xf numFmtId="0" fontId="38" fillId="5" borderId="0" applyNumberFormat="0" applyBorder="0" applyAlignment="0" applyProtection="0">
      <alignment vertical="center"/>
    </xf>
    <xf numFmtId="0" fontId="39" fillId="7" borderId="0" applyNumberFormat="0" applyBorder="0" applyAlignment="0" applyProtection="0">
      <alignment vertical="center"/>
    </xf>
    <xf numFmtId="0" fontId="38" fillId="5" borderId="0" applyNumberFormat="0" applyBorder="0" applyAlignment="0" applyProtection="0">
      <alignment vertical="center"/>
    </xf>
    <xf numFmtId="0" fontId="39" fillId="7" borderId="0" applyNumberFormat="0" applyBorder="0" applyAlignment="0" applyProtection="0">
      <alignment vertical="center"/>
    </xf>
    <xf numFmtId="0" fontId="38" fillId="5" borderId="0" applyNumberFormat="0" applyBorder="0" applyAlignment="0" applyProtection="0">
      <alignment vertical="center"/>
    </xf>
    <xf numFmtId="0" fontId="17" fillId="0" borderId="0"/>
    <xf numFmtId="0" fontId="38" fillId="5" borderId="0" applyNumberFormat="0" applyBorder="0" applyAlignment="0" applyProtection="0">
      <alignment vertical="center"/>
    </xf>
    <xf numFmtId="0" fontId="17" fillId="0" borderId="0"/>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9" fillId="7"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9" fillId="7"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17" fillId="0" borderId="0"/>
    <xf numFmtId="0" fontId="30" fillId="0" borderId="32" applyNumberFormat="0" applyFill="0" applyAlignment="0" applyProtection="0">
      <alignment vertical="center"/>
    </xf>
    <xf numFmtId="0" fontId="38" fillId="5" borderId="0" applyNumberFormat="0" applyBorder="0" applyAlignment="0" applyProtection="0">
      <alignment vertical="center"/>
    </xf>
    <xf numFmtId="0" fontId="17" fillId="0" borderId="0"/>
    <xf numFmtId="0" fontId="76" fillId="5" borderId="0" applyNumberFormat="0" applyBorder="0" applyAlignment="0" applyProtection="0">
      <alignment vertical="center"/>
    </xf>
    <xf numFmtId="0" fontId="38" fillId="5" borderId="0" applyNumberFormat="0" applyBorder="0" applyAlignment="0" applyProtection="0">
      <alignment vertical="center"/>
    </xf>
    <xf numFmtId="43" fontId="17" fillId="0" borderId="0" applyFont="0" applyFill="0" applyBorder="0" applyAlignment="0" applyProtection="0"/>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9" fillId="7"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76"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0" fillId="56" borderId="30" applyNumberFormat="0" applyFont="0" applyAlignment="0" applyProtection="0">
      <alignment vertical="center"/>
    </xf>
    <xf numFmtId="0" fontId="38" fillId="5" borderId="0" applyNumberFormat="0" applyBorder="0" applyAlignment="0" applyProtection="0">
      <alignment vertical="center"/>
    </xf>
    <xf numFmtId="0" fontId="39" fillId="7"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17" fillId="0" borderId="0"/>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17" fillId="0" borderId="0"/>
    <xf numFmtId="0" fontId="17" fillId="0" borderId="0"/>
    <xf numFmtId="0" fontId="38" fillId="5" borderId="0" applyNumberFormat="0" applyBorder="0" applyAlignment="0" applyProtection="0">
      <alignment vertical="center"/>
    </xf>
    <xf numFmtId="0" fontId="17" fillId="0" borderId="0"/>
    <xf numFmtId="0" fontId="17" fillId="0" borderId="0"/>
    <xf numFmtId="0" fontId="17" fillId="0" borderId="0"/>
    <xf numFmtId="0" fontId="38" fillId="5" borderId="0" applyNumberFormat="0" applyBorder="0" applyAlignment="0" applyProtection="0">
      <alignment vertical="center"/>
    </xf>
    <xf numFmtId="0" fontId="17" fillId="0" borderId="0"/>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44" fillId="27"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17" fillId="0" borderId="0"/>
    <xf numFmtId="0" fontId="39" fillId="7"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9" fillId="7"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17" fillId="0" borderId="0"/>
    <xf numFmtId="0" fontId="17" fillId="0" borderId="0"/>
    <xf numFmtId="0" fontId="17" fillId="0" borderId="0">
      <alignment vertical="center"/>
    </xf>
    <xf numFmtId="0" fontId="61" fillId="35" borderId="0" applyNumberFormat="0" applyBorder="0" applyAlignment="0" applyProtection="0">
      <alignment vertical="center"/>
    </xf>
    <xf numFmtId="0" fontId="38" fillId="5" borderId="0" applyNumberFormat="0" applyBorder="0" applyAlignment="0" applyProtection="0">
      <alignment vertical="center"/>
    </xf>
    <xf numFmtId="0" fontId="17" fillId="0" borderId="0"/>
    <xf numFmtId="0" fontId="17" fillId="0" borderId="0"/>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0" fillId="0" borderId="0"/>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9" fillId="7" borderId="0" applyNumberFormat="0" applyBorder="0" applyAlignment="0" applyProtection="0">
      <alignment vertical="center"/>
    </xf>
    <xf numFmtId="0" fontId="38" fillId="5" borderId="0" applyNumberFormat="0" applyBorder="0" applyAlignment="0" applyProtection="0">
      <alignment vertical="center"/>
    </xf>
    <xf numFmtId="0" fontId="39" fillId="7"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9" fillId="7" borderId="0" applyNumberFormat="0" applyBorder="0" applyAlignment="0" applyProtection="0">
      <alignment vertical="center"/>
    </xf>
    <xf numFmtId="0" fontId="38" fillId="5" borderId="0" applyNumberFormat="0" applyBorder="0" applyAlignment="0" applyProtection="0">
      <alignment vertical="center"/>
    </xf>
    <xf numFmtId="0" fontId="30" fillId="0" borderId="32" applyNumberFormat="0" applyFill="0" applyAlignment="0" applyProtection="0">
      <alignment vertical="center"/>
    </xf>
    <xf numFmtId="0" fontId="77" fillId="0" borderId="0" applyNumberFormat="0" applyFill="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0" fillId="0" borderId="0"/>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17" fillId="0" borderId="0">
      <alignment vertical="center"/>
    </xf>
    <xf numFmtId="0" fontId="38" fillId="5" borderId="0" applyNumberFormat="0" applyBorder="0" applyAlignment="0" applyProtection="0">
      <alignment vertical="center"/>
    </xf>
    <xf numFmtId="0" fontId="30" fillId="0" borderId="32" applyNumberFormat="0" applyFill="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9" fillId="7"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9" fillId="7"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17" fillId="0" borderId="0"/>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84"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17" fillId="0" borderId="0"/>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9" fillId="7" borderId="0" applyNumberFormat="0" applyBorder="0" applyAlignment="0" applyProtection="0">
      <alignment vertical="center"/>
    </xf>
    <xf numFmtId="0" fontId="38" fillId="5" borderId="0" applyNumberFormat="0" applyBorder="0" applyAlignment="0" applyProtection="0">
      <alignment vertical="center"/>
    </xf>
    <xf numFmtId="0" fontId="39" fillId="7"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72" fillId="0" borderId="29" applyNumberFormat="0" applyFill="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17" fillId="0" borderId="0">
      <alignment vertical="center"/>
    </xf>
    <xf numFmtId="0" fontId="17" fillId="0" borderId="0"/>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9" fillId="7" borderId="0" applyNumberFormat="0" applyBorder="0" applyAlignment="0" applyProtection="0">
      <alignment vertical="center"/>
    </xf>
    <xf numFmtId="43" fontId="17" fillId="0" borderId="0" applyFont="0" applyFill="0" applyBorder="0" applyAlignment="0" applyProtection="0"/>
    <xf numFmtId="0" fontId="38" fillId="5" borderId="0" applyNumberFormat="0" applyBorder="0" applyAlignment="0" applyProtection="0">
      <alignment vertical="center"/>
    </xf>
    <xf numFmtId="0" fontId="39" fillId="7" borderId="0" applyNumberFormat="0" applyBorder="0" applyAlignment="0" applyProtection="0">
      <alignment vertical="center"/>
    </xf>
    <xf numFmtId="43" fontId="17" fillId="0" borderId="0" applyFont="0" applyFill="0" applyBorder="0" applyAlignment="0" applyProtection="0"/>
    <xf numFmtId="0" fontId="38" fillId="5" borderId="0" applyNumberFormat="0" applyBorder="0" applyAlignment="0" applyProtection="0">
      <alignment vertical="center"/>
    </xf>
    <xf numFmtId="0" fontId="39" fillId="7" borderId="0" applyNumberFormat="0" applyBorder="0" applyAlignment="0" applyProtection="0">
      <alignment vertical="center"/>
    </xf>
    <xf numFmtId="0" fontId="38" fillId="5" borderId="0" applyNumberFormat="0" applyBorder="0" applyAlignment="0" applyProtection="0">
      <alignment vertical="center"/>
    </xf>
    <xf numFmtId="0" fontId="17" fillId="0" borderId="0">
      <alignment vertical="center"/>
    </xf>
    <xf numFmtId="0" fontId="39" fillId="7"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76" fillId="5" borderId="0" applyNumberFormat="0" applyBorder="0" applyAlignment="0" applyProtection="0">
      <alignment vertical="center"/>
    </xf>
    <xf numFmtId="0" fontId="76" fillId="5" borderId="0" applyNumberFormat="0" applyBorder="0" applyAlignment="0" applyProtection="0">
      <alignment vertical="center"/>
    </xf>
    <xf numFmtId="0" fontId="39" fillId="7" borderId="0" applyNumberFormat="0" applyBorder="0" applyAlignment="0" applyProtection="0">
      <alignment vertical="center"/>
    </xf>
    <xf numFmtId="0" fontId="76" fillId="5" borderId="0" applyNumberFormat="0" applyBorder="0" applyAlignment="0" applyProtection="0">
      <alignment vertical="center"/>
    </xf>
    <xf numFmtId="0" fontId="76" fillId="5" borderId="0" applyNumberFormat="0" applyBorder="0" applyAlignment="0" applyProtection="0">
      <alignment vertical="center"/>
    </xf>
    <xf numFmtId="0" fontId="76" fillId="5" borderId="0" applyNumberFormat="0" applyBorder="0" applyAlignment="0" applyProtection="0">
      <alignment vertical="center"/>
    </xf>
    <xf numFmtId="0" fontId="76" fillId="5" borderId="0" applyNumberFormat="0" applyBorder="0" applyAlignment="0" applyProtection="0">
      <alignment vertical="center"/>
    </xf>
    <xf numFmtId="0" fontId="76" fillId="5" borderId="0" applyNumberFormat="0" applyBorder="0" applyAlignment="0" applyProtection="0">
      <alignment vertical="center"/>
    </xf>
    <xf numFmtId="0" fontId="76" fillId="5" borderId="0" applyNumberFormat="0" applyBorder="0" applyAlignment="0" applyProtection="0">
      <alignment vertical="center"/>
    </xf>
    <xf numFmtId="0" fontId="39" fillId="7" borderId="0" applyNumberFormat="0" applyBorder="0" applyAlignment="0" applyProtection="0">
      <alignment vertical="center"/>
    </xf>
    <xf numFmtId="0" fontId="76" fillId="5" borderId="0" applyNumberFormat="0" applyBorder="0" applyAlignment="0" applyProtection="0">
      <alignment vertical="center"/>
    </xf>
    <xf numFmtId="0" fontId="39" fillId="7" borderId="0" applyNumberFormat="0" applyBorder="0" applyAlignment="0" applyProtection="0">
      <alignment vertical="center"/>
    </xf>
    <xf numFmtId="0" fontId="76" fillId="5" borderId="0" applyNumberFormat="0" applyBorder="0" applyAlignment="0" applyProtection="0">
      <alignment vertical="center"/>
    </xf>
    <xf numFmtId="0" fontId="39" fillId="7" borderId="0" applyNumberFormat="0" applyBorder="0" applyAlignment="0" applyProtection="0">
      <alignment vertical="center"/>
    </xf>
    <xf numFmtId="0" fontId="76" fillId="5" borderId="0" applyNumberFormat="0" applyBorder="0" applyAlignment="0" applyProtection="0">
      <alignment vertical="center"/>
    </xf>
    <xf numFmtId="0" fontId="76" fillId="5" borderId="0" applyNumberFormat="0" applyBorder="0" applyAlignment="0" applyProtection="0">
      <alignment vertical="center"/>
    </xf>
    <xf numFmtId="0" fontId="76" fillId="5" borderId="0" applyNumberFormat="0" applyBorder="0" applyAlignment="0" applyProtection="0">
      <alignment vertical="center"/>
    </xf>
    <xf numFmtId="0" fontId="76" fillId="5" borderId="0" applyNumberFormat="0" applyBorder="0" applyAlignment="0" applyProtection="0">
      <alignment vertical="center"/>
    </xf>
    <xf numFmtId="0" fontId="76" fillId="5" borderId="0" applyNumberFormat="0" applyBorder="0" applyAlignment="0" applyProtection="0">
      <alignment vertical="center"/>
    </xf>
    <xf numFmtId="0" fontId="0" fillId="0" borderId="0"/>
    <xf numFmtId="0" fontId="76" fillId="5" borderId="0" applyNumberFormat="0" applyBorder="0" applyAlignment="0" applyProtection="0">
      <alignment vertical="center"/>
    </xf>
    <xf numFmtId="0" fontId="76" fillId="5" borderId="0" applyNumberFormat="0" applyBorder="0" applyAlignment="0" applyProtection="0">
      <alignment vertical="center"/>
    </xf>
    <xf numFmtId="0" fontId="76" fillId="5" borderId="0" applyNumberFormat="0" applyBorder="0" applyAlignment="0" applyProtection="0">
      <alignment vertical="center"/>
    </xf>
    <xf numFmtId="0" fontId="76" fillId="5" borderId="0" applyNumberFormat="0" applyBorder="0" applyAlignment="0" applyProtection="0">
      <alignment vertical="center"/>
    </xf>
    <xf numFmtId="0" fontId="76" fillId="5" borderId="0" applyNumberFormat="0" applyBorder="0" applyAlignment="0" applyProtection="0">
      <alignment vertical="center"/>
    </xf>
    <xf numFmtId="0" fontId="76" fillId="5" borderId="0" applyNumberFormat="0" applyBorder="0" applyAlignment="0" applyProtection="0">
      <alignment vertical="center"/>
    </xf>
    <xf numFmtId="0" fontId="76" fillId="5" borderId="0" applyNumberFormat="0" applyBorder="0" applyAlignment="0" applyProtection="0">
      <alignment vertical="center"/>
    </xf>
    <xf numFmtId="0" fontId="76" fillId="5" borderId="0" applyNumberFormat="0" applyBorder="0" applyAlignment="0" applyProtection="0">
      <alignment vertical="center"/>
    </xf>
    <xf numFmtId="0" fontId="76" fillId="5" borderId="0" applyNumberFormat="0" applyBorder="0" applyAlignment="0" applyProtection="0">
      <alignment vertical="center"/>
    </xf>
    <xf numFmtId="0" fontId="17" fillId="0" borderId="0">
      <alignment vertical="center"/>
    </xf>
    <xf numFmtId="0" fontId="7" fillId="0" borderId="0">
      <alignment vertical="center"/>
    </xf>
    <xf numFmtId="0" fontId="76" fillId="5" borderId="0" applyNumberFormat="0" applyBorder="0" applyAlignment="0" applyProtection="0">
      <alignment vertical="center"/>
    </xf>
    <xf numFmtId="0" fontId="39" fillId="7" borderId="0" applyNumberFormat="0" applyBorder="0" applyAlignment="0" applyProtection="0">
      <alignment vertical="center"/>
    </xf>
    <xf numFmtId="0" fontId="76" fillId="5" borderId="0" applyNumberFormat="0" applyBorder="0" applyAlignment="0" applyProtection="0">
      <alignment vertical="center"/>
    </xf>
    <xf numFmtId="0" fontId="76" fillId="5" borderId="0" applyNumberFormat="0" applyBorder="0" applyAlignment="0" applyProtection="0">
      <alignment vertical="center"/>
    </xf>
    <xf numFmtId="0" fontId="39" fillId="7" borderId="0" applyNumberFormat="0" applyBorder="0" applyAlignment="0" applyProtection="0">
      <alignment vertical="center"/>
    </xf>
    <xf numFmtId="0" fontId="76" fillId="5" borderId="0" applyNumberFormat="0" applyBorder="0" applyAlignment="0" applyProtection="0">
      <alignment vertical="center"/>
    </xf>
    <xf numFmtId="0" fontId="59" fillId="5" borderId="0" applyNumberFormat="0" applyBorder="0" applyAlignment="0" applyProtection="0">
      <alignment vertical="center"/>
    </xf>
    <xf numFmtId="0" fontId="59" fillId="5" borderId="0" applyNumberFormat="0" applyBorder="0" applyAlignment="0" applyProtection="0">
      <alignment vertical="center"/>
    </xf>
    <xf numFmtId="0" fontId="59" fillId="5" borderId="0" applyNumberFormat="0" applyBorder="0" applyAlignment="0" applyProtection="0">
      <alignment vertical="center"/>
    </xf>
    <xf numFmtId="0" fontId="59" fillId="5" borderId="0" applyNumberFormat="0" applyBorder="0" applyAlignment="0" applyProtection="0">
      <alignment vertical="center"/>
    </xf>
    <xf numFmtId="0" fontId="59" fillId="5" borderId="0" applyNumberFormat="0" applyBorder="0" applyAlignment="0" applyProtection="0">
      <alignment vertical="center"/>
    </xf>
    <xf numFmtId="0" fontId="59" fillId="5" borderId="0" applyNumberFormat="0" applyBorder="0" applyAlignment="0" applyProtection="0">
      <alignment vertical="center"/>
    </xf>
    <xf numFmtId="0" fontId="59" fillId="5" borderId="0" applyNumberFormat="0" applyBorder="0" applyAlignment="0" applyProtection="0">
      <alignment vertical="center"/>
    </xf>
    <xf numFmtId="0" fontId="59" fillId="5" borderId="0" applyNumberFormat="0" applyBorder="0" applyAlignment="0" applyProtection="0">
      <alignment vertical="center"/>
    </xf>
    <xf numFmtId="0" fontId="59" fillId="5" borderId="0" applyNumberFormat="0" applyBorder="0" applyAlignment="0" applyProtection="0">
      <alignment vertical="center"/>
    </xf>
    <xf numFmtId="0" fontId="44" fillId="27" borderId="0" applyNumberFormat="0" applyBorder="0" applyAlignment="0" applyProtection="0">
      <alignment vertical="center"/>
    </xf>
    <xf numFmtId="0" fontId="59" fillId="5" borderId="0" applyNumberFormat="0" applyBorder="0" applyAlignment="0" applyProtection="0">
      <alignment vertical="center"/>
    </xf>
    <xf numFmtId="0" fontId="59" fillId="5" borderId="0" applyNumberFormat="0" applyBorder="0" applyAlignment="0" applyProtection="0">
      <alignment vertical="center"/>
    </xf>
    <xf numFmtId="0" fontId="59" fillId="5" borderId="0" applyNumberFormat="0" applyBorder="0" applyAlignment="0" applyProtection="0">
      <alignment vertical="center"/>
    </xf>
    <xf numFmtId="0" fontId="59" fillId="5" borderId="0" applyNumberFormat="0" applyBorder="0" applyAlignment="0" applyProtection="0">
      <alignment vertical="center"/>
    </xf>
    <xf numFmtId="0" fontId="59" fillId="5" borderId="0" applyNumberFormat="0" applyBorder="0" applyAlignment="0" applyProtection="0">
      <alignment vertical="center"/>
    </xf>
    <xf numFmtId="0" fontId="59" fillId="5" borderId="0" applyNumberFormat="0" applyBorder="0" applyAlignment="0" applyProtection="0">
      <alignment vertical="center"/>
    </xf>
    <xf numFmtId="0" fontId="59" fillId="5" borderId="0" applyNumberFormat="0" applyBorder="0" applyAlignment="0" applyProtection="0">
      <alignment vertical="center"/>
    </xf>
    <xf numFmtId="0" fontId="59" fillId="5" borderId="0" applyNumberFormat="0" applyBorder="0" applyAlignment="0" applyProtection="0">
      <alignment vertical="center"/>
    </xf>
    <xf numFmtId="0" fontId="59" fillId="5" borderId="0" applyNumberFormat="0" applyBorder="0" applyAlignment="0" applyProtection="0">
      <alignment vertical="center"/>
    </xf>
    <xf numFmtId="0" fontId="59" fillId="5" borderId="0" applyNumberFormat="0" applyBorder="0" applyAlignment="0" applyProtection="0">
      <alignment vertical="center"/>
    </xf>
    <xf numFmtId="0" fontId="59" fillId="5" borderId="0" applyNumberFormat="0" applyBorder="0" applyAlignment="0" applyProtection="0">
      <alignment vertical="center"/>
    </xf>
    <xf numFmtId="0" fontId="59" fillId="5" borderId="0" applyNumberFormat="0" applyBorder="0" applyAlignment="0" applyProtection="0">
      <alignment vertical="center"/>
    </xf>
    <xf numFmtId="0" fontId="59" fillId="5" borderId="0" applyNumberFormat="0" applyBorder="0" applyAlignment="0" applyProtection="0">
      <alignment vertical="center"/>
    </xf>
    <xf numFmtId="0" fontId="59" fillId="5" borderId="0" applyNumberFormat="0" applyBorder="0" applyAlignment="0" applyProtection="0">
      <alignment vertical="center"/>
    </xf>
    <xf numFmtId="0" fontId="61" fillId="35" borderId="0" applyNumberFormat="0" applyBorder="0" applyAlignment="0" applyProtection="0">
      <alignment vertical="center"/>
    </xf>
    <xf numFmtId="0" fontId="59" fillId="5" borderId="0" applyNumberFormat="0" applyBorder="0" applyAlignment="0" applyProtection="0">
      <alignment vertical="center"/>
    </xf>
    <xf numFmtId="0" fontId="59" fillId="5" borderId="0" applyNumberFormat="0" applyBorder="0" applyAlignment="0" applyProtection="0">
      <alignment vertical="center"/>
    </xf>
    <xf numFmtId="0" fontId="59" fillId="5" borderId="0" applyNumberFormat="0" applyBorder="0" applyAlignment="0" applyProtection="0">
      <alignment vertical="center"/>
    </xf>
    <xf numFmtId="0" fontId="59" fillId="5" borderId="0" applyNumberFormat="0" applyBorder="0" applyAlignment="0" applyProtection="0">
      <alignment vertical="center"/>
    </xf>
    <xf numFmtId="0" fontId="0" fillId="0" borderId="0">
      <alignment vertical="center"/>
    </xf>
    <xf numFmtId="0" fontId="39" fillId="7" borderId="0" applyNumberFormat="0" applyBorder="0" applyAlignment="0" applyProtection="0">
      <alignment vertical="center"/>
    </xf>
    <xf numFmtId="0" fontId="59" fillId="5" borderId="0" applyNumberFormat="0" applyBorder="0" applyAlignment="0" applyProtection="0">
      <alignment vertical="center"/>
    </xf>
    <xf numFmtId="0" fontId="59" fillId="5" borderId="0" applyNumberFormat="0" applyBorder="0" applyAlignment="0" applyProtection="0">
      <alignment vertical="center"/>
    </xf>
    <xf numFmtId="0" fontId="59" fillId="5" borderId="0" applyNumberFormat="0" applyBorder="0" applyAlignment="0" applyProtection="0">
      <alignment vertical="center"/>
    </xf>
    <xf numFmtId="0" fontId="59" fillId="5" borderId="0" applyNumberFormat="0" applyBorder="0" applyAlignment="0" applyProtection="0">
      <alignment vertical="center"/>
    </xf>
    <xf numFmtId="43" fontId="17" fillId="0" borderId="0" applyFont="0" applyFill="0" applyBorder="0" applyAlignment="0" applyProtection="0"/>
    <xf numFmtId="0" fontId="59" fillId="5" borderId="0" applyNumberFormat="0" applyBorder="0" applyAlignment="0" applyProtection="0">
      <alignment vertical="center"/>
    </xf>
    <xf numFmtId="0" fontId="59" fillId="5" borderId="0" applyNumberFormat="0" applyBorder="0" applyAlignment="0" applyProtection="0">
      <alignment vertical="center"/>
    </xf>
    <xf numFmtId="0" fontId="59" fillId="5" borderId="0" applyNumberFormat="0" applyBorder="0" applyAlignment="0" applyProtection="0">
      <alignment vertical="center"/>
    </xf>
    <xf numFmtId="0" fontId="59" fillId="5" borderId="0" applyNumberFormat="0" applyBorder="0" applyAlignment="0" applyProtection="0">
      <alignment vertical="center"/>
    </xf>
    <xf numFmtId="0" fontId="59" fillId="5" borderId="0" applyNumberFormat="0" applyBorder="0" applyAlignment="0" applyProtection="0">
      <alignment vertical="center"/>
    </xf>
    <xf numFmtId="0" fontId="59" fillId="5" borderId="0" applyNumberFormat="0" applyBorder="0" applyAlignment="0" applyProtection="0">
      <alignment vertical="center"/>
    </xf>
    <xf numFmtId="0" fontId="59" fillId="5" borderId="0" applyNumberFormat="0" applyBorder="0" applyAlignment="0" applyProtection="0">
      <alignment vertical="center"/>
    </xf>
    <xf numFmtId="0" fontId="59" fillId="5" borderId="0" applyNumberFormat="0" applyBorder="0" applyAlignment="0" applyProtection="0">
      <alignment vertical="center"/>
    </xf>
    <xf numFmtId="0" fontId="0" fillId="0" borderId="0">
      <alignment vertical="center"/>
    </xf>
    <xf numFmtId="0" fontId="59" fillId="5" borderId="0" applyNumberFormat="0" applyBorder="0" applyAlignment="0" applyProtection="0">
      <alignment vertical="center"/>
    </xf>
    <xf numFmtId="0" fontId="59" fillId="5" borderId="0" applyNumberFormat="0" applyBorder="0" applyAlignment="0" applyProtection="0">
      <alignment vertical="center"/>
    </xf>
    <xf numFmtId="0" fontId="44" fillId="50" borderId="0" applyNumberFormat="0" applyBorder="0" applyAlignment="0" applyProtection="0">
      <alignment vertical="center"/>
    </xf>
    <xf numFmtId="0" fontId="59" fillId="5" borderId="0" applyNumberFormat="0" applyBorder="0" applyAlignment="0" applyProtection="0">
      <alignment vertical="center"/>
    </xf>
    <xf numFmtId="0" fontId="44" fillId="50"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9" fillId="7"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9" fillId="7"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9" fillId="7" borderId="0" applyNumberFormat="0" applyBorder="0" applyAlignment="0" applyProtection="0">
      <alignment vertical="center"/>
    </xf>
    <xf numFmtId="0" fontId="84" fillId="5" borderId="0" applyNumberFormat="0" applyBorder="0" applyAlignment="0" applyProtection="0">
      <alignment vertical="center"/>
    </xf>
    <xf numFmtId="0" fontId="84" fillId="5" borderId="0" applyNumberFormat="0" applyBorder="0" applyAlignment="0" applyProtection="0">
      <alignment vertical="center"/>
    </xf>
    <xf numFmtId="0" fontId="84"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55" fillId="0" borderId="0"/>
    <xf numFmtId="0" fontId="17" fillId="0" borderId="0"/>
    <xf numFmtId="0" fontId="39" fillId="7"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55" fillId="0" borderId="0"/>
    <xf numFmtId="0" fontId="17" fillId="0" borderId="0"/>
    <xf numFmtId="0" fontId="38" fillId="5" borderId="0" applyNumberFormat="0" applyBorder="0" applyAlignment="0" applyProtection="0">
      <alignment vertical="center"/>
    </xf>
    <xf numFmtId="0" fontId="0" fillId="0" borderId="0">
      <alignment vertical="center"/>
    </xf>
    <xf numFmtId="0" fontId="38" fillId="5" borderId="0" applyNumberFormat="0" applyBorder="0" applyAlignment="0" applyProtection="0">
      <alignment vertical="center"/>
    </xf>
    <xf numFmtId="0" fontId="39" fillId="7" borderId="0" applyNumberFormat="0" applyBorder="0" applyAlignment="0" applyProtection="0">
      <alignment vertical="center"/>
    </xf>
    <xf numFmtId="0" fontId="38" fillId="5" borderId="0" applyNumberFormat="0" applyBorder="0" applyAlignment="0" applyProtection="0">
      <alignment vertical="center"/>
    </xf>
    <xf numFmtId="0" fontId="39" fillId="7" borderId="0" applyNumberFormat="0" applyBorder="0" applyAlignment="0" applyProtection="0">
      <alignment vertical="center"/>
    </xf>
    <xf numFmtId="0" fontId="38" fillId="5" borderId="0" applyNumberFormat="0" applyBorder="0" applyAlignment="0" applyProtection="0">
      <alignment vertical="center"/>
    </xf>
    <xf numFmtId="0" fontId="0" fillId="0" borderId="0">
      <alignment vertical="center"/>
    </xf>
    <xf numFmtId="0" fontId="38" fillId="5" borderId="0" applyNumberFormat="0" applyBorder="0" applyAlignment="0" applyProtection="0">
      <alignment vertical="center"/>
    </xf>
    <xf numFmtId="0" fontId="17" fillId="0" borderId="0"/>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9" fillId="7"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17" fillId="0" borderId="0"/>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0" fillId="0" borderId="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9" fillId="7" borderId="0" applyNumberFormat="0" applyBorder="0" applyAlignment="0" applyProtection="0">
      <alignment vertical="center"/>
    </xf>
    <xf numFmtId="0" fontId="38" fillId="5" borderId="0" applyNumberFormat="0" applyBorder="0" applyAlignment="0" applyProtection="0">
      <alignment vertical="center"/>
    </xf>
    <xf numFmtId="0" fontId="39" fillId="7"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17" fillId="0" borderId="0"/>
    <xf numFmtId="0" fontId="17" fillId="0" borderId="0"/>
    <xf numFmtId="0" fontId="38" fillId="5" borderId="0" applyNumberFormat="0" applyBorder="0" applyAlignment="0" applyProtection="0">
      <alignment vertical="center"/>
    </xf>
    <xf numFmtId="0" fontId="39" fillId="7"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44" fillId="36"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17" fillId="0" borderId="0"/>
    <xf numFmtId="0" fontId="38" fillId="5" borderId="0" applyNumberFormat="0" applyBorder="0" applyAlignment="0" applyProtection="0">
      <alignment vertical="center"/>
    </xf>
    <xf numFmtId="0" fontId="17" fillId="0" borderId="0">
      <alignment vertical="center"/>
    </xf>
    <xf numFmtId="0" fontId="0" fillId="0" borderId="0">
      <alignment vertical="center"/>
    </xf>
    <xf numFmtId="0" fontId="38" fillId="5" borderId="0" applyNumberFormat="0" applyBorder="0" applyAlignment="0" applyProtection="0">
      <alignment vertical="center"/>
    </xf>
    <xf numFmtId="0" fontId="17" fillId="0" borderId="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9" fillId="7" borderId="0" applyNumberFormat="0" applyBorder="0" applyAlignment="0" applyProtection="0">
      <alignment vertical="center"/>
    </xf>
    <xf numFmtId="0" fontId="38" fillId="5" borderId="0" applyNumberFormat="0" applyBorder="0" applyAlignment="0" applyProtection="0">
      <alignment vertical="center"/>
    </xf>
    <xf numFmtId="0" fontId="7" fillId="0" borderId="0">
      <alignment vertical="center"/>
    </xf>
    <xf numFmtId="0" fontId="17" fillId="0" borderId="0">
      <alignment vertical="center"/>
    </xf>
    <xf numFmtId="0" fontId="38" fillId="5" borderId="0" applyNumberFormat="0" applyBorder="0" applyAlignment="0" applyProtection="0">
      <alignment vertical="center"/>
    </xf>
    <xf numFmtId="0" fontId="17" fillId="0" borderId="0"/>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17" fillId="0" borderId="0"/>
    <xf numFmtId="0" fontId="38" fillId="5" borderId="0" applyNumberFormat="0" applyBorder="0" applyAlignment="0" applyProtection="0">
      <alignment vertical="center"/>
    </xf>
    <xf numFmtId="0" fontId="17" fillId="0" borderId="0"/>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17" fillId="0" borderId="0"/>
    <xf numFmtId="0" fontId="39" fillId="7"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84" fillId="5" borderId="0" applyNumberFormat="0" applyBorder="0" applyAlignment="0" applyProtection="0">
      <alignment vertical="center"/>
    </xf>
    <xf numFmtId="0" fontId="84" fillId="5" borderId="0" applyNumberFormat="0" applyBorder="0" applyAlignment="0" applyProtection="0">
      <alignment vertical="center"/>
    </xf>
    <xf numFmtId="0" fontId="84" fillId="5" borderId="0" applyNumberFormat="0" applyBorder="0" applyAlignment="0" applyProtection="0">
      <alignment vertical="center"/>
    </xf>
    <xf numFmtId="0" fontId="84" fillId="5" borderId="0" applyNumberFormat="0" applyBorder="0" applyAlignment="0" applyProtection="0">
      <alignment vertical="center"/>
    </xf>
    <xf numFmtId="0" fontId="38" fillId="5" borderId="0" applyNumberFormat="0" applyBorder="0" applyAlignment="0" applyProtection="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17" fillId="0" borderId="0"/>
    <xf numFmtId="0" fontId="7" fillId="0" borderId="0">
      <alignment vertical="center"/>
    </xf>
    <xf numFmtId="0" fontId="17" fillId="0" borderId="0"/>
    <xf numFmtId="0" fontId="17" fillId="0" borderId="0"/>
    <xf numFmtId="0" fontId="17" fillId="0" borderId="0"/>
    <xf numFmtId="0" fontId="39" fillId="7" borderId="0" applyNumberFormat="0" applyBorder="0" applyAlignment="0" applyProtection="0">
      <alignment vertical="center"/>
    </xf>
    <xf numFmtId="0" fontId="17" fillId="0" borderId="0"/>
    <xf numFmtId="0" fontId="17" fillId="0" borderId="0"/>
    <xf numFmtId="0" fontId="17" fillId="0" borderId="0"/>
    <xf numFmtId="0" fontId="17" fillId="0" borderId="0">
      <alignment vertical="center"/>
    </xf>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39" fillId="7" borderId="0" applyNumberFormat="0" applyBorder="0" applyAlignment="0" applyProtection="0">
      <alignment vertical="center"/>
    </xf>
    <xf numFmtId="0" fontId="17" fillId="0" borderId="0"/>
    <xf numFmtId="0" fontId="17" fillId="0" borderId="0"/>
    <xf numFmtId="0" fontId="17"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7" fillId="0" borderId="0">
      <alignment vertical="center"/>
    </xf>
    <xf numFmtId="0" fontId="0" fillId="0" borderId="0">
      <alignment vertical="center"/>
    </xf>
    <xf numFmtId="0" fontId="44" fillId="27" borderId="0" applyNumberFormat="0" applyBorder="0" applyAlignment="0" applyProtection="0">
      <alignment vertical="center"/>
    </xf>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44" fillId="36" borderId="0" applyNumberFormat="0" applyBorder="0" applyAlignment="0" applyProtection="0">
      <alignment vertical="center"/>
    </xf>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39" fillId="7" borderId="0" applyNumberFormat="0" applyBorder="0" applyAlignment="0" applyProtection="0">
      <alignment vertical="center"/>
    </xf>
    <xf numFmtId="0" fontId="17" fillId="0" borderId="0"/>
    <xf numFmtId="0" fontId="39" fillId="7" borderId="0" applyNumberFormat="0" applyBorder="0" applyAlignment="0" applyProtection="0">
      <alignment vertical="center"/>
    </xf>
    <xf numFmtId="0" fontId="17" fillId="0" borderId="0"/>
    <xf numFmtId="1" fontId="83" fillId="0" borderId="0"/>
    <xf numFmtId="0" fontId="39" fillId="7" borderId="0" applyNumberFormat="0" applyBorder="0" applyAlignment="0" applyProtection="0">
      <alignment vertical="center"/>
    </xf>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30" fillId="0" borderId="32" applyNumberFormat="0" applyFill="0" applyAlignment="0" applyProtection="0">
      <alignment vertical="center"/>
    </xf>
    <xf numFmtId="0" fontId="17" fillId="0" borderId="0"/>
    <xf numFmtId="0" fontId="30" fillId="0" borderId="32" applyNumberFormat="0" applyFill="0" applyAlignment="0" applyProtection="0">
      <alignment vertical="center"/>
    </xf>
    <xf numFmtId="0" fontId="0" fillId="0" borderId="0">
      <alignment vertical="center"/>
    </xf>
    <xf numFmtId="0" fontId="7" fillId="0" borderId="0">
      <alignment vertical="center"/>
    </xf>
    <xf numFmtId="0" fontId="0" fillId="0" borderId="0">
      <alignment vertical="center"/>
    </xf>
    <xf numFmtId="0" fontId="39" fillId="7" borderId="0" applyNumberFormat="0" applyBorder="0" applyAlignment="0" applyProtection="0">
      <alignment vertical="center"/>
    </xf>
    <xf numFmtId="0" fontId="0" fillId="0" borderId="0">
      <alignment vertical="center"/>
    </xf>
    <xf numFmtId="0" fontId="39" fillId="7"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39" fillId="7" borderId="0" applyNumberFormat="0" applyBorder="0" applyAlignment="0" applyProtection="0">
      <alignment vertical="center"/>
    </xf>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17" fillId="0" borderId="0"/>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17" fillId="0" borderId="0"/>
    <xf numFmtId="0" fontId="17" fillId="0" borderId="0"/>
    <xf numFmtId="0" fontId="17" fillId="0" borderId="0">
      <alignment vertical="center"/>
    </xf>
    <xf numFmtId="0" fontId="17" fillId="0" borderId="0"/>
    <xf numFmtId="0" fontId="74" fillId="57" borderId="31" applyNumberFormat="0" applyAlignment="0" applyProtection="0">
      <alignment vertical="center"/>
    </xf>
    <xf numFmtId="0" fontId="17" fillId="0" borderId="0"/>
    <xf numFmtId="0" fontId="52" fillId="0" borderId="0" applyNumberFormat="0" applyFill="0" applyBorder="0" applyAlignment="0" applyProtection="0">
      <alignment vertical="center"/>
    </xf>
    <xf numFmtId="0" fontId="17"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32" borderId="0" applyNumberFormat="0" applyBorder="0" applyAlignment="0" applyProtection="0">
      <alignment vertical="center"/>
    </xf>
    <xf numFmtId="0" fontId="7" fillId="0" borderId="0">
      <alignment vertical="center"/>
    </xf>
    <xf numFmtId="0" fontId="0" fillId="0" borderId="0">
      <alignment vertical="center"/>
    </xf>
    <xf numFmtId="0" fontId="7" fillId="0" borderId="0">
      <alignment vertical="center"/>
    </xf>
    <xf numFmtId="0" fontId="0" fillId="0" borderId="0">
      <alignment vertical="center"/>
    </xf>
    <xf numFmtId="0" fontId="0" fillId="0" borderId="0"/>
    <xf numFmtId="0" fontId="0" fillId="0" borderId="0"/>
    <xf numFmtId="0" fontId="0" fillId="0" borderId="0"/>
    <xf numFmtId="0" fontId="44" fillId="53" borderId="0" applyNumberFormat="0" applyBorder="0" applyAlignment="0" applyProtection="0">
      <alignment vertical="center"/>
    </xf>
    <xf numFmtId="0" fontId="17" fillId="0" borderId="0"/>
    <xf numFmtId="0" fontId="17" fillId="0" borderId="0"/>
    <xf numFmtId="0" fontId="17"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32" borderId="0" applyNumberFormat="0" applyBorder="0" applyAlignment="0" applyProtection="0">
      <alignment vertical="center"/>
    </xf>
    <xf numFmtId="0" fontId="17" fillId="0" borderId="0"/>
    <xf numFmtId="0" fontId="0" fillId="0" borderId="0">
      <alignment vertical="center"/>
    </xf>
    <xf numFmtId="0" fontId="17" fillId="0" borderId="0"/>
    <xf numFmtId="0" fontId="0" fillId="0" borderId="0">
      <alignment vertical="center"/>
    </xf>
    <xf numFmtId="0" fontId="17" fillId="0" borderId="0">
      <alignment vertical="center"/>
    </xf>
    <xf numFmtId="0" fontId="17" fillId="0" borderId="0"/>
    <xf numFmtId="0" fontId="0" fillId="0" borderId="0">
      <alignment vertical="center"/>
    </xf>
    <xf numFmtId="0" fontId="39" fillId="7" borderId="0" applyNumberFormat="0" applyBorder="0" applyAlignment="0" applyProtection="0">
      <alignment vertical="center"/>
    </xf>
    <xf numFmtId="0" fontId="17" fillId="0" borderId="0"/>
    <xf numFmtId="0" fontId="0" fillId="0" borderId="0">
      <alignment vertical="center"/>
    </xf>
    <xf numFmtId="0" fontId="17" fillId="0" borderId="0"/>
    <xf numFmtId="0" fontId="17" fillId="0" borderId="0"/>
    <xf numFmtId="0" fontId="17" fillId="0" borderId="0"/>
    <xf numFmtId="0" fontId="7" fillId="0" borderId="0">
      <alignment vertical="center"/>
    </xf>
    <xf numFmtId="0" fontId="0" fillId="0" borderId="0"/>
    <xf numFmtId="0" fontId="17" fillId="0" borderId="0"/>
    <xf numFmtId="0" fontId="39" fillId="7" borderId="0" applyNumberFormat="0" applyBorder="0" applyAlignment="0" applyProtection="0">
      <alignment vertical="center"/>
    </xf>
    <xf numFmtId="0" fontId="74" fillId="57" borderId="31" applyNumberFormat="0" applyAlignment="0" applyProtection="0">
      <alignment vertical="center"/>
    </xf>
    <xf numFmtId="0" fontId="17" fillId="0" borderId="0"/>
    <xf numFmtId="0" fontId="17" fillId="0" borderId="0"/>
    <xf numFmtId="0" fontId="39" fillId="7" borderId="0" applyNumberFormat="0" applyBorder="0" applyAlignment="0" applyProtection="0">
      <alignment vertical="center"/>
    </xf>
    <xf numFmtId="0" fontId="74" fillId="57" borderId="31" applyNumberFormat="0" applyAlignment="0" applyProtection="0">
      <alignment vertical="center"/>
    </xf>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0" fillId="0" borderId="0"/>
    <xf numFmtId="0" fontId="17" fillId="0" borderId="0"/>
    <xf numFmtId="0" fontId="55" fillId="0" borderId="0"/>
    <xf numFmtId="0" fontId="17" fillId="0" borderId="0"/>
    <xf numFmtId="0" fontId="74" fillId="57" borderId="31" applyNumberFormat="0" applyAlignment="0" applyProtection="0">
      <alignment vertical="center"/>
    </xf>
    <xf numFmtId="0" fontId="55" fillId="0" borderId="0"/>
    <xf numFmtId="0" fontId="17" fillId="0" borderId="0"/>
    <xf numFmtId="0" fontId="55" fillId="0" borderId="0"/>
    <xf numFmtId="0" fontId="55" fillId="0" borderId="0"/>
    <xf numFmtId="0" fontId="17" fillId="0" borderId="0">
      <alignment vertical="center"/>
    </xf>
    <xf numFmtId="0" fontId="55" fillId="0" borderId="0"/>
    <xf numFmtId="0" fontId="17" fillId="0" borderId="0">
      <alignment vertical="center"/>
    </xf>
    <xf numFmtId="0" fontId="55" fillId="0" borderId="0"/>
    <xf numFmtId="0" fontId="17" fillId="0" borderId="0">
      <alignment vertical="center"/>
    </xf>
    <xf numFmtId="0" fontId="17" fillId="0" borderId="0">
      <alignment vertical="center"/>
    </xf>
    <xf numFmtId="0" fontId="17" fillId="0" borderId="0"/>
    <xf numFmtId="0" fontId="17" fillId="0" borderId="0"/>
    <xf numFmtId="0" fontId="17" fillId="0" borderId="0">
      <alignment vertical="center"/>
    </xf>
    <xf numFmtId="0" fontId="17" fillId="0" borderId="0"/>
    <xf numFmtId="0" fontId="17" fillId="0" borderId="0">
      <alignment vertical="center"/>
    </xf>
    <xf numFmtId="0" fontId="39" fillId="7" borderId="0" applyNumberFormat="0" applyBorder="0" applyAlignment="0" applyProtection="0">
      <alignment vertical="center"/>
    </xf>
    <xf numFmtId="0" fontId="55" fillId="0" borderId="0"/>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alignment vertical="center"/>
    </xf>
    <xf numFmtId="0" fontId="17" fillId="0" borderId="0"/>
    <xf numFmtId="0" fontId="39" fillId="7" borderId="0" applyNumberFormat="0" applyBorder="0" applyAlignment="0" applyProtection="0">
      <alignment vertical="center"/>
    </xf>
    <xf numFmtId="0" fontId="17" fillId="0" borderId="0">
      <alignment vertical="center"/>
    </xf>
    <xf numFmtId="0" fontId="39" fillId="7" borderId="0" applyNumberFormat="0" applyBorder="0" applyAlignment="0" applyProtection="0">
      <alignment vertical="center"/>
    </xf>
    <xf numFmtId="0" fontId="17" fillId="0" borderId="0">
      <alignment vertical="center"/>
    </xf>
    <xf numFmtId="0" fontId="17" fillId="0" borderId="0"/>
    <xf numFmtId="0" fontId="17" fillId="0" borderId="0"/>
    <xf numFmtId="0" fontId="17" fillId="0" borderId="0"/>
    <xf numFmtId="0" fontId="17" fillId="0" borderId="0"/>
    <xf numFmtId="0" fontId="17" fillId="0" borderId="0"/>
    <xf numFmtId="0" fontId="17" fillId="0" borderId="0"/>
    <xf numFmtId="0" fontId="0" fillId="0" borderId="0">
      <alignment vertical="center"/>
    </xf>
    <xf numFmtId="0" fontId="17" fillId="0" borderId="0"/>
    <xf numFmtId="0" fontId="0" fillId="0" borderId="0">
      <alignment vertical="center"/>
    </xf>
    <xf numFmtId="0" fontId="0" fillId="0" borderId="0"/>
    <xf numFmtId="0" fontId="17" fillId="0" borderId="0"/>
    <xf numFmtId="0" fontId="39" fillId="7" borderId="0" applyNumberFormat="0" applyBorder="0" applyAlignment="0" applyProtection="0">
      <alignment vertical="center"/>
    </xf>
    <xf numFmtId="0" fontId="17" fillId="0" borderId="0"/>
    <xf numFmtId="0" fontId="39" fillId="7" borderId="0" applyNumberFormat="0" applyBorder="0" applyAlignment="0" applyProtection="0">
      <alignment vertical="center"/>
    </xf>
    <xf numFmtId="0" fontId="17" fillId="0" borderId="0"/>
    <xf numFmtId="0" fontId="17" fillId="0" borderId="0"/>
    <xf numFmtId="0" fontId="17" fillId="0" borderId="0"/>
    <xf numFmtId="0" fontId="17" fillId="0" borderId="0"/>
    <xf numFmtId="0" fontId="55" fillId="0" borderId="0"/>
    <xf numFmtId="0" fontId="0" fillId="0" borderId="0">
      <alignment vertical="center"/>
    </xf>
    <xf numFmtId="0" fontId="17" fillId="0" borderId="0"/>
    <xf numFmtId="0" fontId="17" fillId="0" borderId="0"/>
    <xf numFmtId="0" fontId="39" fillId="7" borderId="0" applyNumberFormat="0" applyBorder="0" applyAlignment="0" applyProtection="0">
      <alignment vertical="center"/>
    </xf>
    <xf numFmtId="0" fontId="44" fillId="50" borderId="0" applyNumberFormat="0" applyBorder="0" applyAlignment="0" applyProtection="0">
      <alignment vertical="center"/>
    </xf>
    <xf numFmtId="0" fontId="17" fillId="0" borderId="0"/>
    <xf numFmtId="0" fontId="0" fillId="0" borderId="0"/>
    <xf numFmtId="0" fontId="0" fillId="0" borderId="0"/>
    <xf numFmtId="0" fontId="17" fillId="0" borderId="0"/>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17" fillId="0" borderId="0"/>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17" fillId="0" borderId="0"/>
    <xf numFmtId="0" fontId="39" fillId="7" borderId="0" applyNumberFormat="0" applyBorder="0" applyAlignment="0" applyProtection="0">
      <alignment vertical="center"/>
    </xf>
    <xf numFmtId="43" fontId="17" fillId="0" borderId="0" applyFont="0" applyFill="0" applyBorder="0" applyAlignment="0" applyProtection="0"/>
    <xf numFmtId="0" fontId="17" fillId="0" borderId="0"/>
    <xf numFmtId="0" fontId="17" fillId="0" borderId="0"/>
    <xf numFmtId="0" fontId="39" fillId="7" borderId="0" applyNumberFormat="0" applyBorder="0" applyAlignment="0" applyProtection="0">
      <alignment vertical="center"/>
    </xf>
    <xf numFmtId="0" fontId="17" fillId="0" borderId="0"/>
    <xf numFmtId="0" fontId="0" fillId="0" borderId="0"/>
    <xf numFmtId="0" fontId="39" fillId="7" borderId="0" applyNumberFormat="0" applyBorder="0" applyAlignment="0" applyProtection="0">
      <alignment vertical="center"/>
    </xf>
    <xf numFmtId="0" fontId="17" fillId="0" borderId="0"/>
    <xf numFmtId="0" fontId="17" fillId="0" borderId="0">
      <alignment vertical="center"/>
    </xf>
    <xf numFmtId="0" fontId="17" fillId="0" borderId="0"/>
    <xf numFmtId="0" fontId="17" fillId="0" borderId="0"/>
    <xf numFmtId="0" fontId="39" fillId="7" borderId="0" applyNumberFormat="0" applyBorder="0" applyAlignment="0" applyProtection="0">
      <alignment vertical="center"/>
    </xf>
    <xf numFmtId="0" fontId="17" fillId="0" borderId="0"/>
    <xf numFmtId="0" fontId="39" fillId="7" borderId="0" applyNumberFormat="0" applyBorder="0" applyAlignment="0" applyProtection="0">
      <alignment vertical="center"/>
    </xf>
    <xf numFmtId="0" fontId="17" fillId="0" borderId="0"/>
    <xf numFmtId="0" fontId="17" fillId="0" borderId="0"/>
    <xf numFmtId="0" fontId="17" fillId="0" borderId="0"/>
    <xf numFmtId="0" fontId="39" fillId="7" borderId="0" applyNumberFormat="0" applyBorder="0" applyAlignment="0" applyProtection="0">
      <alignment vertical="center"/>
    </xf>
    <xf numFmtId="0" fontId="17" fillId="0" borderId="0"/>
    <xf numFmtId="0" fontId="39" fillId="7" borderId="0" applyNumberFormat="0" applyBorder="0" applyAlignment="0" applyProtection="0">
      <alignment vertical="center"/>
    </xf>
    <xf numFmtId="0" fontId="17" fillId="0" borderId="0"/>
    <xf numFmtId="0" fontId="44" fillId="36" borderId="0" applyNumberFormat="0" applyBorder="0" applyAlignment="0" applyProtection="0">
      <alignment vertical="center"/>
    </xf>
    <xf numFmtId="0" fontId="17" fillId="0" borderId="0"/>
    <xf numFmtId="0" fontId="17" fillId="0" borderId="0"/>
    <xf numFmtId="0" fontId="17" fillId="0" borderId="0"/>
    <xf numFmtId="0" fontId="17" fillId="0" borderId="0"/>
    <xf numFmtId="0" fontId="17" fillId="0" borderId="0"/>
    <xf numFmtId="0" fontId="39" fillId="7" borderId="0" applyNumberFormat="0" applyBorder="0" applyAlignment="0" applyProtection="0">
      <alignment vertical="center"/>
    </xf>
    <xf numFmtId="0" fontId="17" fillId="0" borderId="0"/>
    <xf numFmtId="0" fontId="17" fillId="0" borderId="0"/>
    <xf numFmtId="0" fontId="17" fillId="0" borderId="0"/>
    <xf numFmtId="0" fontId="17" fillId="0" borderId="0"/>
    <xf numFmtId="0" fontId="39" fillId="7" borderId="0" applyNumberFormat="0" applyBorder="0" applyAlignment="0" applyProtection="0">
      <alignment vertical="center"/>
    </xf>
    <xf numFmtId="0" fontId="17" fillId="0" borderId="0"/>
    <xf numFmtId="0" fontId="17" fillId="0" borderId="0"/>
    <xf numFmtId="0" fontId="17" fillId="0" borderId="0">
      <alignment vertical="center"/>
    </xf>
    <xf numFmtId="0" fontId="17" fillId="0" borderId="0"/>
    <xf numFmtId="0" fontId="17" fillId="0" borderId="0"/>
    <xf numFmtId="0" fontId="39" fillId="7" borderId="0" applyNumberFormat="0" applyBorder="0" applyAlignment="0" applyProtection="0">
      <alignment vertical="center"/>
    </xf>
    <xf numFmtId="0" fontId="17" fillId="0" borderId="0"/>
    <xf numFmtId="0" fontId="17" fillId="0" borderId="0"/>
    <xf numFmtId="0" fontId="17" fillId="0" borderId="0"/>
    <xf numFmtId="0" fontId="39" fillId="7" borderId="0" applyNumberFormat="0" applyBorder="0" applyAlignment="0" applyProtection="0">
      <alignment vertical="center"/>
    </xf>
    <xf numFmtId="0" fontId="17" fillId="0" borderId="0">
      <alignment vertical="center"/>
    </xf>
    <xf numFmtId="0" fontId="17" fillId="0" borderId="0">
      <alignment vertical="center"/>
    </xf>
    <xf numFmtId="0" fontId="17" fillId="0" borderId="0"/>
    <xf numFmtId="0" fontId="79" fillId="0" borderId="0"/>
    <xf numFmtId="0" fontId="60" fillId="7" borderId="0" applyNumberFormat="0" applyBorder="0" applyAlignment="0" applyProtection="0">
      <alignment vertical="center"/>
    </xf>
    <xf numFmtId="0" fontId="0" fillId="0" borderId="0">
      <alignment vertical="center"/>
    </xf>
    <xf numFmtId="0" fontId="77" fillId="0" borderId="0" applyNumberFormat="0" applyFill="0" applyBorder="0" applyAlignment="0" applyProtection="0">
      <alignment vertical="center"/>
    </xf>
    <xf numFmtId="0" fontId="0" fillId="0" borderId="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78" fillId="33" borderId="33" applyNumberFormat="0" applyAlignment="0" applyProtection="0">
      <alignment vertical="center"/>
    </xf>
    <xf numFmtId="0" fontId="17" fillId="0" borderId="0">
      <alignment vertical="center"/>
    </xf>
    <xf numFmtId="0" fontId="39" fillId="7" borderId="0" applyNumberFormat="0" applyBorder="0" applyAlignment="0" applyProtection="0">
      <alignment vertical="center"/>
    </xf>
    <xf numFmtId="0" fontId="17" fillId="0" borderId="0">
      <alignment vertical="center"/>
    </xf>
    <xf numFmtId="0" fontId="39" fillId="7" borderId="0" applyNumberFormat="0" applyBorder="0" applyAlignment="0" applyProtection="0">
      <alignment vertical="center"/>
    </xf>
    <xf numFmtId="0" fontId="17" fillId="0" borderId="0">
      <alignment vertical="center"/>
    </xf>
    <xf numFmtId="0" fontId="39" fillId="7" borderId="0" applyNumberFormat="0" applyBorder="0" applyAlignment="0" applyProtection="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72" fillId="0" borderId="29" applyNumberFormat="0" applyFill="0" applyAlignment="0" applyProtection="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17" fillId="0" borderId="0"/>
    <xf numFmtId="0" fontId="17" fillId="0" borderId="0"/>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62" fillId="8" borderId="23" applyNumberFormat="0" applyAlignment="0" applyProtection="0">
      <alignment vertical="center"/>
    </xf>
    <xf numFmtId="0" fontId="0" fillId="0" borderId="0">
      <alignment vertical="center"/>
    </xf>
    <xf numFmtId="0" fontId="7" fillId="0" borderId="0">
      <alignment vertical="center"/>
    </xf>
    <xf numFmtId="0" fontId="0" fillId="0" borderId="0">
      <alignment vertical="center"/>
    </xf>
    <xf numFmtId="0" fontId="0" fillId="0" borderId="0">
      <alignment vertical="center"/>
    </xf>
    <xf numFmtId="0" fontId="7" fillId="0" borderId="0">
      <alignment vertical="center"/>
    </xf>
    <xf numFmtId="0" fontId="0" fillId="0" borderId="0">
      <alignment vertical="center"/>
    </xf>
    <xf numFmtId="0" fontId="0" fillId="0" borderId="0">
      <alignment vertical="center"/>
    </xf>
    <xf numFmtId="0" fontId="39" fillId="7" borderId="0" applyNumberFormat="0" applyBorder="0" applyAlignment="0" applyProtection="0">
      <alignment vertical="center"/>
    </xf>
    <xf numFmtId="0" fontId="0" fillId="0" borderId="0">
      <alignment vertical="center"/>
    </xf>
    <xf numFmtId="0" fontId="39" fillId="7" borderId="0" applyNumberFormat="0" applyBorder="0" applyAlignment="0" applyProtection="0">
      <alignment vertical="center"/>
    </xf>
    <xf numFmtId="0" fontId="7" fillId="0" borderId="0">
      <alignment vertical="center"/>
    </xf>
    <xf numFmtId="0" fontId="61" fillId="35" borderId="0" applyNumberFormat="0" applyBorder="0" applyAlignment="0" applyProtection="0">
      <alignment vertical="center"/>
    </xf>
    <xf numFmtId="0" fontId="17" fillId="0" borderId="0"/>
    <xf numFmtId="0" fontId="0" fillId="0" borderId="0"/>
    <xf numFmtId="0" fontId="17" fillId="0" borderId="0"/>
    <xf numFmtId="0" fontId="17" fillId="0" borderId="0"/>
    <xf numFmtId="0" fontId="0" fillId="0" borderId="0"/>
    <xf numFmtId="0" fontId="17" fillId="0" borderId="0"/>
    <xf numFmtId="0" fontId="0" fillId="0" borderId="0"/>
    <xf numFmtId="0" fontId="17" fillId="0" borderId="0"/>
    <xf numFmtId="0" fontId="0" fillId="0" borderId="0"/>
    <xf numFmtId="0" fontId="17" fillId="0" borderId="0"/>
    <xf numFmtId="0" fontId="17" fillId="0" borderId="0"/>
    <xf numFmtId="0" fontId="7" fillId="0" borderId="0"/>
    <xf numFmtId="0" fontId="17" fillId="0" borderId="0"/>
    <xf numFmtId="0" fontId="17" fillId="0" borderId="0"/>
    <xf numFmtId="0" fontId="17" fillId="0" borderId="0"/>
    <xf numFmtId="0" fontId="39" fillId="7" borderId="0" applyNumberFormat="0" applyBorder="0" applyAlignment="0" applyProtection="0">
      <alignment vertical="center"/>
    </xf>
    <xf numFmtId="0" fontId="17" fillId="0" borderId="0"/>
    <xf numFmtId="0" fontId="17" fillId="0" borderId="0"/>
    <xf numFmtId="0" fontId="17" fillId="0" borderId="0"/>
    <xf numFmtId="0" fontId="39" fillId="7" borderId="0" applyNumberFormat="0" applyBorder="0" applyAlignment="0" applyProtection="0">
      <alignment vertical="center"/>
    </xf>
    <xf numFmtId="0" fontId="17" fillId="0" borderId="0"/>
    <xf numFmtId="0" fontId="17" fillId="0" borderId="0"/>
    <xf numFmtId="0" fontId="39" fillId="7" borderId="0" applyNumberFormat="0" applyBorder="0" applyAlignment="0" applyProtection="0">
      <alignment vertical="center"/>
    </xf>
    <xf numFmtId="0" fontId="17" fillId="0" borderId="0"/>
    <xf numFmtId="0" fontId="17" fillId="0" borderId="0"/>
    <xf numFmtId="0" fontId="17" fillId="0" borderId="0"/>
    <xf numFmtId="0" fontId="39" fillId="7" borderId="0" applyNumberFormat="0" applyBorder="0" applyAlignment="0" applyProtection="0">
      <alignment vertical="center"/>
    </xf>
    <xf numFmtId="0" fontId="17" fillId="0" borderId="0">
      <alignment vertical="center"/>
    </xf>
    <xf numFmtId="0" fontId="17" fillId="0" borderId="0"/>
    <xf numFmtId="0" fontId="17" fillId="0" borderId="0"/>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17" fillId="0" borderId="0">
      <alignment vertical="center"/>
    </xf>
    <xf numFmtId="0" fontId="55" fillId="0" borderId="0"/>
    <xf numFmtId="0" fontId="17" fillId="0" borderId="0">
      <alignment vertical="center"/>
    </xf>
    <xf numFmtId="0" fontId="55" fillId="0" borderId="0"/>
    <xf numFmtId="0" fontId="17" fillId="0" borderId="0">
      <alignment vertical="center"/>
    </xf>
    <xf numFmtId="0" fontId="55" fillId="0" borderId="0"/>
    <xf numFmtId="0" fontId="17" fillId="0" borderId="0">
      <alignment vertical="center"/>
    </xf>
    <xf numFmtId="0" fontId="17" fillId="0" borderId="0">
      <alignment vertical="center"/>
    </xf>
    <xf numFmtId="0" fontId="17" fillId="0" borderId="0">
      <alignment vertical="center"/>
    </xf>
    <xf numFmtId="0" fontId="55" fillId="0" borderId="0"/>
    <xf numFmtId="0" fontId="17" fillId="0" borderId="0">
      <alignment vertical="center"/>
    </xf>
    <xf numFmtId="0" fontId="55" fillId="0" borderId="0"/>
    <xf numFmtId="0" fontId="17" fillId="0" borderId="0">
      <alignment vertical="center"/>
    </xf>
    <xf numFmtId="0" fontId="17" fillId="0" borderId="0">
      <alignment vertical="center"/>
    </xf>
    <xf numFmtId="0" fontId="55" fillId="0" borderId="0"/>
    <xf numFmtId="0" fontId="17" fillId="0" borderId="0"/>
    <xf numFmtId="0" fontId="17" fillId="0" borderId="0"/>
    <xf numFmtId="0" fontId="39" fillId="7" borderId="0" applyNumberFormat="0" applyBorder="0" applyAlignment="0" applyProtection="0">
      <alignment vertical="center"/>
    </xf>
    <xf numFmtId="0" fontId="17" fillId="0" borderId="0"/>
    <xf numFmtId="0" fontId="17" fillId="0" borderId="0"/>
    <xf numFmtId="0" fontId="39" fillId="7" borderId="0" applyNumberFormat="0" applyBorder="0" applyAlignment="0" applyProtection="0">
      <alignment vertical="center"/>
    </xf>
    <xf numFmtId="0" fontId="55" fillId="0" borderId="0"/>
    <xf numFmtId="0" fontId="0" fillId="0" borderId="0">
      <alignment vertical="center"/>
    </xf>
    <xf numFmtId="0" fontId="55" fillId="0" borderId="0"/>
    <xf numFmtId="0" fontId="17" fillId="0" borderId="0"/>
    <xf numFmtId="0" fontId="55" fillId="0" borderId="0"/>
    <xf numFmtId="0" fontId="17" fillId="0" borderId="0"/>
    <xf numFmtId="0" fontId="55" fillId="0" borderId="0"/>
    <xf numFmtId="0" fontId="55" fillId="0" borderId="0"/>
    <xf numFmtId="0" fontId="55" fillId="0" borderId="0"/>
    <xf numFmtId="0" fontId="55" fillId="0" borderId="0"/>
    <xf numFmtId="0" fontId="0" fillId="0" borderId="0">
      <alignment vertical="center"/>
    </xf>
    <xf numFmtId="0" fontId="55" fillId="0" borderId="0"/>
    <xf numFmtId="0" fontId="0" fillId="0" borderId="0">
      <alignment vertical="center"/>
    </xf>
    <xf numFmtId="0" fontId="55" fillId="0" borderId="0"/>
    <xf numFmtId="0" fontId="39" fillId="7" borderId="0" applyNumberFormat="0" applyBorder="0" applyAlignment="0" applyProtection="0">
      <alignment vertical="center"/>
    </xf>
    <xf numFmtId="0" fontId="17" fillId="0" borderId="0"/>
    <xf numFmtId="0" fontId="39" fillId="7" borderId="0" applyNumberFormat="0" applyBorder="0" applyAlignment="0" applyProtection="0">
      <alignment vertical="center"/>
    </xf>
    <xf numFmtId="0" fontId="17" fillId="0" borderId="0"/>
    <xf numFmtId="0" fontId="17" fillId="0" borderId="0"/>
    <xf numFmtId="0" fontId="17" fillId="0" borderId="0"/>
    <xf numFmtId="0" fontId="39" fillId="7" borderId="0" applyNumberFormat="0" applyBorder="0" applyAlignment="0" applyProtection="0">
      <alignment vertical="center"/>
    </xf>
    <xf numFmtId="0" fontId="17" fillId="0" borderId="0"/>
    <xf numFmtId="0" fontId="17" fillId="0" borderId="0"/>
    <xf numFmtId="0" fontId="17" fillId="0" borderId="0"/>
    <xf numFmtId="0" fontId="39" fillId="7" borderId="0" applyNumberFormat="0" applyBorder="0" applyAlignment="0" applyProtection="0">
      <alignment vertical="center"/>
    </xf>
    <xf numFmtId="0" fontId="17" fillId="0" borderId="0"/>
    <xf numFmtId="0" fontId="17" fillId="0" borderId="0"/>
    <xf numFmtId="0" fontId="17" fillId="0" borderId="0"/>
    <xf numFmtId="0" fontId="17" fillId="0" borderId="0"/>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17" fillId="0" borderId="0"/>
    <xf numFmtId="0" fontId="17" fillId="0" borderId="0"/>
    <xf numFmtId="0" fontId="39" fillId="7" borderId="0" applyNumberFormat="0" applyBorder="0" applyAlignment="0" applyProtection="0">
      <alignment vertical="center"/>
    </xf>
    <xf numFmtId="0" fontId="17" fillId="0" borderId="0"/>
    <xf numFmtId="0" fontId="17" fillId="0" borderId="0"/>
    <xf numFmtId="0" fontId="0" fillId="0" borderId="0">
      <alignment vertical="center"/>
    </xf>
    <xf numFmtId="0" fontId="0" fillId="0" borderId="0">
      <alignment vertical="center"/>
    </xf>
    <xf numFmtId="0" fontId="0" fillId="0" borderId="0">
      <alignment vertical="center"/>
    </xf>
    <xf numFmtId="0" fontId="39" fillId="7" borderId="0" applyNumberFormat="0" applyBorder="0" applyAlignment="0" applyProtection="0">
      <alignment vertical="center"/>
    </xf>
    <xf numFmtId="0" fontId="0" fillId="0" borderId="0">
      <alignment vertical="center"/>
    </xf>
    <xf numFmtId="0" fontId="0" fillId="0" borderId="0">
      <alignment vertical="center"/>
    </xf>
    <xf numFmtId="0" fontId="17" fillId="0" borderId="0"/>
    <xf numFmtId="0" fontId="17" fillId="0" borderId="0"/>
    <xf numFmtId="0" fontId="17" fillId="0" borderId="0"/>
    <xf numFmtId="0" fontId="0" fillId="0" borderId="0">
      <alignment vertical="center"/>
    </xf>
    <xf numFmtId="0" fontId="0" fillId="0" borderId="0">
      <alignment vertical="center"/>
    </xf>
    <xf numFmtId="0" fontId="39" fillId="7" borderId="0" applyNumberFormat="0" applyBorder="0" applyAlignment="0" applyProtection="0">
      <alignment vertical="center"/>
    </xf>
    <xf numFmtId="0" fontId="0" fillId="0" borderId="0">
      <alignment vertical="center"/>
    </xf>
    <xf numFmtId="0" fontId="39" fillId="7" borderId="0" applyNumberFormat="0" applyBorder="0" applyAlignment="0" applyProtection="0">
      <alignment vertical="center"/>
    </xf>
    <xf numFmtId="0" fontId="55"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77" fillId="0" borderId="0" applyNumberFormat="0" applyFill="0" applyBorder="0" applyAlignment="0" applyProtection="0">
      <alignment vertical="center"/>
    </xf>
    <xf numFmtId="0" fontId="17" fillId="0" borderId="0"/>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17" fillId="0" borderId="0"/>
    <xf numFmtId="0" fontId="39" fillId="7" borderId="0" applyNumberFormat="0" applyBorder="0" applyAlignment="0" applyProtection="0">
      <alignment vertical="center"/>
    </xf>
    <xf numFmtId="0" fontId="17" fillId="0" borderId="0"/>
    <xf numFmtId="0" fontId="17" fillId="0" borderId="0"/>
    <xf numFmtId="0" fontId="44" fillId="36" borderId="0" applyNumberFormat="0" applyBorder="0" applyAlignment="0" applyProtection="0">
      <alignment vertical="center"/>
    </xf>
    <xf numFmtId="0" fontId="55" fillId="0" borderId="0"/>
    <xf numFmtId="0" fontId="55" fillId="0" borderId="0"/>
    <xf numFmtId="0" fontId="39" fillId="7" borderId="0" applyNumberFormat="0" applyBorder="0" applyAlignment="0" applyProtection="0">
      <alignment vertical="center"/>
    </xf>
    <xf numFmtId="0" fontId="7" fillId="0" borderId="0">
      <alignment vertical="center"/>
    </xf>
    <xf numFmtId="0" fontId="55" fillId="0" borderId="0"/>
    <xf numFmtId="0" fontId="0" fillId="0" borderId="0">
      <alignment vertical="center"/>
    </xf>
    <xf numFmtId="0" fontId="55" fillId="0" borderId="0"/>
    <xf numFmtId="0" fontId="0" fillId="0" borderId="0">
      <alignment vertical="center"/>
    </xf>
    <xf numFmtId="0" fontId="55" fillId="0" borderId="0"/>
    <xf numFmtId="0" fontId="0" fillId="0" borderId="0">
      <alignment vertical="center"/>
    </xf>
    <xf numFmtId="0" fontId="17" fillId="0" borderId="0">
      <alignment vertical="center"/>
    </xf>
    <xf numFmtId="0" fontId="55" fillId="0" borderId="0"/>
    <xf numFmtId="0" fontId="17" fillId="0" borderId="0"/>
    <xf numFmtId="0" fontId="0" fillId="0" borderId="0">
      <alignment vertical="center"/>
    </xf>
    <xf numFmtId="0" fontId="0" fillId="0" borderId="0">
      <alignment vertical="center"/>
    </xf>
    <xf numFmtId="0" fontId="0" fillId="0" borderId="0">
      <alignment vertical="center"/>
    </xf>
    <xf numFmtId="0" fontId="39" fillId="7" borderId="0" applyNumberFormat="0" applyBorder="0" applyAlignment="0" applyProtection="0">
      <alignment vertical="center"/>
    </xf>
    <xf numFmtId="0" fontId="0" fillId="0" borderId="0">
      <alignment vertical="center"/>
    </xf>
    <xf numFmtId="0" fontId="39" fillId="7" borderId="0" applyNumberFormat="0" applyBorder="0" applyAlignment="0" applyProtection="0">
      <alignment vertical="center"/>
    </xf>
    <xf numFmtId="0" fontId="0" fillId="0" borderId="0">
      <alignment vertical="center"/>
    </xf>
    <xf numFmtId="0" fontId="0" fillId="0" borderId="0">
      <alignment vertical="center"/>
    </xf>
    <xf numFmtId="0" fontId="39" fillId="7" borderId="0" applyNumberFormat="0" applyBorder="0" applyAlignment="0" applyProtection="0">
      <alignment vertical="center"/>
    </xf>
    <xf numFmtId="0" fontId="0" fillId="0" borderId="0">
      <alignment vertical="center"/>
    </xf>
    <xf numFmtId="0" fontId="0" fillId="0" borderId="0">
      <alignment vertical="center"/>
    </xf>
    <xf numFmtId="178" fontId="17" fillId="0" borderId="0" applyFont="0" applyFill="0" applyBorder="0" applyAlignment="0" applyProtection="0">
      <alignment vertical="center"/>
    </xf>
    <xf numFmtId="0" fontId="0" fillId="0" borderId="0">
      <alignment vertical="center"/>
    </xf>
    <xf numFmtId="0" fontId="0" fillId="0" borderId="0">
      <alignment vertical="center"/>
    </xf>
    <xf numFmtId="0" fontId="0" fillId="0" borderId="0"/>
    <xf numFmtId="0" fontId="0" fillId="0" borderId="0">
      <alignment vertical="center"/>
    </xf>
    <xf numFmtId="0" fontId="0" fillId="0" borderId="0"/>
    <xf numFmtId="0" fontId="17" fillId="0" borderId="0"/>
    <xf numFmtId="0" fontId="17" fillId="0" borderId="0"/>
    <xf numFmtId="0" fontId="39" fillId="7" borderId="0" applyNumberFormat="0" applyBorder="0" applyAlignment="0" applyProtection="0">
      <alignment vertical="center"/>
    </xf>
    <xf numFmtId="0" fontId="17" fillId="0" borderId="0"/>
    <xf numFmtId="0" fontId="17" fillId="0" borderId="0"/>
    <xf numFmtId="0" fontId="17" fillId="0" borderId="0"/>
    <xf numFmtId="0" fontId="17" fillId="0" borderId="0"/>
    <xf numFmtId="0" fontId="0" fillId="0" borderId="0"/>
    <xf numFmtId="0" fontId="0" fillId="0" borderId="0"/>
    <xf numFmtId="0" fontId="0" fillId="0" borderId="0"/>
    <xf numFmtId="0" fontId="0" fillId="0" borderId="0"/>
    <xf numFmtId="0" fontId="39" fillId="7" borderId="0" applyNumberFormat="0" applyBorder="0" applyAlignment="0" applyProtection="0">
      <alignment vertical="center"/>
    </xf>
    <xf numFmtId="0" fontId="0" fillId="0" borderId="0"/>
    <xf numFmtId="0" fontId="0" fillId="0" borderId="0"/>
    <xf numFmtId="0" fontId="0" fillId="0" borderId="0">
      <alignment vertical="center"/>
    </xf>
    <xf numFmtId="0" fontId="39" fillId="7" borderId="0" applyNumberFormat="0" applyBorder="0" applyAlignment="0" applyProtection="0">
      <alignment vertical="center"/>
    </xf>
    <xf numFmtId="0" fontId="0" fillId="0" borderId="0"/>
    <xf numFmtId="0" fontId="0" fillId="0" borderId="0"/>
    <xf numFmtId="0" fontId="0" fillId="0" borderId="0"/>
    <xf numFmtId="0" fontId="7" fillId="0" borderId="0"/>
    <xf numFmtId="0" fontId="0" fillId="0" borderId="0"/>
    <xf numFmtId="0" fontId="0" fillId="0" borderId="0"/>
    <xf numFmtId="0" fontId="0" fillId="0" borderId="0"/>
    <xf numFmtId="0" fontId="17" fillId="0" borderId="0">
      <alignment vertical="center"/>
    </xf>
    <xf numFmtId="0" fontId="39" fillId="7" borderId="0" applyNumberFormat="0" applyBorder="0" applyAlignment="0" applyProtection="0">
      <alignment vertical="center"/>
    </xf>
    <xf numFmtId="0" fontId="0" fillId="0" borderId="0"/>
    <xf numFmtId="0" fontId="17" fillId="0" borderId="0">
      <alignment vertical="center"/>
    </xf>
    <xf numFmtId="0" fontId="39" fillId="7" borderId="0" applyNumberFormat="0" applyBorder="0" applyAlignment="0" applyProtection="0">
      <alignment vertical="center"/>
    </xf>
    <xf numFmtId="0" fontId="0" fillId="0" borderId="0"/>
    <xf numFmtId="0" fontId="17" fillId="0" borderId="0">
      <alignment vertical="center"/>
    </xf>
    <xf numFmtId="0" fontId="0" fillId="0" borderId="0"/>
    <xf numFmtId="0" fontId="39" fillId="7" borderId="0" applyNumberFormat="0" applyBorder="0" applyAlignment="0" applyProtection="0">
      <alignment vertical="center"/>
    </xf>
    <xf numFmtId="0" fontId="0"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39" fillId="7" borderId="0" applyNumberFormat="0" applyBorder="0" applyAlignment="0" applyProtection="0">
      <alignment vertical="center"/>
    </xf>
    <xf numFmtId="0" fontId="17" fillId="0" borderId="0"/>
    <xf numFmtId="0" fontId="39" fillId="7" borderId="0" applyNumberFormat="0" applyBorder="0" applyAlignment="0" applyProtection="0">
      <alignment vertical="center"/>
    </xf>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0" fillId="0" borderId="0">
      <alignment vertical="center"/>
    </xf>
    <xf numFmtId="0" fontId="17" fillId="0" borderId="0"/>
    <xf numFmtId="0" fontId="17" fillId="0" borderId="0"/>
    <xf numFmtId="0" fontId="17" fillId="0" borderId="0"/>
    <xf numFmtId="0" fontId="17" fillId="0" borderId="0"/>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39" fillId="7" borderId="0" applyNumberFormat="0" applyBorder="0" applyAlignment="0" applyProtection="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39" fillId="7" borderId="0" applyNumberFormat="0" applyBorder="0" applyAlignment="0" applyProtection="0">
      <alignment vertical="center"/>
    </xf>
    <xf numFmtId="0" fontId="17" fillId="0" borderId="0">
      <alignment vertical="center"/>
    </xf>
    <xf numFmtId="0" fontId="0" fillId="0" borderId="0">
      <alignment vertical="center"/>
    </xf>
    <xf numFmtId="0" fontId="39" fillId="7" borderId="0" applyNumberFormat="0" applyBorder="0" applyAlignment="0" applyProtection="0">
      <alignment vertical="center"/>
    </xf>
    <xf numFmtId="0" fontId="0" fillId="0" borderId="0">
      <alignment vertical="center"/>
    </xf>
    <xf numFmtId="0" fontId="39" fillId="7"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7" borderId="0" applyNumberFormat="0" applyBorder="0" applyAlignment="0" applyProtection="0">
      <alignment vertical="center"/>
    </xf>
    <xf numFmtId="0" fontId="0" fillId="0" borderId="0">
      <alignment vertical="center"/>
    </xf>
    <xf numFmtId="0" fontId="0" fillId="0" borderId="0">
      <alignment vertical="center"/>
    </xf>
    <xf numFmtId="0" fontId="39" fillId="7" borderId="0" applyNumberFormat="0" applyBorder="0" applyAlignment="0" applyProtection="0">
      <alignment vertical="center"/>
    </xf>
    <xf numFmtId="0" fontId="0" fillId="0" borderId="0">
      <alignment vertical="center"/>
    </xf>
    <xf numFmtId="0" fontId="39" fillId="7"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7" fillId="0" borderId="0">
      <alignment vertical="center"/>
    </xf>
    <xf numFmtId="0" fontId="39" fillId="7" borderId="0" applyNumberFormat="0" applyBorder="0" applyAlignment="0" applyProtection="0">
      <alignment vertical="center"/>
    </xf>
    <xf numFmtId="0" fontId="0" fillId="0" borderId="0">
      <alignment vertical="center"/>
    </xf>
    <xf numFmtId="0" fontId="39" fillId="7"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alignment vertical="center"/>
    </xf>
    <xf numFmtId="0" fontId="79" fillId="0" borderId="0"/>
    <xf numFmtId="0" fontId="17" fillId="0" borderId="0"/>
    <xf numFmtId="0" fontId="17" fillId="0" borderId="0"/>
    <xf numFmtId="0" fontId="39" fillId="7" borderId="0" applyNumberFormat="0" applyBorder="0" applyAlignment="0" applyProtection="0">
      <alignment vertical="center"/>
    </xf>
    <xf numFmtId="0" fontId="79" fillId="0" borderId="0"/>
    <xf numFmtId="0" fontId="0" fillId="0" borderId="0">
      <alignment vertical="center"/>
    </xf>
    <xf numFmtId="0" fontId="0" fillId="0" borderId="0">
      <alignment vertical="center"/>
    </xf>
    <xf numFmtId="0" fontId="0" fillId="0" borderId="0">
      <alignment vertical="center"/>
    </xf>
    <xf numFmtId="0" fontId="7" fillId="0" borderId="0">
      <alignment vertical="center"/>
    </xf>
    <xf numFmtId="0" fontId="39" fillId="7" borderId="0" applyNumberFormat="0" applyBorder="0" applyAlignment="0" applyProtection="0">
      <alignment vertical="center"/>
    </xf>
    <xf numFmtId="0" fontId="0" fillId="0" borderId="0">
      <alignment vertical="center"/>
    </xf>
    <xf numFmtId="0" fontId="39" fillId="7" borderId="0" applyNumberFormat="0" applyBorder="0" applyAlignment="0" applyProtection="0">
      <alignment vertical="center"/>
    </xf>
    <xf numFmtId="0" fontId="0" fillId="0" borderId="0">
      <alignment vertical="center"/>
    </xf>
    <xf numFmtId="0" fontId="7"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7" fillId="0" borderId="0"/>
    <xf numFmtId="0" fontId="17" fillId="0" borderId="0"/>
    <xf numFmtId="0" fontId="17" fillId="0" borderId="0"/>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86" fillId="0" borderId="0"/>
    <xf numFmtId="0" fontId="17" fillId="0" borderId="0"/>
    <xf numFmtId="0" fontId="17" fillId="0" borderId="0"/>
    <xf numFmtId="0" fontId="39" fillId="7" borderId="0" applyNumberFormat="0" applyBorder="0" applyAlignment="0" applyProtection="0">
      <alignment vertical="center"/>
    </xf>
    <xf numFmtId="0" fontId="17" fillId="0" borderId="0"/>
    <xf numFmtId="0" fontId="17" fillId="0" borderId="0"/>
    <xf numFmtId="0" fontId="17" fillId="0" borderId="0"/>
    <xf numFmtId="0" fontId="17" fillId="0" borderId="0">
      <alignment vertical="center"/>
    </xf>
    <xf numFmtId="0" fontId="39" fillId="7" borderId="0" applyNumberFormat="0" applyBorder="0" applyAlignment="0" applyProtection="0">
      <alignment vertical="center"/>
    </xf>
    <xf numFmtId="0" fontId="17" fillId="0" borderId="0">
      <alignment vertical="center"/>
    </xf>
    <xf numFmtId="0" fontId="30" fillId="0" borderId="32" applyNumberFormat="0" applyFill="0" applyAlignment="0" applyProtection="0">
      <alignment vertical="center"/>
    </xf>
    <xf numFmtId="0" fontId="17" fillId="0" borderId="0">
      <alignment vertical="center"/>
    </xf>
    <xf numFmtId="0" fontId="30" fillId="0" borderId="32" applyNumberFormat="0" applyFill="0" applyAlignment="0" applyProtection="0">
      <alignment vertical="center"/>
    </xf>
    <xf numFmtId="0" fontId="17" fillId="0" borderId="0">
      <alignment vertical="center"/>
    </xf>
    <xf numFmtId="0" fontId="39" fillId="7" borderId="0" applyNumberFormat="0" applyBorder="0" applyAlignment="0" applyProtection="0">
      <alignment vertical="center"/>
    </xf>
    <xf numFmtId="0" fontId="30" fillId="0" borderId="32" applyNumberFormat="0" applyFill="0" applyAlignment="0" applyProtection="0">
      <alignment vertical="center"/>
    </xf>
    <xf numFmtId="0" fontId="77" fillId="0" borderId="0" applyNumberFormat="0" applyFill="0" applyBorder="0" applyAlignment="0" applyProtection="0">
      <alignment vertical="center"/>
    </xf>
    <xf numFmtId="0" fontId="17" fillId="0" borderId="0"/>
    <xf numFmtId="0" fontId="17" fillId="0" borderId="0"/>
    <xf numFmtId="0" fontId="17" fillId="0" borderId="0"/>
    <xf numFmtId="0" fontId="87" fillId="0" borderId="0"/>
    <xf numFmtId="0" fontId="17" fillId="0" borderId="0"/>
    <xf numFmtId="0" fontId="17" fillId="0" borderId="0">
      <alignment vertical="center"/>
    </xf>
    <xf numFmtId="0" fontId="17" fillId="0" borderId="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58" fillId="33" borderId="23" applyNumberFormat="0" applyAlignment="0" applyProtection="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60" fillId="7" borderId="0" applyNumberFormat="0" applyBorder="0" applyAlignment="0" applyProtection="0">
      <alignment vertical="center"/>
    </xf>
    <xf numFmtId="0" fontId="60" fillId="7" borderId="0" applyNumberFormat="0" applyBorder="0" applyAlignment="0" applyProtection="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178" fontId="17" fillId="0" borderId="0" applyFont="0" applyFill="0" applyBorder="0" applyAlignment="0" applyProtection="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43" fontId="17" fillId="0" borderId="0" applyFont="0" applyFill="0" applyBorder="0" applyAlignment="0" applyProtection="0"/>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78" fillId="33" borderId="33" applyNumberFormat="0" applyAlignment="0" applyProtection="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58" fillId="33" borderId="23" applyNumberFormat="0" applyAlignment="0" applyProtection="0">
      <alignment vertical="center"/>
    </xf>
    <xf numFmtId="0" fontId="39" fillId="7" borderId="0" applyNumberFormat="0" applyBorder="0" applyAlignment="0" applyProtection="0">
      <alignment vertical="center"/>
    </xf>
    <xf numFmtId="0" fontId="58" fillId="33" borderId="23" applyNumberFormat="0" applyAlignment="0" applyProtection="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44" fillId="32" borderId="0" applyNumberFormat="0" applyBorder="0" applyAlignment="0" applyProtection="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178" fontId="17" fillId="0" borderId="0" applyFont="0" applyFill="0" applyBorder="0" applyAlignment="0" applyProtection="0">
      <alignment vertical="center"/>
    </xf>
    <xf numFmtId="0" fontId="39" fillId="7" borderId="0" applyNumberFormat="0" applyBorder="0" applyAlignment="0" applyProtection="0">
      <alignment vertical="center"/>
    </xf>
    <xf numFmtId="178" fontId="17" fillId="0" borderId="0" applyFont="0" applyFill="0" applyBorder="0" applyAlignment="0" applyProtection="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78" fillId="33" borderId="33" applyNumberFormat="0" applyAlignment="0" applyProtection="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44" fillId="50" borderId="0" applyNumberFormat="0" applyBorder="0" applyAlignment="0" applyProtection="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72" fillId="0" borderId="29" applyNumberFormat="0" applyFill="0" applyAlignment="0" applyProtection="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78" fillId="33" borderId="33" applyNumberFormat="0" applyAlignment="0" applyProtection="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78" fillId="33" borderId="33" applyNumberFormat="0" applyAlignment="0" applyProtection="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180" fontId="17" fillId="0" borderId="0" applyFont="0" applyFill="0" applyBorder="0" applyAlignment="0" applyProtection="0"/>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80" fillId="7" borderId="0" applyNumberFormat="0" applyBorder="0" applyAlignment="0" applyProtection="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78" fillId="33" borderId="33" applyNumberFormat="0" applyAlignment="0" applyProtection="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180" fontId="17" fillId="0" borderId="0" applyFont="0" applyFill="0" applyBorder="0" applyAlignment="0" applyProtection="0"/>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43" fontId="17" fillId="0" borderId="0" applyFont="0" applyFill="0" applyBorder="0" applyAlignment="0" applyProtection="0"/>
    <xf numFmtId="0" fontId="39" fillId="7" borderId="0" applyNumberFormat="0" applyBorder="0" applyAlignment="0" applyProtection="0">
      <alignment vertical="center"/>
    </xf>
    <xf numFmtId="0" fontId="30" fillId="0" borderId="32" applyNumberFormat="0" applyFill="0" applyAlignment="0" applyProtection="0">
      <alignment vertical="center"/>
    </xf>
    <xf numFmtId="0" fontId="72" fillId="0" borderId="29" applyNumberFormat="0" applyFill="0" applyAlignment="0" applyProtection="0">
      <alignment vertical="center"/>
    </xf>
    <xf numFmtId="0" fontId="39" fillId="7" borderId="0" applyNumberFormat="0" applyBorder="0" applyAlignment="0" applyProtection="0">
      <alignment vertical="center"/>
    </xf>
    <xf numFmtId="0" fontId="72" fillId="0" borderId="29" applyNumberFormat="0" applyFill="0" applyAlignment="0" applyProtection="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0" fillId="56" borderId="30" applyNumberFormat="0" applyFont="0" applyAlignment="0" applyProtection="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178" fontId="17" fillId="0" borderId="0" applyFont="0" applyFill="0" applyBorder="0" applyAlignment="0" applyProtection="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178" fontId="17" fillId="0" borderId="0" applyFont="0" applyFill="0" applyBorder="0" applyAlignment="0" applyProtection="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78" fillId="33" borderId="33" applyNumberFormat="0" applyAlignment="0" applyProtection="0">
      <alignment vertical="center"/>
    </xf>
    <xf numFmtId="0" fontId="39" fillId="7" borderId="0" applyNumberFormat="0" applyBorder="0" applyAlignment="0" applyProtection="0">
      <alignment vertical="center"/>
    </xf>
    <xf numFmtId="0" fontId="44" fillId="50" borderId="0" applyNumberFormat="0" applyBorder="0" applyAlignment="0" applyProtection="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80" fillId="7" borderId="0" applyNumberFormat="0" applyBorder="0" applyAlignment="0" applyProtection="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75" fillId="0" borderId="0"/>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30" fillId="0" borderId="32" applyNumberFormat="0" applyFill="0" applyAlignment="0" applyProtection="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44" fillId="50" borderId="0" applyNumberFormat="0" applyBorder="0" applyAlignment="0" applyProtection="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44" fillId="27" borderId="0" applyNumberFormat="0" applyBorder="0" applyAlignment="0" applyProtection="0">
      <alignment vertical="center"/>
    </xf>
    <xf numFmtId="0" fontId="39" fillId="7" borderId="0" applyNumberFormat="0" applyBorder="0" applyAlignment="0" applyProtection="0">
      <alignment vertical="center"/>
    </xf>
    <xf numFmtId="0" fontId="44" fillId="27" borderId="0" applyNumberFormat="0" applyBorder="0" applyAlignment="0" applyProtection="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80" fillId="7" borderId="0" applyNumberFormat="0" applyBorder="0" applyAlignment="0" applyProtection="0">
      <alignment vertical="center"/>
    </xf>
    <xf numFmtId="0" fontId="80" fillId="7" borderId="0" applyNumberFormat="0" applyBorder="0" applyAlignment="0" applyProtection="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44" fillId="27" borderId="0" applyNumberFormat="0" applyBorder="0" applyAlignment="0" applyProtection="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80" fillId="7" borderId="0" applyNumberFormat="0" applyBorder="0" applyAlignment="0" applyProtection="0">
      <alignment vertical="center"/>
    </xf>
    <xf numFmtId="0" fontId="80" fillId="7" borderId="0" applyNumberFormat="0" applyBorder="0" applyAlignment="0" applyProtection="0">
      <alignment vertical="center"/>
    </xf>
    <xf numFmtId="0" fontId="80" fillId="7" borderId="0" applyNumberFormat="0" applyBorder="0" applyAlignment="0" applyProtection="0">
      <alignment vertical="center"/>
    </xf>
    <xf numFmtId="0" fontId="80" fillId="7" borderId="0" applyNumberFormat="0" applyBorder="0" applyAlignment="0" applyProtection="0">
      <alignment vertical="center"/>
    </xf>
    <xf numFmtId="0" fontId="30" fillId="0" borderId="32" applyNumberFormat="0" applyFill="0" applyAlignment="0" applyProtection="0">
      <alignment vertical="center"/>
    </xf>
    <xf numFmtId="0" fontId="30" fillId="0" borderId="32" applyNumberFormat="0" applyFill="0" applyAlignment="0" applyProtection="0">
      <alignment vertical="center"/>
    </xf>
    <xf numFmtId="0" fontId="30" fillId="0" borderId="32" applyNumberFormat="0" applyFill="0" applyAlignment="0" applyProtection="0">
      <alignment vertical="center"/>
    </xf>
    <xf numFmtId="0" fontId="30" fillId="0" borderId="32" applyNumberFormat="0" applyFill="0" applyAlignment="0" applyProtection="0">
      <alignment vertical="center"/>
    </xf>
    <xf numFmtId="0" fontId="77" fillId="0" borderId="0" applyNumberFormat="0" applyFill="0" applyBorder="0" applyAlignment="0" applyProtection="0">
      <alignment vertical="center"/>
    </xf>
    <xf numFmtId="0" fontId="30" fillId="0" borderId="32" applyNumberFormat="0" applyFill="0" applyAlignment="0" applyProtection="0">
      <alignment vertical="center"/>
    </xf>
    <xf numFmtId="0" fontId="52" fillId="0" borderId="0" applyNumberFormat="0" applyFill="0" applyBorder="0" applyAlignment="0" applyProtection="0">
      <alignment vertical="center"/>
    </xf>
    <xf numFmtId="0" fontId="77" fillId="0" borderId="0" applyNumberFormat="0" applyFill="0" applyBorder="0" applyAlignment="0" applyProtection="0">
      <alignment vertical="center"/>
    </xf>
    <xf numFmtId="0" fontId="30" fillId="0" borderId="32" applyNumberFormat="0" applyFill="0" applyAlignment="0" applyProtection="0">
      <alignment vertical="center"/>
    </xf>
    <xf numFmtId="0" fontId="77" fillId="0" borderId="0" applyNumberFormat="0" applyFill="0" applyBorder="0" applyAlignment="0" applyProtection="0">
      <alignment vertical="center"/>
    </xf>
    <xf numFmtId="0" fontId="30" fillId="0" borderId="32" applyNumberFormat="0" applyFill="0" applyAlignment="0" applyProtection="0">
      <alignment vertical="center"/>
    </xf>
    <xf numFmtId="0" fontId="77" fillId="0" borderId="0" applyNumberFormat="0" applyFill="0" applyBorder="0" applyAlignment="0" applyProtection="0">
      <alignment vertical="center"/>
    </xf>
    <xf numFmtId="0" fontId="44" fillId="53" borderId="0" applyNumberFormat="0" applyBorder="0" applyAlignment="0" applyProtection="0">
      <alignment vertical="center"/>
    </xf>
    <xf numFmtId="0" fontId="30" fillId="0" borderId="32" applyNumberFormat="0" applyFill="0" applyAlignment="0" applyProtection="0">
      <alignment vertical="center"/>
    </xf>
    <xf numFmtId="0" fontId="30" fillId="0" borderId="32" applyNumberFormat="0" applyFill="0" applyAlignment="0" applyProtection="0">
      <alignment vertical="center"/>
    </xf>
    <xf numFmtId="0" fontId="30" fillId="0" borderId="32" applyNumberFormat="0" applyFill="0" applyAlignment="0" applyProtection="0">
      <alignment vertical="center"/>
    </xf>
    <xf numFmtId="0" fontId="58" fillId="33" borderId="23" applyNumberFormat="0" applyAlignment="0" applyProtection="0">
      <alignment vertical="center"/>
    </xf>
    <xf numFmtId="0" fontId="58" fillId="33" borderId="23" applyNumberFormat="0" applyAlignment="0" applyProtection="0">
      <alignment vertical="center"/>
    </xf>
    <xf numFmtId="0" fontId="58" fillId="33" borderId="23" applyNumberFormat="0" applyAlignment="0" applyProtection="0">
      <alignment vertical="center"/>
    </xf>
    <xf numFmtId="0" fontId="58" fillId="33" borderId="23" applyNumberFormat="0" applyAlignment="0" applyProtection="0">
      <alignment vertical="center"/>
    </xf>
    <xf numFmtId="0" fontId="58" fillId="33" borderId="23" applyNumberFormat="0" applyAlignment="0" applyProtection="0">
      <alignment vertical="center"/>
    </xf>
    <xf numFmtId="0" fontId="58" fillId="33" borderId="23" applyNumberFormat="0" applyAlignment="0" applyProtection="0">
      <alignment vertical="center"/>
    </xf>
    <xf numFmtId="0" fontId="58" fillId="33" borderId="23" applyNumberFormat="0" applyAlignment="0" applyProtection="0">
      <alignment vertical="center"/>
    </xf>
    <xf numFmtId="0" fontId="58" fillId="33" borderId="23" applyNumberFormat="0" applyAlignment="0" applyProtection="0">
      <alignment vertical="center"/>
    </xf>
    <xf numFmtId="0" fontId="74" fillId="57" borderId="31" applyNumberFormat="0" applyAlignment="0" applyProtection="0">
      <alignment vertical="center"/>
    </xf>
    <xf numFmtId="0" fontId="74" fillId="57" borderId="31" applyNumberFormat="0" applyAlignment="0" applyProtection="0">
      <alignment vertical="center"/>
    </xf>
    <xf numFmtId="0" fontId="74" fillId="57" borderId="31" applyNumberFormat="0" applyAlignment="0" applyProtection="0">
      <alignment vertical="center"/>
    </xf>
    <xf numFmtId="0" fontId="74" fillId="57" borderId="31" applyNumberFormat="0" applyAlignment="0" applyProtection="0">
      <alignment vertical="center"/>
    </xf>
    <xf numFmtId="0" fontId="74" fillId="57" borderId="31" applyNumberFormat="0" applyAlignment="0" applyProtection="0">
      <alignment vertical="center"/>
    </xf>
    <xf numFmtId="0" fontId="74" fillId="57" borderId="31" applyNumberFormat="0" applyAlignment="0" applyProtection="0">
      <alignment vertical="center"/>
    </xf>
    <xf numFmtId="0" fontId="74" fillId="57" borderId="31" applyNumberFormat="0" applyAlignment="0" applyProtection="0">
      <alignment vertical="center"/>
    </xf>
    <xf numFmtId="0" fontId="74" fillId="57" borderId="31" applyNumberFormat="0" applyAlignment="0" applyProtection="0">
      <alignment vertical="center"/>
    </xf>
    <xf numFmtId="0" fontId="52" fillId="0" borderId="0" applyNumberFormat="0" applyFill="0" applyBorder="0" applyAlignment="0" applyProtection="0">
      <alignment vertical="center"/>
    </xf>
    <xf numFmtId="0" fontId="52" fillId="0" borderId="0" applyNumberFormat="0" applyFill="0" applyBorder="0" applyAlignment="0" applyProtection="0">
      <alignment vertical="center"/>
    </xf>
    <xf numFmtId="0" fontId="52" fillId="0" borderId="0" applyNumberFormat="0" applyFill="0" applyBorder="0" applyAlignment="0" applyProtection="0">
      <alignment vertical="center"/>
    </xf>
    <xf numFmtId="0" fontId="52" fillId="0" borderId="0" applyNumberFormat="0" applyFill="0" applyBorder="0" applyAlignment="0" applyProtection="0">
      <alignment vertical="center"/>
    </xf>
    <xf numFmtId="0" fontId="52" fillId="0" borderId="0" applyNumberFormat="0" applyFill="0" applyBorder="0" applyAlignment="0" applyProtection="0">
      <alignment vertical="center"/>
    </xf>
    <xf numFmtId="0" fontId="52" fillId="0" borderId="0" applyNumberFormat="0" applyFill="0" applyBorder="0" applyAlignment="0" applyProtection="0">
      <alignment vertical="center"/>
    </xf>
    <xf numFmtId="0" fontId="77" fillId="0" borderId="0" applyNumberFormat="0" applyFill="0" applyBorder="0" applyAlignment="0" applyProtection="0">
      <alignment vertical="center"/>
    </xf>
    <xf numFmtId="0" fontId="77" fillId="0" borderId="0" applyNumberFormat="0" applyFill="0" applyBorder="0" applyAlignment="0" applyProtection="0">
      <alignment vertical="center"/>
    </xf>
    <xf numFmtId="0" fontId="77" fillId="0" borderId="0" applyNumberFormat="0" applyFill="0" applyBorder="0" applyAlignment="0" applyProtection="0">
      <alignment vertical="center"/>
    </xf>
    <xf numFmtId="0" fontId="72" fillId="0" borderId="29" applyNumberFormat="0" applyFill="0" applyAlignment="0" applyProtection="0">
      <alignment vertical="center"/>
    </xf>
    <xf numFmtId="0" fontId="72" fillId="0" borderId="29" applyNumberFormat="0" applyFill="0" applyAlignment="0" applyProtection="0">
      <alignment vertical="center"/>
    </xf>
    <xf numFmtId="0" fontId="72" fillId="0" borderId="29" applyNumberFormat="0" applyFill="0" applyAlignment="0" applyProtection="0">
      <alignment vertical="center"/>
    </xf>
    <xf numFmtId="0" fontId="72" fillId="0" borderId="29" applyNumberFormat="0" applyFill="0" applyAlignment="0" applyProtection="0">
      <alignment vertical="center"/>
    </xf>
    <xf numFmtId="0" fontId="72" fillId="0" borderId="29" applyNumberFormat="0" applyFill="0" applyAlignment="0" applyProtection="0">
      <alignment vertical="center"/>
    </xf>
    <xf numFmtId="0" fontId="72" fillId="0" borderId="29" applyNumberFormat="0" applyFill="0" applyAlignment="0" applyProtection="0">
      <alignment vertical="center"/>
    </xf>
    <xf numFmtId="181" fontId="17" fillId="0" borderId="0" applyFont="0" applyFill="0" applyBorder="0" applyAlignment="0" applyProtection="0"/>
    <xf numFmtId="4" fontId="75" fillId="0" borderId="0" applyFont="0" applyFill="0" applyBorder="0" applyAlignment="0" applyProtection="0"/>
    <xf numFmtId="184" fontId="17" fillId="0" borderId="0" applyFont="0" applyFill="0" applyBorder="0" applyAlignment="0" applyProtection="0"/>
    <xf numFmtId="178"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0" fontId="44" fillId="27" borderId="0" applyNumberFormat="0" applyBorder="0" applyAlignment="0" applyProtection="0">
      <alignment vertical="center"/>
    </xf>
    <xf numFmtId="178" fontId="17" fillId="0" borderId="0" applyFont="0" applyFill="0" applyBorder="0" applyAlignment="0" applyProtection="0">
      <alignment vertical="center"/>
    </xf>
    <xf numFmtId="178" fontId="17" fillId="0" borderId="0" applyFont="0" applyFill="0" applyBorder="0" applyAlignment="0" applyProtection="0">
      <alignment vertical="center"/>
    </xf>
    <xf numFmtId="178" fontId="17" fillId="0" borderId="0" applyFont="0" applyFill="0" applyBorder="0" applyAlignment="0" applyProtection="0">
      <alignment vertical="center"/>
    </xf>
    <xf numFmtId="178" fontId="17" fillId="0" borderId="0" applyFont="0" applyFill="0" applyBorder="0" applyAlignment="0" applyProtection="0">
      <alignment vertical="center"/>
    </xf>
    <xf numFmtId="178" fontId="17" fillId="0" borderId="0" applyFont="0" applyFill="0" applyBorder="0" applyAlignment="0" applyProtection="0">
      <alignment vertical="center"/>
    </xf>
    <xf numFmtId="178" fontId="17" fillId="0" borderId="0" applyFont="0" applyFill="0" applyBorder="0" applyAlignment="0" applyProtection="0">
      <alignment vertical="center"/>
    </xf>
    <xf numFmtId="178" fontId="17" fillId="0" borderId="0" applyFont="0" applyFill="0" applyBorder="0" applyAlignment="0" applyProtection="0">
      <alignment vertical="center"/>
    </xf>
    <xf numFmtId="178" fontId="17" fillId="0" borderId="0" applyFont="0" applyFill="0" applyBorder="0" applyAlignment="0" applyProtection="0">
      <alignment vertical="center"/>
    </xf>
    <xf numFmtId="178" fontId="17" fillId="0" borderId="0" applyFont="0" applyFill="0" applyBorder="0" applyAlignment="0" applyProtection="0">
      <alignment vertical="center"/>
    </xf>
    <xf numFmtId="178" fontId="17" fillId="0" borderId="0" applyFont="0" applyFill="0" applyBorder="0" applyAlignment="0" applyProtection="0">
      <alignment vertical="center"/>
    </xf>
    <xf numFmtId="178" fontId="17" fillId="0" borderId="0" applyFont="0" applyFill="0" applyBorder="0" applyAlignment="0" applyProtection="0">
      <alignment vertical="center"/>
    </xf>
    <xf numFmtId="178" fontId="17" fillId="0" borderId="0" applyFont="0" applyFill="0" applyBorder="0" applyAlignment="0" applyProtection="0">
      <alignment vertical="center"/>
    </xf>
    <xf numFmtId="178" fontId="17" fillId="0" borderId="0" applyFont="0" applyFill="0" applyBorder="0" applyAlignment="0" applyProtection="0">
      <alignment vertical="center"/>
    </xf>
    <xf numFmtId="43" fontId="0" fillId="0" borderId="0" applyFont="0" applyFill="0" applyBorder="0" applyAlignment="0" applyProtection="0">
      <alignment vertical="center"/>
    </xf>
    <xf numFmtId="180" fontId="17" fillId="0" borderId="0" applyFont="0" applyFill="0" applyBorder="0" applyAlignment="0" applyProtection="0"/>
    <xf numFmtId="180" fontId="17" fillId="0" borderId="0" applyFont="0" applyFill="0" applyBorder="0" applyAlignment="0" applyProtection="0"/>
    <xf numFmtId="43" fontId="0" fillId="0" borderId="0" applyFont="0" applyFill="0" applyBorder="0" applyAlignment="0" applyProtection="0">
      <alignment vertical="center"/>
    </xf>
    <xf numFmtId="0" fontId="44" fillId="50" borderId="0" applyNumberFormat="0" applyBorder="0" applyAlignment="0" applyProtection="0">
      <alignment vertical="center"/>
    </xf>
    <xf numFmtId="0" fontId="44" fillId="50" borderId="0" applyNumberFormat="0" applyBorder="0" applyAlignment="0" applyProtection="0">
      <alignment vertical="center"/>
    </xf>
    <xf numFmtId="0" fontId="44" fillId="50" borderId="0" applyNumberFormat="0" applyBorder="0" applyAlignment="0" applyProtection="0">
      <alignment vertical="center"/>
    </xf>
    <xf numFmtId="0" fontId="44" fillId="50" borderId="0" applyNumberFormat="0" applyBorder="0" applyAlignment="0" applyProtection="0">
      <alignment vertical="center"/>
    </xf>
    <xf numFmtId="0" fontId="44" fillId="17" borderId="0" applyNumberFormat="0" applyBorder="0" applyAlignment="0" applyProtection="0">
      <alignment vertical="center"/>
    </xf>
    <xf numFmtId="0" fontId="44" fillId="17" borderId="0" applyNumberFormat="0" applyBorder="0" applyAlignment="0" applyProtection="0">
      <alignment vertical="center"/>
    </xf>
    <xf numFmtId="0" fontId="44" fillId="17" borderId="0" applyNumberFormat="0" applyBorder="0" applyAlignment="0" applyProtection="0">
      <alignment vertical="center"/>
    </xf>
    <xf numFmtId="0" fontId="44" fillId="17" borderId="0" applyNumberFormat="0" applyBorder="0" applyAlignment="0" applyProtection="0">
      <alignment vertical="center"/>
    </xf>
    <xf numFmtId="0" fontId="44" fillId="17" borderId="0" applyNumberFormat="0" applyBorder="0" applyAlignment="0" applyProtection="0">
      <alignment vertical="center"/>
    </xf>
    <xf numFmtId="0" fontId="44" fillId="27" borderId="0" applyNumberFormat="0" applyBorder="0" applyAlignment="0" applyProtection="0">
      <alignment vertical="center"/>
    </xf>
    <xf numFmtId="0" fontId="44" fillId="27" borderId="0" applyNumberFormat="0" applyBorder="0" applyAlignment="0" applyProtection="0">
      <alignment vertical="center"/>
    </xf>
    <xf numFmtId="0" fontId="44" fillId="27" borderId="0" applyNumberFormat="0" applyBorder="0" applyAlignment="0" applyProtection="0">
      <alignment vertical="center"/>
    </xf>
    <xf numFmtId="0" fontId="44" fillId="27" borderId="0" applyNumberFormat="0" applyBorder="0" applyAlignment="0" applyProtection="0">
      <alignment vertical="center"/>
    </xf>
    <xf numFmtId="0" fontId="44" fillId="27" borderId="0" applyNumberFormat="0" applyBorder="0" applyAlignment="0" applyProtection="0">
      <alignment vertical="center"/>
    </xf>
    <xf numFmtId="0" fontId="44" fillId="27" borderId="0" applyNumberFormat="0" applyBorder="0" applyAlignment="0" applyProtection="0">
      <alignment vertical="center"/>
    </xf>
    <xf numFmtId="0" fontId="44" fillId="27" borderId="0" applyNumberFormat="0" applyBorder="0" applyAlignment="0" applyProtection="0">
      <alignment vertical="center"/>
    </xf>
    <xf numFmtId="0" fontId="44" fillId="32" borderId="0" applyNumberFormat="0" applyBorder="0" applyAlignment="0" applyProtection="0">
      <alignment vertical="center"/>
    </xf>
    <xf numFmtId="0" fontId="44" fillId="32" borderId="0" applyNumberFormat="0" applyBorder="0" applyAlignment="0" applyProtection="0">
      <alignment vertical="center"/>
    </xf>
    <xf numFmtId="0" fontId="44" fillId="53" borderId="0" applyNumberFormat="0" applyBorder="0" applyAlignment="0" applyProtection="0">
      <alignment vertical="center"/>
    </xf>
    <xf numFmtId="0" fontId="44" fillId="53" borderId="0" applyNumberFormat="0" applyBorder="0" applyAlignment="0" applyProtection="0">
      <alignment vertical="center"/>
    </xf>
    <xf numFmtId="0" fontId="44" fillId="53" borderId="0" applyNumberFormat="0" applyBorder="0" applyAlignment="0" applyProtection="0">
      <alignment vertical="center"/>
    </xf>
    <xf numFmtId="0" fontId="44" fillId="53" borderId="0" applyNumberFormat="0" applyBorder="0" applyAlignment="0" applyProtection="0">
      <alignment vertical="center"/>
    </xf>
    <xf numFmtId="0" fontId="44" fillId="53" borderId="0" applyNumberFormat="0" applyBorder="0" applyAlignment="0" applyProtection="0">
      <alignment vertical="center"/>
    </xf>
    <xf numFmtId="0" fontId="44" fillId="53" borderId="0" applyNumberFormat="0" applyBorder="0" applyAlignment="0" applyProtection="0">
      <alignment vertical="center"/>
    </xf>
    <xf numFmtId="0" fontId="44" fillId="53" borderId="0" applyNumberFormat="0" applyBorder="0" applyAlignment="0" applyProtection="0">
      <alignment vertical="center"/>
    </xf>
    <xf numFmtId="0" fontId="44" fillId="53" borderId="0" applyNumberFormat="0" applyBorder="0" applyAlignment="0" applyProtection="0">
      <alignment vertical="center"/>
    </xf>
    <xf numFmtId="0" fontId="44" fillId="53" borderId="0" applyNumberFormat="0" applyBorder="0" applyAlignment="0" applyProtection="0">
      <alignment vertical="center"/>
    </xf>
    <xf numFmtId="0" fontId="44" fillId="53" borderId="0" applyNumberFormat="0" applyBorder="0" applyAlignment="0" applyProtection="0">
      <alignment vertical="center"/>
    </xf>
    <xf numFmtId="0" fontId="44" fillId="53" borderId="0" applyNumberFormat="0" applyBorder="0" applyAlignment="0" applyProtection="0">
      <alignment vertical="center"/>
    </xf>
    <xf numFmtId="0" fontId="44" fillId="36" borderId="0" applyNumberFormat="0" applyBorder="0" applyAlignment="0" applyProtection="0">
      <alignment vertical="center"/>
    </xf>
    <xf numFmtId="0" fontId="44" fillId="36" borderId="0" applyNumberFormat="0" applyBorder="0" applyAlignment="0" applyProtection="0">
      <alignment vertical="center"/>
    </xf>
    <xf numFmtId="0" fontId="44" fillId="36" borderId="0" applyNumberFormat="0" applyBorder="0" applyAlignment="0" applyProtection="0">
      <alignment vertical="center"/>
    </xf>
    <xf numFmtId="0" fontId="44" fillId="36" borderId="0" applyNumberFormat="0" applyBorder="0" applyAlignment="0" applyProtection="0">
      <alignment vertical="center"/>
    </xf>
    <xf numFmtId="0" fontId="44" fillId="36" borderId="0" applyNumberFormat="0" applyBorder="0" applyAlignment="0" applyProtection="0">
      <alignment vertical="center"/>
    </xf>
    <xf numFmtId="0" fontId="44" fillId="36" borderId="0" applyNumberFormat="0" applyBorder="0" applyAlignment="0" applyProtection="0">
      <alignment vertical="center"/>
    </xf>
    <xf numFmtId="0" fontId="44" fillId="36" borderId="0" applyNumberFormat="0" applyBorder="0" applyAlignment="0" applyProtection="0">
      <alignment vertical="center"/>
    </xf>
    <xf numFmtId="0" fontId="44" fillId="36" borderId="0" applyNumberFormat="0" applyBorder="0" applyAlignment="0" applyProtection="0">
      <alignment vertical="center"/>
    </xf>
    <xf numFmtId="0" fontId="61" fillId="35" borderId="0" applyNumberFormat="0" applyBorder="0" applyAlignment="0" applyProtection="0">
      <alignment vertical="center"/>
    </xf>
    <xf numFmtId="0" fontId="61" fillId="35" borderId="0" applyNumberFormat="0" applyBorder="0" applyAlignment="0" applyProtection="0">
      <alignment vertical="center"/>
    </xf>
    <xf numFmtId="0" fontId="61" fillId="35" borderId="0" applyNumberFormat="0" applyBorder="0" applyAlignment="0" applyProtection="0">
      <alignment vertical="center"/>
    </xf>
    <xf numFmtId="0" fontId="61" fillId="35" borderId="0" applyNumberFormat="0" applyBorder="0" applyAlignment="0" applyProtection="0">
      <alignment vertical="center"/>
    </xf>
    <xf numFmtId="0" fontId="61" fillId="35" borderId="0" applyNumberFormat="0" applyBorder="0" applyAlignment="0" applyProtection="0">
      <alignment vertical="center"/>
    </xf>
    <xf numFmtId="0" fontId="78" fillId="33" borderId="33" applyNumberFormat="0" applyAlignment="0" applyProtection="0">
      <alignment vertical="center"/>
    </xf>
    <xf numFmtId="0" fontId="78" fillId="33" borderId="33" applyNumberFormat="0" applyAlignment="0" applyProtection="0">
      <alignment vertical="center"/>
    </xf>
    <xf numFmtId="0" fontId="78" fillId="33" borderId="33" applyNumberFormat="0" applyAlignment="0" applyProtection="0">
      <alignment vertical="center"/>
    </xf>
    <xf numFmtId="0" fontId="78" fillId="33" borderId="33" applyNumberFormat="0" applyAlignment="0" applyProtection="0">
      <alignment vertical="center"/>
    </xf>
    <xf numFmtId="0" fontId="78" fillId="33" borderId="33" applyNumberFormat="0" applyAlignment="0" applyProtection="0">
      <alignment vertical="center"/>
    </xf>
    <xf numFmtId="0" fontId="78" fillId="33" borderId="33" applyNumberFormat="0" applyAlignment="0" applyProtection="0">
      <alignment vertical="center"/>
    </xf>
    <xf numFmtId="0" fontId="78" fillId="33" borderId="33" applyNumberFormat="0" applyAlignment="0" applyProtection="0">
      <alignment vertical="center"/>
    </xf>
    <xf numFmtId="0" fontId="78" fillId="33" borderId="33" applyNumberFormat="0" applyAlignment="0" applyProtection="0">
      <alignment vertical="center"/>
    </xf>
    <xf numFmtId="0" fontId="78" fillId="33" borderId="33" applyNumberFormat="0" applyAlignment="0" applyProtection="0">
      <alignment vertical="center"/>
    </xf>
    <xf numFmtId="0" fontId="78" fillId="33" borderId="33" applyNumberFormat="0" applyAlignment="0" applyProtection="0">
      <alignment vertical="center"/>
    </xf>
    <xf numFmtId="0" fontId="78" fillId="33" borderId="33" applyNumberFormat="0" applyAlignment="0" applyProtection="0">
      <alignment vertical="center"/>
    </xf>
    <xf numFmtId="0" fontId="78" fillId="33" borderId="33" applyNumberFormat="0" applyAlignment="0" applyProtection="0">
      <alignment vertical="center"/>
    </xf>
    <xf numFmtId="0" fontId="78" fillId="33" borderId="33" applyNumberFormat="0" applyAlignment="0" applyProtection="0">
      <alignment vertical="center"/>
    </xf>
    <xf numFmtId="0" fontId="62" fillId="8" borderId="23" applyNumberFormat="0" applyAlignment="0" applyProtection="0">
      <alignment vertical="center"/>
    </xf>
    <xf numFmtId="0" fontId="62" fillId="8" borderId="23" applyNumberFormat="0" applyAlignment="0" applyProtection="0">
      <alignment vertical="center"/>
    </xf>
    <xf numFmtId="0" fontId="62" fillId="8" borderId="23" applyNumberFormat="0" applyAlignment="0" applyProtection="0">
      <alignment vertical="center"/>
    </xf>
    <xf numFmtId="0" fontId="62" fillId="8" borderId="23" applyNumberFormat="0" applyAlignment="0" applyProtection="0">
      <alignment vertical="center"/>
    </xf>
    <xf numFmtId="0" fontId="62" fillId="8" borderId="23" applyNumberFormat="0" applyAlignment="0" applyProtection="0">
      <alignment vertical="center"/>
    </xf>
    <xf numFmtId="0" fontId="62" fillId="8" borderId="23" applyNumberFormat="0" applyAlignment="0" applyProtection="0">
      <alignment vertical="center"/>
    </xf>
    <xf numFmtId="0" fontId="62" fillId="8" borderId="23" applyNumberFormat="0" applyAlignment="0" applyProtection="0">
      <alignment vertical="center"/>
    </xf>
    <xf numFmtId="0" fontId="85" fillId="0" borderId="0"/>
    <xf numFmtId="0" fontId="85" fillId="0" borderId="0"/>
    <xf numFmtId="0" fontId="73" fillId="0" borderId="0"/>
    <xf numFmtId="0" fontId="79" fillId="0" borderId="0"/>
    <xf numFmtId="0" fontId="0" fillId="56" borderId="30" applyNumberFormat="0" applyFont="0" applyAlignment="0" applyProtection="0">
      <alignment vertical="center"/>
    </xf>
    <xf numFmtId="0" fontId="0" fillId="56" borderId="30" applyNumberFormat="0" applyFont="0" applyAlignment="0" applyProtection="0">
      <alignment vertical="center"/>
    </xf>
    <xf numFmtId="0" fontId="0" fillId="56" borderId="30" applyNumberFormat="0" applyFont="0" applyAlignment="0" applyProtection="0">
      <alignment vertical="center"/>
    </xf>
    <xf numFmtId="0" fontId="0" fillId="56" borderId="30" applyNumberFormat="0" applyFont="0" applyAlignment="0" applyProtection="0">
      <alignment vertical="center"/>
    </xf>
    <xf numFmtId="0" fontId="0" fillId="56" borderId="30" applyNumberFormat="0" applyFont="0" applyAlignment="0" applyProtection="0">
      <alignment vertical="center"/>
    </xf>
    <xf numFmtId="0" fontId="0" fillId="56" borderId="30" applyNumberFormat="0" applyFont="0" applyAlignment="0" applyProtection="0">
      <alignment vertical="center"/>
    </xf>
    <xf numFmtId="0" fontId="0" fillId="56" borderId="30" applyNumberFormat="0" applyFont="0" applyAlignment="0" applyProtection="0">
      <alignment vertical="center"/>
    </xf>
    <xf numFmtId="0" fontId="0" fillId="56" borderId="30" applyNumberFormat="0" applyFont="0" applyAlignment="0" applyProtection="0">
      <alignment vertical="center"/>
    </xf>
  </cellStyleXfs>
  <cellXfs count="629">
    <xf numFmtId="0" fontId="0" fillId="0" borderId="0" xfId="0">
      <alignment vertical="center"/>
    </xf>
    <xf numFmtId="0" fontId="1" fillId="0" borderId="0" xfId="2957" applyFont="1" applyFill="1" applyBorder="1" applyAlignment="1">
      <alignment horizontal="left" vertical="center"/>
    </xf>
    <xf numFmtId="0" fontId="2" fillId="0" borderId="0" xfId="0" applyFont="1" applyFill="1" applyAlignment="1">
      <alignment horizontal="center" vertical="center"/>
    </xf>
    <xf numFmtId="0" fontId="3" fillId="0" borderId="0" xfId="0" applyFont="1" applyFill="1" applyAlignment="1">
      <alignment horizontal="right" vertical="center"/>
    </xf>
    <xf numFmtId="0" fontId="4" fillId="0" borderId="0" xfId="0" applyFont="1" applyFill="1" applyAlignment="1">
      <alignment horizontal="center" vertical="center"/>
    </xf>
    <xf numFmtId="0" fontId="5" fillId="0" borderId="0" xfId="0" applyFont="1" applyFill="1" applyAlignment="1">
      <alignment vertical="center"/>
    </xf>
    <xf numFmtId="0" fontId="6" fillId="0" borderId="0" xfId="0" applyFont="1" applyFill="1" applyAlignment="1">
      <alignment vertical="center"/>
    </xf>
    <xf numFmtId="0" fontId="7" fillId="0" borderId="0" xfId="0" applyFont="1" applyFill="1" applyAlignment="1">
      <alignment horizontal="center" vertical="center"/>
    </xf>
    <xf numFmtId="0" fontId="7" fillId="0" borderId="0" xfId="0" applyFont="1" applyFill="1" applyAlignment="1">
      <alignment horizontal="justify" vertical="center"/>
    </xf>
    <xf numFmtId="0" fontId="7" fillId="0" borderId="0" xfId="0" applyFont="1" applyFill="1" applyAlignment="1">
      <alignment vertical="center"/>
    </xf>
    <xf numFmtId="0" fontId="2" fillId="0" borderId="0" xfId="0" applyFont="1" applyFill="1" applyAlignment="1">
      <alignment horizontal="center" vertical="center" wrapText="1"/>
    </xf>
    <xf numFmtId="0" fontId="3" fillId="0" borderId="0" xfId="0" applyFont="1" applyFill="1" applyBorder="1" applyAlignment="1">
      <alignment horizontal="right" vertical="center" wrapText="1"/>
    </xf>
    <xf numFmtId="187" fontId="3" fillId="0" borderId="0" xfId="0" applyNumberFormat="1" applyFont="1" applyFill="1" applyBorder="1" applyAlignment="1">
      <alignment horizontal="right" vertical="center" wrapText="1"/>
    </xf>
    <xf numFmtId="0" fontId="4" fillId="0" borderId="1" xfId="0" applyFont="1" applyFill="1" applyBorder="1" applyAlignment="1">
      <alignment horizontal="center" vertical="center"/>
    </xf>
    <xf numFmtId="0" fontId="4" fillId="0" borderId="1" xfId="0" applyFont="1" applyFill="1" applyBorder="1" applyAlignment="1">
      <alignment horizontal="center" vertical="center" wrapText="1"/>
    </xf>
    <xf numFmtId="0" fontId="5" fillId="0" borderId="1" xfId="0" applyFont="1" applyFill="1" applyBorder="1" applyAlignment="1">
      <alignment horizontal="center" vertical="center"/>
    </xf>
    <xf numFmtId="0" fontId="8" fillId="0" borderId="1" xfId="0" applyFont="1" applyFill="1" applyBorder="1" applyAlignment="1">
      <alignment horizontal="center" vertical="center" wrapText="1"/>
    </xf>
    <xf numFmtId="183" fontId="5" fillId="0" borderId="1" xfId="0" applyNumberFormat="1" applyFont="1" applyFill="1" applyBorder="1" applyAlignment="1">
      <alignment horizontal="center" vertical="center" wrapText="1"/>
    </xf>
    <xf numFmtId="0" fontId="9" fillId="0" borderId="1" xfId="0" applyFont="1" applyFill="1" applyBorder="1" applyAlignment="1">
      <alignment horizontal="center" vertical="center" wrapText="1"/>
    </xf>
    <xf numFmtId="14" fontId="5" fillId="0" borderId="1" xfId="0" applyNumberFormat="1" applyFont="1" applyFill="1" applyBorder="1" applyAlignment="1">
      <alignment horizontal="left" vertical="center" wrapText="1"/>
    </xf>
    <xf numFmtId="183" fontId="5" fillId="0" borderId="2" xfId="0" applyNumberFormat="1" applyFont="1" applyFill="1" applyBorder="1" applyAlignment="1">
      <alignment horizontal="center" vertical="center" wrapText="1"/>
    </xf>
    <xf numFmtId="0" fontId="10" fillId="0" borderId="1" xfId="0" applyFont="1" applyFill="1" applyBorder="1" applyAlignment="1">
      <alignment horizontal="center" vertical="center" wrapText="1"/>
    </xf>
    <xf numFmtId="183" fontId="5" fillId="2" borderId="1" xfId="0" applyNumberFormat="1" applyFont="1" applyFill="1" applyBorder="1" applyAlignment="1">
      <alignment horizontal="center" vertical="center" wrapText="1"/>
    </xf>
    <xf numFmtId="0" fontId="5" fillId="2" borderId="1" xfId="0" applyFont="1" applyFill="1" applyBorder="1" applyAlignment="1">
      <alignment horizontal="center" vertical="center"/>
    </xf>
    <xf numFmtId="183" fontId="5" fillId="2" borderId="2" xfId="0" applyNumberFormat="1" applyFont="1" applyFill="1" applyBorder="1" applyAlignment="1">
      <alignment horizontal="center" vertical="center" wrapText="1"/>
    </xf>
    <xf numFmtId="0" fontId="9" fillId="2" borderId="1" xfId="0" applyFont="1" applyFill="1" applyBorder="1" applyAlignment="1">
      <alignment horizontal="center" vertical="center" wrapText="1"/>
    </xf>
    <xf numFmtId="0" fontId="8" fillId="2" borderId="1" xfId="0" applyFont="1" applyFill="1" applyBorder="1" applyAlignment="1">
      <alignment horizontal="center" vertical="center" wrapText="1"/>
    </xf>
    <xf numFmtId="14" fontId="5" fillId="2" borderId="1" xfId="0" applyNumberFormat="1" applyFont="1" applyFill="1" applyBorder="1" applyAlignment="1">
      <alignment horizontal="left" vertical="center" wrapText="1"/>
    </xf>
    <xf numFmtId="0" fontId="7" fillId="2" borderId="0" xfId="0" applyFont="1" applyFill="1" applyAlignment="1">
      <alignment horizontal="center" vertical="center"/>
    </xf>
    <xf numFmtId="0" fontId="7" fillId="2" borderId="1" xfId="0" applyFont="1" applyFill="1" applyBorder="1" applyAlignment="1">
      <alignment horizontal="center" vertical="center"/>
    </xf>
    <xf numFmtId="0" fontId="11" fillId="0" borderId="0" xfId="0" applyFont="1" applyFill="1" applyAlignment="1">
      <alignment horizontal="center" vertical="center"/>
    </xf>
    <xf numFmtId="0" fontId="12" fillId="0" borderId="0" xfId="0" applyFont="1" applyFill="1" applyAlignment="1">
      <alignment horizontal="right" vertical="center"/>
    </xf>
    <xf numFmtId="0" fontId="13" fillId="0" borderId="0" xfId="0" applyFont="1" applyFill="1" applyAlignment="1">
      <alignment vertical="center"/>
    </xf>
    <xf numFmtId="0" fontId="11" fillId="0" borderId="0" xfId="0" applyFont="1" applyFill="1" applyAlignment="1">
      <alignment horizontal="center" vertical="center" wrapText="1"/>
    </xf>
    <xf numFmtId="0" fontId="13" fillId="0" borderId="1" xfId="0" applyFont="1" applyFill="1" applyBorder="1" applyAlignment="1">
      <alignment horizontal="center" vertical="center"/>
    </xf>
    <xf numFmtId="0" fontId="13" fillId="0" borderId="1" xfId="0" applyFont="1" applyFill="1" applyBorder="1" applyAlignment="1">
      <alignment horizontal="justify" vertical="center"/>
    </xf>
    <xf numFmtId="0" fontId="13" fillId="0" borderId="1" xfId="0" applyFont="1" applyFill="1" applyBorder="1" applyAlignment="1">
      <alignment horizontal="right" vertical="center"/>
    </xf>
    <xf numFmtId="0" fontId="7" fillId="0" borderId="1" xfId="0" applyFont="1" applyFill="1" applyBorder="1" applyAlignment="1">
      <alignment horizontal="justify" vertical="center"/>
    </xf>
    <xf numFmtId="0" fontId="7" fillId="0" borderId="1" xfId="0" applyFont="1" applyFill="1" applyBorder="1" applyAlignment="1">
      <alignment horizontal="right" vertical="center"/>
    </xf>
    <xf numFmtId="0" fontId="7" fillId="0" borderId="1" xfId="0" applyNumberFormat="1" applyFont="1" applyFill="1" applyBorder="1" applyAlignment="1" applyProtection="1">
      <alignment horizontal="right" vertical="center"/>
    </xf>
    <xf numFmtId="0" fontId="6" fillId="0" borderId="0" xfId="0" applyFont="1" applyFill="1" applyAlignment="1">
      <alignment horizontal="justify" vertical="center" wrapText="1"/>
    </xf>
    <xf numFmtId="0" fontId="6" fillId="0" borderId="0" xfId="0" applyFont="1" applyFill="1" applyAlignment="1">
      <alignment vertical="center" wrapText="1"/>
    </xf>
    <xf numFmtId="0" fontId="14" fillId="0" borderId="0" xfId="0" applyFont="1" applyFill="1" applyAlignment="1">
      <alignment horizontal="center" vertical="center"/>
    </xf>
    <xf numFmtId="0" fontId="15" fillId="0" borderId="0" xfId="0" applyFont="1" applyFill="1" applyAlignment="1">
      <alignment horizontal="right" vertical="center"/>
    </xf>
    <xf numFmtId="0" fontId="16" fillId="0" borderId="0" xfId="0" applyFont="1" applyFill="1" applyAlignment="1">
      <alignment vertical="center"/>
    </xf>
    <xf numFmtId="189" fontId="6" fillId="0" borderId="0" xfId="0" applyNumberFormat="1" applyFont="1" applyFill="1" applyAlignment="1">
      <alignment vertical="center"/>
    </xf>
    <xf numFmtId="189" fontId="1" fillId="0" borderId="0" xfId="2957" applyNumberFormat="1" applyFont="1" applyFill="1" applyBorder="1" applyAlignment="1">
      <alignment horizontal="left" vertical="center"/>
    </xf>
    <xf numFmtId="0" fontId="2" fillId="0" borderId="0" xfId="0" applyFont="1" applyFill="1" applyBorder="1" applyAlignment="1">
      <alignment horizontal="center" vertical="center" wrapText="1"/>
    </xf>
    <xf numFmtId="189" fontId="2" fillId="0" borderId="0" xfId="0" applyNumberFormat="1" applyFont="1" applyFill="1" applyBorder="1" applyAlignment="1">
      <alignment horizontal="center" vertical="center" wrapText="1"/>
    </xf>
    <xf numFmtId="189" fontId="15" fillId="0" borderId="0" xfId="0" applyNumberFormat="1" applyFont="1" applyFill="1" applyAlignment="1">
      <alignment horizontal="right" vertical="center"/>
    </xf>
    <xf numFmtId="189" fontId="3" fillId="0" borderId="0" xfId="0" applyNumberFormat="1" applyFont="1" applyFill="1" applyBorder="1" applyAlignment="1">
      <alignment horizontal="right" vertical="center" wrapText="1"/>
    </xf>
    <xf numFmtId="0" fontId="16" fillId="0" borderId="1" xfId="654" applyFont="1" applyFill="1" applyBorder="1" applyAlignment="1">
      <alignment horizontal="center" vertical="center" wrapText="1"/>
    </xf>
    <xf numFmtId="189" fontId="16" fillId="0" borderId="1" xfId="654" applyNumberFormat="1" applyFont="1" applyFill="1" applyBorder="1" applyAlignment="1">
      <alignment horizontal="center" vertical="center" wrapText="1"/>
    </xf>
    <xf numFmtId="0" fontId="16" fillId="0" borderId="1" xfId="654" applyNumberFormat="1" applyFont="1" applyFill="1" applyBorder="1" applyAlignment="1" applyProtection="1">
      <alignment horizontal="left" vertical="center"/>
    </xf>
    <xf numFmtId="189" fontId="13" fillId="0" borderId="1" xfId="654" applyNumberFormat="1" applyFont="1" applyFill="1" applyBorder="1" applyAlignment="1">
      <alignment vertical="center"/>
    </xf>
    <xf numFmtId="0" fontId="6" fillId="0" borderId="1" xfId="654" applyNumberFormat="1" applyFont="1" applyFill="1" applyBorder="1" applyAlignment="1" applyProtection="1">
      <alignment horizontal="left" vertical="center"/>
    </xf>
    <xf numFmtId="189" fontId="5" fillId="0" borderId="1" xfId="0" applyNumberFormat="1" applyFont="1" applyFill="1" applyBorder="1" applyAlignment="1">
      <alignment vertical="center" wrapText="1"/>
    </xf>
    <xf numFmtId="189" fontId="4" fillId="0" borderId="1" xfId="1966" applyNumberFormat="1" applyFont="1" applyFill="1" applyBorder="1" applyAlignment="1">
      <alignment horizontal="right" vertical="center" wrapText="1"/>
    </xf>
    <xf numFmtId="0" fontId="4" fillId="0" borderId="1" xfId="654" applyNumberFormat="1" applyFont="1" applyFill="1" applyBorder="1" applyAlignment="1" applyProtection="1">
      <alignment horizontal="left" vertical="center"/>
    </xf>
    <xf numFmtId="189" fontId="5" fillId="0" borderId="1" xfId="1966" applyNumberFormat="1" applyFont="1" applyFill="1" applyBorder="1" applyAlignment="1">
      <alignment horizontal="right" vertical="center" wrapText="1"/>
    </xf>
    <xf numFmtId="189" fontId="7" fillId="0" borderId="1" xfId="654" applyNumberFormat="1" applyFont="1" applyFill="1" applyBorder="1" applyAlignment="1">
      <alignment vertical="center" wrapText="1"/>
    </xf>
    <xf numFmtId="189" fontId="4" fillId="0" borderId="1" xfId="0" applyNumberFormat="1" applyFont="1" applyFill="1" applyBorder="1" applyAlignment="1">
      <alignment vertical="center" wrapText="1"/>
    </xf>
    <xf numFmtId="189" fontId="6" fillId="0" borderId="0" xfId="0" applyNumberFormat="1" applyFont="1" applyFill="1" applyAlignment="1">
      <alignment horizontal="justify" vertical="center" wrapText="1"/>
    </xf>
    <xf numFmtId="0" fontId="3" fillId="0" borderId="0" xfId="0" applyFont="1" applyFill="1" applyAlignment="1">
      <alignment horizontal="right" vertical="center" wrapText="1"/>
    </xf>
    <xf numFmtId="0" fontId="5" fillId="0" borderId="1" xfId="0" applyFont="1" applyFill="1" applyBorder="1" applyAlignment="1">
      <alignment horizontal="center" vertical="center" wrapText="1"/>
    </xf>
    <xf numFmtId="0" fontId="5" fillId="0" borderId="1" xfId="0" applyFont="1" applyFill="1" applyBorder="1" applyAlignment="1">
      <alignment vertical="center" wrapText="1"/>
    </xf>
    <xf numFmtId="179" fontId="5" fillId="0" borderId="1" xfId="0" applyNumberFormat="1" applyFont="1" applyFill="1" applyBorder="1" applyAlignment="1">
      <alignment vertical="center" wrapText="1"/>
    </xf>
    <xf numFmtId="182" fontId="5" fillId="0" borderId="1" xfId="0" applyNumberFormat="1" applyFont="1" applyFill="1" applyBorder="1" applyAlignment="1">
      <alignment vertical="center" wrapText="1"/>
    </xf>
    <xf numFmtId="0" fontId="1" fillId="2" borderId="0" xfId="2957" applyFont="1" applyFill="1" applyBorder="1" applyAlignment="1">
      <alignment horizontal="left" vertical="center"/>
    </xf>
    <xf numFmtId="0" fontId="2" fillId="2" borderId="0" xfId="2973" applyFont="1" applyFill="1" applyBorder="1" applyAlignment="1">
      <alignment horizontal="center" vertical="center"/>
    </xf>
    <xf numFmtId="0" fontId="3" fillId="2" borderId="0" xfId="2973" applyFont="1" applyFill="1" applyBorder="1" applyAlignment="1">
      <alignment horizontal="right" vertical="center"/>
    </xf>
    <xf numFmtId="0" fontId="4" fillId="2" borderId="0" xfId="2973" applyFont="1" applyFill="1" applyBorder="1" applyAlignment="1">
      <alignment vertical="center"/>
    </xf>
    <xf numFmtId="0" fontId="6" fillId="2" borderId="0" xfId="0" applyFont="1" applyFill="1" applyBorder="1" applyAlignment="1">
      <alignment vertical="center"/>
    </xf>
    <xf numFmtId="0" fontId="16" fillId="2" borderId="0" xfId="0" applyFont="1" applyFill="1" applyBorder="1" applyAlignment="1">
      <alignment vertical="center"/>
    </xf>
    <xf numFmtId="0" fontId="6" fillId="2" borderId="0" xfId="2973" applyFont="1" applyFill="1" applyBorder="1" applyAlignment="1">
      <alignment vertical="center"/>
    </xf>
    <xf numFmtId="0" fontId="5" fillId="2" borderId="0" xfId="2973" applyFont="1" applyFill="1" applyBorder="1" applyAlignment="1">
      <alignment vertical="center"/>
    </xf>
    <xf numFmtId="0" fontId="17" fillId="2" borderId="0" xfId="2973" applyFont="1" applyFill="1" applyBorder="1" applyAlignment="1">
      <alignment vertical="center"/>
    </xf>
    <xf numFmtId="0" fontId="2" fillId="2" borderId="0" xfId="2973" applyFont="1" applyFill="1" applyBorder="1" applyAlignment="1">
      <alignment horizontal="center" vertical="center" wrapText="1"/>
    </xf>
    <xf numFmtId="0" fontId="15" fillId="2" borderId="0" xfId="2973" applyFont="1" applyFill="1" applyBorder="1" applyAlignment="1">
      <alignment horizontal="right" vertical="center"/>
    </xf>
    <xf numFmtId="0" fontId="4" fillId="2" borderId="3" xfId="590" applyNumberFormat="1" applyFont="1" applyFill="1" applyBorder="1" applyAlignment="1" applyProtection="1">
      <alignment horizontal="center" vertical="center"/>
    </xf>
    <xf numFmtId="0" fontId="4" fillId="2" borderId="4" xfId="590" applyNumberFormat="1" applyFont="1" applyFill="1" applyBorder="1" applyAlignment="1" applyProtection="1">
      <alignment horizontal="center" vertical="center"/>
    </xf>
    <xf numFmtId="0" fontId="4" fillId="2" borderId="1" xfId="590" applyNumberFormat="1" applyFont="1" applyFill="1" applyBorder="1" applyAlignment="1" applyProtection="1">
      <alignment horizontal="center" vertical="center"/>
    </xf>
    <xf numFmtId="0" fontId="4" fillId="2" borderId="1" xfId="0" applyFont="1" applyFill="1" applyBorder="1" applyAlignment="1">
      <alignment vertical="center"/>
    </xf>
    <xf numFmtId="0" fontId="5" fillId="2" borderId="1" xfId="0" applyFont="1" applyFill="1" applyBorder="1" applyAlignment="1">
      <alignment horizontal="left" vertical="center" indent="1"/>
    </xf>
    <xf numFmtId="0" fontId="5" fillId="2" borderId="1" xfId="0" applyFont="1" applyFill="1" applyBorder="1" applyAlignment="1">
      <alignment vertical="center"/>
    </xf>
    <xf numFmtId="0" fontId="7" fillId="2" borderId="1" xfId="2972" applyFont="1" applyFill="1" applyBorder="1" applyAlignment="1">
      <alignment horizontal="left" vertical="center" wrapText="1" indent="2"/>
    </xf>
    <xf numFmtId="0" fontId="5" fillId="2" borderId="1" xfId="0" applyFont="1" applyFill="1" applyBorder="1" applyAlignment="1">
      <alignment horizontal="left" vertical="center" indent="2"/>
    </xf>
    <xf numFmtId="0" fontId="7" fillId="2" borderId="1" xfId="2972" applyFont="1" applyFill="1" applyBorder="1" applyAlignment="1">
      <alignment vertical="center" wrapText="1"/>
    </xf>
    <xf numFmtId="0" fontId="4" fillId="2" borderId="1" xfId="0" applyFont="1" applyFill="1" applyBorder="1" applyAlignment="1">
      <alignment horizontal="center" vertical="center"/>
    </xf>
    <xf numFmtId="183" fontId="4" fillId="2" borderId="1" xfId="0" applyNumberFormat="1" applyFont="1" applyFill="1" applyBorder="1" applyAlignment="1">
      <alignment horizontal="center" vertical="center"/>
    </xf>
    <xf numFmtId="0" fontId="6" fillId="2" borderId="0" xfId="2973" applyFont="1" applyFill="1" applyBorder="1" applyAlignment="1">
      <alignment horizontal="left" vertical="center" wrapText="1"/>
    </xf>
    <xf numFmtId="0" fontId="16" fillId="2" borderId="0" xfId="0" applyFont="1" applyFill="1" applyBorder="1" applyAlignment="1" applyProtection="1">
      <alignment vertical="center"/>
      <protection locked="0"/>
    </xf>
    <xf numFmtId="0" fontId="18" fillId="2" borderId="0" xfId="2973" applyFont="1" applyFill="1" applyBorder="1" applyAlignment="1">
      <alignment vertical="center"/>
    </xf>
    <xf numFmtId="0" fontId="14" fillId="2" borderId="0" xfId="2973" applyFont="1" applyFill="1" applyBorder="1" applyAlignment="1">
      <alignment horizontal="center" vertical="center" wrapText="1"/>
    </xf>
    <xf numFmtId="186" fontId="4" fillId="2" borderId="1" xfId="2035" applyNumberFormat="1" applyFont="1" applyFill="1" applyBorder="1" applyAlignment="1">
      <alignment horizontal="center" vertical="center"/>
    </xf>
    <xf numFmtId="186" fontId="16" fillId="2" borderId="1" xfId="2035" applyNumberFormat="1" applyFont="1" applyFill="1" applyBorder="1" applyAlignment="1">
      <alignment horizontal="center" vertical="center" wrapText="1"/>
    </xf>
    <xf numFmtId="186" fontId="16" fillId="2" borderId="1" xfId="2035" applyNumberFormat="1" applyFont="1" applyFill="1" applyBorder="1" applyAlignment="1">
      <alignment horizontal="center" vertical="center"/>
    </xf>
    <xf numFmtId="0" fontId="16" fillId="2" borderId="1" xfId="2973" applyFont="1" applyFill="1" applyBorder="1" applyAlignment="1">
      <alignment horizontal="center" vertical="center" wrapText="1"/>
    </xf>
    <xf numFmtId="0" fontId="4" fillId="2" borderId="1" xfId="2972" applyFont="1" applyFill="1" applyBorder="1" applyAlignment="1">
      <alignment horizontal="justify" vertical="center" wrapText="1"/>
    </xf>
    <xf numFmtId="0" fontId="4" fillId="2" borderId="1" xfId="0" applyFont="1" applyFill="1" applyBorder="1" applyAlignment="1">
      <alignment horizontal="right" vertical="center" wrapText="1"/>
    </xf>
    <xf numFmtId="0" fontId="5" fillId="2" borderId="1" xfId="0" applyFont="1" applyFill="1" applyBorder="1" applyAlignment="1">
      <alignment vertical="center" wrapText="1"/>
    </xf>
    <xf numFmtId="0" fontId="5" fillId="2" borderId="1" xfId="0" applyFont="1" applyFill="1" applyBorder="1" applyAlignment="1">
      <alignment horizontal="right" vertical="center" wrapText="1"/>
    </xf>
    <xf numFmtId="0" fontId="5" fillId="2" borderId="1" xfId="0" applyFont="1" applyFill="1" applyBorder="1" applyAlignment="1">
      <alignment horizontal="left" vertical="center"/>
    </xf>
    <xf numFmtId="0" fontId="4" fillId="2" borderId="1" xfId="0" applyFont="1" applyFill="1" applyBorder="1" applyAlignment="1">
      <alignment vertical="center" wrapText="1"/>
    </xf>
    <xf numFmtId="10" fontId="4" fillId="2" borderId="1" xfId="0" applyNumberFormat="1" applyFont="1" applyFill="1" applyBorder="1" applyAlignment="1">
      <alignment horizontal="right" vertical="center" wrapText="1"/>
    </xf>
    <xf numFmtId="0" fontId="10" fillId="2" borderId="1" xfId="0" applyFont="1" applyFill="1" applyBorder="1" applyAlignment="1">
      <alignment horizontal="right" vertical="center" wrapText="1"/>
    </xf>
    <xf numFmtId="10" fontId="5" fillId="2" borderId="1" xfId="0" applyNumberFormat="1" applyFont="1" applyFill="1" applyBorder="1" applyAlignment="1">
      <alignment horizontal="right" vertical="center" wrapText="1"/>
    </xf>
    <xf numFmtId="0" fontId="4" fillId="2" borderId="1" xfId="2972" applyFont="1" applyFill="1" applyBorder="1" applyAlignment="1">
      <alignment horizontal="center" vertical="center" wrapText="1"/>
    </xf>
    <xf numFmtId="0" fontId="6" fillId="2" borderId="0" xfId="2973" applyFont="1" applyFill="1" applyBorder="1" applyAlignment="1" applyProtection="1">
      <alignment vertical="center"/>
      <protection locked="0"/>
    </xf>
    <xf numFmtId="0" fontId="16" fillId="2" borderId="0" xfId="2973" applyFont="1" applyFill="1" applyBorder="1" applyAlignment="1">
      <alignment vertical="center"/>
    </xf>
    <xf numFmtId="0" fontId="6" fillId="2" borderId="1" xfId="2973" applyFont="1" applyFill="1" applyBorder="1" applyAlignment="1">
      <alignment horizontal="left" vertical="center" wrapText="1"/>
    </xf>
    <xf numFmtId="0" fontId="6" fillId="2" borderId="1" xfId="2973" applyFont="1" applyFill="1" applyBorder="1" applyAlignment="1">
      <alignment vertical="center"/>
    </xf>
    <xf numFmtId="0" fontId="14" fillId="2" borderId="0" xfId="0" applyFont="1" applyFill="1" applyBorder="1" applyAlignment="1">
      <alignment horizontal="center" vertical="center"/>
    </xf>
    <xf numFmtId="0" fontId="15" fillId="2" borderId="0" xfId="0" applyFont="1" applyFill="1" applyBorder="1" applyAlignment="1">
      <alignment horizontal="right" vertical="center"/>
    </xf>
    <xf numFmtId="0" fontId="0" fillId="2" borderId="0" xfId="0" applyFill="1" applyBorder="1" applyAlignment="1">
      <alignment vertical="center"/>
    </xf>
    <xf numFmtId="0" fontId="14" fillId="2" borderId="0" xfId="0" applyFont="1" applyFill="1" applyBorder="1" applyAlignment="1">
      <alignment horizontal="center" vertical="center" wrapText="1"/>
    </xf>
    <xf numFmtId="0" fontId="1" fillId="2" borderId="0" xfId="2957" applyFont="1" applyFill="1" applyBorder="1" applyAlignment="1" applyProtection="1">
      <alignment horizontal="left" vertical="center"/>
      <protection locked="0"/>
    </xf>
    <xf numFmtId="0" fontId="14" fillId="2" borderId="0" xfId="2973" applyFont="1" applyFill="1" applyBorder="1" applyAlignment="1">
      <alignment horizontal="center" vertical="center"/>
    </xf>
    <xf numFmtId="0" fontId="14" fillId="0" borderId="0" xfId="1266" applyFont="1" applyFill="1" applyBorder="1" applyAlignment="1">
      <alignment horizontal="center" vertical="center"/>
    </xf>
    <xf numFmtId="0" fontId="15" fillId="0" borderId="0" xfId="1266" applyFont="1" applyFill="1" applyBorder="1" applyAlignment="1">
      <alignment horizontal="right" vertical="center"/>
    </xf>
    <xf numFmtId="0" fontId="16" fillId="0" borderId="0" xfId="1266" applyFont="1" applyFill="1" applyBorder="1" applyAlignment="1">
      <alignment vertical="center"/>
    </xf>
    <xf numFmtId="0" fontId="6" fillId="0" borderId="0" xfId="1266" applyFont="1" applyFill="1" applyBorder="1" applyAlignment="1">
      <alignment vertical="center"/>
    </xf>
    <xf numFmtId="0" fontId="0" fillId="0" borderId="0" xfId="1266" applyFont="1" applyFill="1" applyBorder="1" applyAlignment="1">
      <alignment vertical="center"/>
    </xf>
    <xf numFmtId="0" fontId="2" fillId="0" borderId="0" xfId="2954" applyFont="1" applyFill="1" applyAlignment="1">
      <alignment horizontal="center" vertical="center" wrapText="1"/>
    </xf>
    <xf numFmtId="0" fontId="2" fillId="0" borderId="0" xfId="2954" applyFont="1" applyFill="1" applyAlignment="1">
      <alignment horizontal="center" vertical="center"/>
    </xf>
    <xf numFmtId="0" fontId="3" fillId="0" borderId="0" xfId="2963" applyFont="1" applyFill="1" applyBorder="1" applyAlignment="1">
      <alignment horizontal="right" vertical="center"/>
    </xf>
    <xf numFmtId="0" fontId="4" fillId="0" borderId="1" xfId="2963" applyFont="1" applyFill="1" applyBorder="1" applyAlignment="1">
      <alignment horizontal="center" vertical="center"/>
    </xf>
    <xf numFmtId="0" fontId="4" fillId="0" borderId="1" xfId="2963" applyFont="1" applyFill="1" applyBorder="1" applyAlignment="1">
      <alignment horizontal="center" vertical="center" wrapText="1"/>
    </xf>
    <xf numFmtId="0" fontId="4" fillId="0" borderId="1" xfId="2954" applyFont="1" applyFill="1" applyBorder="1" applyAlignment="1">
      <alignment vertical="center"/>
    </xf>
    <xf numFmtId="0" fontId="16" fillId="0" borderId="1" xfId="1266" applyFont="1" applyFill="1" applyBorder="1" applyAlignment="1">
      <alignment horizontal="center" vertical="center"/>
    </xf>
    <xf numFmtId="0" fontId="6" fillId="0" borderId="1" xfId="1266" applyFont="1" applyFill="1" applyBorder="1" applyAlignment="1">
      <alignment vertical="center"/>
    </xf>
    <xf numFmtId="0" fontId="5" fillId="0" borderId="1" xfId="2954" applyFont="1" applyFill="1" applyBorder="1" applyAlignment="1">
      <alignment vertical="center"/>
    </xf>
    <xf numFmtId="0" fontId="5" fillId="0" borderId="1" xfId="2954" applyFont="1" applyFill="1" applyBorder="1" applyAlignment="1">
      <alignment horizontal="left" vertical="center" indent="2"/>
    </xf>
    <xf numFmtId="0" fontId="5" fillId="0" borderId="1" xfId="2954" applyFont="1" applyFill="1" applyBorder="1" applyAlignment="1">
      <alignment horizontal="right" vertical="center" wrapText="1"/>
    </xf>
    <xf numFmtId="0" fontId="5" fillId="0" borderId="1" xfId="2954" applyFont="1" applyFill="1" applyBorder="1" applyAlignment="1">
      <alignment horizontal="right" vertical="center"/>
    </xf>
    <xf numFmtId="179" fontId="4" fillId="0" borderId="1" xfId="2969" applyNumberFormat="1" applyFont="1" applyFill="1" applyBorder="1" applyAlignment="1">
      <alignment horizontal="right" vertical="center" wrapText="1"/>
    </xf>
    <xf numFmtId="0" fontId="4" fillId="0" borderId="5" xfId="2954" applyFont="1" applyFill="1" applyBorder="1" applyAlignment="1">
      <alignment horizontal="center" vertical="center"/>
    </xf>
    <xf numFmtId="0" fontId="4" fillId="0" borderId="1" xfId="2954" applyFont="1" applyFill="1" applyBorder="1" applyAlignment="1">
      <alignment horizontal="right" vertical="center" wrapText="1"/>
    </xf>
    <xf numFmtId="0" fontId="2" fillId="0" borderId="0" xfId="797" applyFont="1" applyFill="1" applyBorder="1" applyAlignment="1">
      <alignment horizontal="center" vertical="center"/>
    </xf>
    <xf numFmtId="0" fontId="3" fillId="0" borderId="0" xfId="797" applyFont="1" applyFill="1" applyBorder="1" applyAlignment="1">
      <alignment horizontal="right" vertical="center"/>
    </xf>
    <xf numFmtId="0" fontId="4" fillId="0" borderId="0" xfId="797" applyFont="1" applyFill="1" applyBorder="1" applyAlignment="1"/>
    <xf numFmtId="0" fontId="5" fillId="0" borderId="0" xfId="797" applyFont="1" applyFill="1" applyBorder="1" applyAlignment="1"/>
    <xf numFmtId="0" fontId="17" fillId="0" borderId="0" xfId="797" applyFill="1" applyBorder="1" applyAlignment="1"/>
    <xf numFmtId="0" fontId="2" fillId="0" borderId="0" xfId="797" applyNumberFormat="1" applyFont="1" applyFill="1" applyBorder="1" applyAlignment="1" applyProtection="1">
      <alignment horizontal="center" vertical="center" wrapText="1"/>
    </xf>
    <xf numFmtId="0" fontId="3" fillId="0" borderId="6" xfId="797" applyNumberFormat="1" applyFont="1" applyFill="1" applyBorder="1" applyAlignment="1" applyProtection="1">
      <alignment horizontal="right" vertical="center"/>
    </xf>
    <xf numFmtId="0" fontId="4" fillId="0" borderId="1" xfId="590" applyNumberFormat="1" applyFont="1" applyFill="1" applyBorder="1" applyAlignment="1" applyProtection="1">
      <alignment horizontal="center" vertical="center"/>
    </xf>
    <xf numFmtId="183" fontId="4" fillId="0" borderId="1" xfId="2973" applyNumberFormat="1" applyFont="1" applyFill="1" applyBorder="1" applyAlignment="1">
      <alignment horizontal="center" vertical="center" wrapText="1"/>
    </xf>
    <xf numFmtId="0" fontId="4" fillId="0" borderId="1" xfId="2955" applyFont="1" applyFill="1" applyBorder="1" applyAlignment="1">
      <alignment horizontal="left" vertical="center"/>
    </xf>
    <xf numFmtId="183" fontId="4" fillId="0" borderId="1" xfId="2967" applyNumberFormat="1" applyFont="1" applyFill="1" applyBorder="1" applyAlignment="1">
      <alignment horizontal="right" vertical="center" wrapText="1"/>
    </xf>
    <xf numFmtId="0" fontId="4" fillId="0" borderId="1" xfId="2951" applyFont="1" applyFill="1" applyBorder="1" applyAlignment="1">
      <alignment horizontal="left" vertical="center"/>
    </xf>
    <xf numFmtId="0" fontId="4" fillId="0" borderId="1" xfId="2955" applyFont="1" applyFill="1" applyBorder="1" applyAlignment="1">
      <alignment vertical="center"/>
    </xf>
    <xf numFmtId="0" fontId="5" fillId="0" borderId="1" xfId="2955" applyFont="1" applyFill="1" applyBorder="1" applyAlignment="1">
      <alignment vertical="center"/>
    </xf>
    <xf numFmtId="183" fontId="5" fillId="0" borderId="1" xfId="2955" applyNumberFormat="1" applyFont="1" applyFill="1" applyBorder="1" applyAlignment="1">
      <alignment horizontal="right" vertical="center" wrapText="1"/>
    </xf>
    <xf numFmtId="0" fontId="5" fillId="0" borderId="1" xfId="2951" applyFont="1" applyFill="1" applyBorder="1" applyAlignment="1">
      <alignment horizontal="left" vertical="center"/>
    </xf>
    <xf numFmtId="183" fontId="5" fillId="0" borderId="1" xfId="2967" applyNumberFormat="1" applyFont="1" applyFill="1" applyBorder="1" applyAlignment="1">
      <alignment horizontal="right" vertical="center" wrapText="1"/>
    </xf>
    <xf numFmtId="0" fontId="5" fillId="0" borderId="1" xfId="2951" applyFont="1" applyFill="1" applyBorder="1" applyAlignment="1">
      <alignment horizontal="right" vertical="center"/>
    </xf>
    <xf numFmtId="0" fontId="6" fillId="0" borderId="1" xfId="856" applyNumberFormat="1" applyFont="1" applyFill="1" applyBorder="1" applyAlignment="1" applyProtection="1">
      <alignment horizontal="left" vertical="center"/>
    </xf>
    <xf numFmtId="1" fontId="6" fillId="0" borderId="1" xfId="2001" applyNumberFormat="1" applyFont="1" applyFill="1" applyBorder="1" applyAlignment="1" applyProtection="1">
      <alignment horizontal="right" vertical="center"/>
    </xf>
    <xf numFmtId="0" fontId="4" fillId="0" borderId="1" xfId="2951" applyFont="1" applyFill="1" applyBorder="1" applyAlignment="1">
      <alignment horizontal="right" vertical="center"/>
    </xf>
    <xf numFmtId="1" fontId="5" fillId="0" borderId="0" xfId="797" applyNumberFormat="1" applyFont="1" applyFill="1" applyBorder="1" applyAlignment="1"/>
    <xf numFmtId="183" fontId="4" fillId="0" borderId="1" xfId="2955" applyNumberFormat="1" applyFont="1" applyFill="1" applyBorder="1" applyAlignment="1">
      <alignment horizontal="right" vertical="center" wrapText="1"/>
    </xf>
    <xf numFmtId="0" fontId="4" fillId="0" borderId="1" xfId="2001" applyFont="1" applyFill="1" applyBorder="1" applyAlignment="1">
      <alignment horizontal="center" vertical="center"/>
    </xf>
    <xf numFmtId="0" fontId="5" fillId="0" borderId="1" xfId="797" applyFont="1" applyFill="1" applyBorder="1" applyAlignment="1"/>
    <xf numFmtId="183" fontId="4" fillId="0" borderId="1" xfId="2001" applyNumberFormat="1" applyFont="1" applyFill="1" applyBorder="1" applyAlignment="1" applyProtection="1">
      <alignment horizontal="left" vertical="center"/>
    </xf>
    <xf numFmtId="183" fontId="4" fillId="0" borderId="1" xfId="2951" applyNumberFormat="1" applyFont="1" applyFill="1" applyBorder="1" applyAlignment="1">
      <alignment vertical="center"/>
    </xf>
    <xf numFmtId="0" fontId="5" fillId="0" borderId="0" xfId="797" applyFont="1" applyFill="1" applyBorder="1" applyAlignment="1" applyProtection="1">
      <protection locked="0"/>
    </xf>
    <xf numFmtId="0" fontId="2" fillId="0" borderId="0" xfId="2961" applyFont="1" applyFill="1" applyBorder="1" applyAlignment="1">
      <alignment horizontal="center" vertical="center"/>
    </xf>
    <xf numFmtId="0" fontId="3" fillId="0" borderId="0" xfId="2961" applyFont="1" applyFill="1" applyBorder="1" applyAlignment="1">
      <alignment horizontal="right" vertical="center"/>
    </xf>
    <xf numFmtId="0" fontId="4" fillId="0" borderId="0" xfId="2961" applyFont="1" applyFill="1" applyBorder="1" applyAlignment="1">
      <alignment vertical="center"/>
    </xf>
    <xf numFmtId="0" fontId="7" fillId="0" borderId="0" xfId="2959" applyFont="1" applyFill="1" applyBorder="1" applyAlignment="1">
      <alignment vertical="center"/>
    </xf>
    <xf numFmtId="0" fontId="5" fillId="0" borderId="0" xfId="2959" applyFont="1" applyFill="1" applyBorder="1" applyAlignment="1">
      <alignment vertical="center"/>
    </xf>
    <xf numFmtId="0" fontId="19" fillId="0" borderId="0" xfId="2959" applyFont="1" applyFill="1" applyBorder="1" applyAlignment="1">
      <alignment vertical="center"/>
    </xf>
    <xf numFmtId="0" fontId="17" fillId="0" borderId="0" xfId="2959" applyFill="1" applyBorder="1" applyAlignment="1">
      <alignment vertical="center"/>
    </xf>
    <xf numFmtId="0" fontId="2" fillId="0" borderId="0" xfId="2952" applyFont="1" applyFill="1" applyBorder="1" applyAlignment="1">
      <alignment horizontal="center" vertical="center" wrapText="1"/>
    </xf>
    <xf numFmtId="0" fontId="2" fillId="0" borderId="0" xfId="2952" applyFont="1" applyFill="1" applyBorder="1" applyAlignment="1">
      <alignment horizontal="center" vertical="center"/>
    </xf>
    <xf numFmtId="0" fontId="3" fillId="0" borderId="6" xfId="2961" applyFont="1" applyFill="1" applyBorder="1" applyAlignment="1">
      <alignment horizontal="right" vertical="center"/>
    </xf>
    <xf numFmtId="0" fontId="4" fillId="0" borderId="1" xfId="2945" applyFont="1" applyFill="1" applyBorder="1" applyAlignment="1">
      <alignment horizontal="center" vertical="center"/>
    </xf>
    <xf numFmtId="0" fontId="4" fillId="0" borderId="1" xfId="2961" applyFont="1" applyFill="1" applyBorder="1" applyAlignment="1">
      <alignment horizontal="center" vertical="center" wrapText="1"/>
    </xf>
    <xf numFmtId="0" fontId="4" fillId="0" borderId="5" xfId="2951" applyFont="1" applyFill="1" applyBorder="1" applyAlignment="1">
      <alignment vertical="center"/>
    </xf>
    <xf numFmtId="0" fontId="4" fillId="0" borderId="1" xfId="2952" applyFont="1" applyFill="1" applyBorder="1" applyAlignment="1">
      <alignment horizontal="right" vertical="center"/>
    </xf>
    <xf numFmtId="179" fontId="4" fillId="0" borderId="1" xfId="2967" applyNumberFormat="1" applyFont="1" applyFill="1" applyBorder="1" applyAlignment="1">
      <alignment horizontal="right" vertical="center" wrapText="1"/>
    </xf>
    <xf numFmtId="0" fontId="5" fillId="0" borderId="5" xfId="2951" applyFont="1" applyFill="1" applyBorder="1" applyAlignment="1">
      <alignment vertical="center"/>
    </xf>
    <xf numFmtId="0" fontId="5" fillId="0" borderId="1" xfId="2952" applyFont="1" applyFill="1" applyBorder="1" applyAlignment="1">
      <alignment horizontal="right" vertical="center"/>
    </xf>
    <xf numFmtId="179" fontId="5" fillId="0" borderId="1" xfId="2968" applyNumberFormat="1" applyFont="1" applyFill="1" applyBorder="1" applyAlignment="1">
      <alignment horizontal="right" vertical="center" wrapText="1"/>
    </xf>
    <xf numFmtId="0" fontId="5" fillId="0" borderId="5" xfId="2951" applyFont="1" applyFill="1" applyBorder="1" applyAlignment="1">
      <alignment horizontal="left" vertical="center"/>
    </xf>
    <xf numFmtId="0" fontId="5" fillId="0" borderId="5" xfId="2951" applyFont="1" applyFill="1" applyBorder="1" applyAlignment="1">
      <alignment horizontal="left" vertical="center" indent="2"/>
    </xf>
    <xf numFmtId="0" fontId="4" fillId="0" borderId="1" xfId="2952" applyFont="1" applyFill="1" applyBorder="1" applyAlignment="1">
      <alignment horizontal="left" vertical="center"/>
    </xf>
    <xf numFmtId="185" fontId="4" fillId="0" borderId="1" xfId="2968" applyNumberFormat="1" applyFont="1" applyFill="1" applyBorder="1" applyAlignment="1">
      <alignment horizontal="right" vertical="center" wrapText="1"/>
    </xf>
    <xf numFmtId="0" fontId="5" fillId="0" borderId="1" xfId="2952" applyFont="1" applyFill="1" applyBorder="1" applyAlignment="1">
      <alignment horizontal="left" vertical="center"/>
    </xf>
    <xf numFmtId="179" fontId="4" fillId="0" borderId="1" xfId="2968" applyNumberFormat="1" applyFont="1" applyFill="1" applyBorder="1" applyAlignment="1">
      <alignment horizontal="right" vertical="center" wrapText="1"/>
    </xf>
    <xf numFmtId="0" fontId="5" fillId="0" borderId="1" xfId="2951" applyFont="1" applyFill="1" applyBorder="1" applyAlignment="1">
      <alignment horizontal="left" vertical="center" indent="2"/>
    </xf>
    <xf numFmtId="185" fontId="5" fillId="0" borderId="1" xfId="2968" applyNumberFormat="1" applyFont="1" applyFill="1" applyBorder="1" applyAlignment="1">
      <alignment horizontal="right" vertical="center" wrapText="1"/>
    </xf>
    <xf numFmtId="0" fontId="4" fillId="0" borderId="1" xfId="2952" applyFont="1" applyFill="1" applyBorder="1" applyAlignment="1">
      <alignment horizontal="center" vertical="center"/>
    </xf>
    <xf numFmtId="183" fontId="4" fillId="0" borderId="1" xfId="2968" applyNumberFormat="1" applyFont="1" applyFill="1" applyBorder="1" applyAlignment="1">
      <alignment horizontal="right" vertical="center" wrapText="1"/>
    </xf>
    <xf numFmtId="0" fontId="4" fillId="0" borderId="0" xfId="2959" applyFont="1" applyFill="1" applyBorder="1" applyAlignment="1">
      <alignment horizontal="center" vertical="center"/>
    </xf>
    <xf numFmtId="0" fontId="5" fillId="0" borderId="0" xfId="2959" applyFont="1" applyFill="1" applyBorder="1" applyAlignment="1">
      <alignment horizontal="center" vertical="center"/>
    </xf>
    <xf numFmtId="0" fontId="4" fillId="0" borderId="0" xfId="2959" applyFont="1" applyFill="1" applyBorder="1" applyAlignment="1">
      <alignment vertical="center"/>
    </xf>
    <xf numFmtId="0" fontId="19" fillId="0" borderId="0" xfId="2959" applyFont="1" applyFill="1" applyBorder="1" applyAlignment="1" applyProtection="1">
      <alignment vertical="center"/>
      <protection locked="0"/>
    </xf>
    <xf numFmtId="0" fontId="5" fillId="0" borderId="0" xfId="2961" applyFont="1" applyFill="1" applyBorder="1" applyAlignment="1">
      <alignment vertical="center"/>
    </xf>
    <xf numFmtId="0" fontId="19" fillId="0" borderId="0" xfId="2961" applyFont="1" applyFill="1" applyBorder="1" applyAlignment="1">
      <alignment vertical="center"/>
    </xf>
    <xf numFmtId="0" fontId="2" fillId="0" borderId="0" xfId="2961" applyFont="1" applyFill="1" applyBorder="1" applyAlignment="1">
      <alignment horizontal="center" vertical="center" wrapText="1"/>
    </xf>
    <xf numFmtId="0" fontId="4" fillId="0" borderId="1" xfId="2956" applyFont="1" applyFill="1" applyBorder="1" applyAlignment="1">
      <alignment vertical="center"/>
    </xf>
    <xf numFmtId="0" fontId="5" fillId="0" borderId="1" xfId="2956" applyFont="1" applyFill="1" applyBorder="1" applyAlignment="1">
      <alignment vertical="center"/>
    </xf>
    <xf numFmtId="0" fontId="5" fillId="0" borderId="1" xfId="2957" applyFont="1" applyFill="1" applyBorder="1" applyAlignment="1">
      <alignment horizontal="right" vertical="center"/>
    </xf>
    <xf numFmtId="0" fontId="5" fillId="0" borderId="1" xfId="2956" applyFont="1" applyFill="1" applyBorder="1" applyAlignment="1">
      <alignment horizontal="right" vertical="center" wrapText="1"/>
    </xf>
    <xf numFmtId="0" fontId="5" fillId="0" borderId="1" xfId="2956" applyFont="1" applyFill="1" applyBorder="1" applyAlignment="1">
      <alignment vertical="center" wrapText="1"/>
    </xf>
    <xf numFmtId="0" fontId="19" fillId="0" borderId="0" xfId="2961" applyFont="1" applyFill="1" applyBorder="1" applyAlignment="1" applyProtection="1">
      <alignment vertical="center"/>
      <protection locked="0"/>
    </xf>
    <xf numFmtId="177" fontId="4" fillId="0" borderId="1" xfId="2967" applyNumberFormat="1" applyFont="1" applyFill="1" applyBorder="1" applyAlignment="1">
      <alignment horizontal="center" vertical="center"/>
    </xf>
    <xf numFmtId="179" fontId="5" fillId="0" borderId="1" xfId="2967" applyNumberFormat="1" applyFont="1" applyFill="1" applyBorder="1" applyAlignment="1">
      <alignment horizontal="right" vertical="center" wrapText="1"/>
    </xf>
    <xf numFmtId="0" fontId="5" fillId="0" borderId="0" xfId="2961" applyFont="1" applyFill="1" applyBorder="1" applyAlignment="1" applyProtection="1">
      <alignment vertical="center"/>
      <protection locked="0"/>
    </xf>
    <xf numFmtId="0" fontId="7" fillId="0" borderId="0" xfId="0" applyFont="1" applyFill="1" applyBorder="1" applyAlignment="1">
      <alignment vertical="center"/>
    </xf>
    <xf numFmtId="0" fontId="2" fillId="0" borderId="0" xfId="797" applyNumberFormat="1" applyFont="1" applyFill="1" applyBorder="1" applyAlignment="1" applyProtection="1">
      <alignment horizontal="center" vertical="center"/>
    </xf>
    <xf numFmtId="0" fontId="4" fillId="0" borderId="5" xfId="2951" applyFont="1" applyFill="1" applyBorder="1" applyAlignment="1">
      <alignment horizontal="left" vertical="center"/>
    </xf>
    <xf numFmtId="0" fontId="4" fillId="0" borderId="1" xfId="797" applyFont="1" applyFill="1" applyBorder="1" applyAlignment="1">
      <alignment horizontal="right" vertical="center"/>
    </xf>
    <xf numFmtId="0" fontId="4" fillId="0" borderId="0" xfId="2957" applyFont="1" applyFill="1" applyBorder="1" applyAlignment="1">
      <alignment vertical="center"/>
    </xf>
    <xf numFmtId="0" fontId="5" fillId="0" borderId="0" xfId="2957" applyFont="1" applyFill="1" applyBorder="1" applyAlignment="1">
      <alignment vertical="center"/>
    </xf>
    <xf numFmtId="0" fontId="19" fillId="0" borderId="0" xfId="2957" applyFont="1" applyFill="1" applyBorder="1" applyAlignment="1">
      <alignment vertical="center"/>
    </xf>
    <xf numFmtId="0" fontId="20" fillId="0" borderId="0" xfId="2957" applyFont="1" applyFill="1" applyBorder="1" applyAlignment="1">
      <alignment vertical="center"/>
    </xf>
    <xf numFmtId="0" fontId="17" fillId="0" borderId="0" xfId="2957" applyFill="1" applyBorder="1" applyAlignment="1">
      <alignment vertical="center"/>
    </xf>
    <xf numFmtId="0" fontId="2" fillId="0" borderId="0" xfId="869" applyFont="1" applyFill="1" applyBorder="1" applyAlignment="1">
      <alignment horizontal="center" vertical="center"/>
    </xf>
    <xf numFmtId="10" fontId="4" fillId="0" borderId="1" xfId="2967" applyNumberFormat="1" applyFont="1" applyFill="1" applyBorder="1" applyAlignment="1">
      <alignment horizontal="right" vertical="center" wrapText="1"/>
    </xf>
    <xf numFmtId="0" fontId="5" fillId="0" borderId="0" xfId="2957" applyFont="1" applyFill="1" applyBorder="1" applyAlignment="1">
      <alignment horizontal="center" vertical="center"/>
    </xf>
    <xf numFmtId="0" fontId="4" fillId="0" borderId="0" xfId="2957" applyFont="1" applyFill="1" applyBorder="1" applyAlignment="1">
      <alignment horizontal="center" vertical="center"/>
    </xf>
    <xf numFmtId="0" fontId="5" fillId="0" borderId="0" xfId="2957" applyFont="1" applyFill="1" applyBorder="1" applyAlignment="1" applyProtection="1">
      <alignment vertical="center"/>
      <protection locked="0"/>
    </xf>
    <xf numFmtId="0" fontId="19" fillId="0" borderId="0" xfId="2957" applyFont="1" applyFill="1" applyBorder="1" applyAlignment="1" applyProtection="1">
      <alignment vertical="center"/>
      <protection locked="0"/>
    </xf>
    <xf numFmtId="0" fontId="2" fillId="0" borderId="0" xfId="2957" applyFont="1" applyFill="1" applyBorder="1" applyAlignment="1">
      <alignment horizontal="center" vertical="center"/>
    </xf>
    <xf numFmtId="188" fontId="3" fillId="0" borderId="6" xfId="869" applyNumberFormat="1" applyFont="1" applyFill="1" applyBorder="1" applyAlignment="1">
      <alignment horizontal="right" vertical="center" wrapText="1"/>
    </xf>
    <xf numFmtId="10" fontId="4" fillId="0" borderId="1" xfId="2968" applyNumberFormat="1" applyFont="1" applyFill="1" applyBorder="1" applyAlignment="1">
      <alignment horizontal="right" vertical="center" wrapText="1"/>
    </xf>
    <xf numFmtId="0" fontId="4" fillId="0" borderId="1" xfId="2956" applyFont="1" applyFill="1" applyBorder="1" applyAlignment="1">
      <alignment horizontal="center" vertical="center"/>
    </xf>
    <xf numFmtId="0" fontId="21" fillId="0" borderId="0" xfId="27" applyFont="1" applyFill="1" applyBorder="1" applyAlignment="1">
      <alignment horizontal="left" vertical="center"/>
    </xf>
    <xf numFmtId="0" fontId="2" fillId="0" borderId="0" xfId="27" applyFont="1" applyFill="1" applyBorder="1" applyAlignment="1">
      <alignment horizontal="center" vertical="center"/>
    </xf>
    <xf numFmtId="0" fontId="3" fillId="0" borderId="0" xfId="27" applyFont="1" applyFill="1" applyBorder="1" applyAlignment="1">
      <alignment horizontal="right" vertical="center"/>
    </xf>
    <xf numFmtId="0" fontId="4" fillId="0" borderId="0" xfId="27" applyFont="1" applyFill="1" applyBorder="1" applyAlignment="1"/>
    <xf numFmtId="0" fontId="5" fillId="0" borderId="0" xfId="590" applyFont="1" applyFill="1" applyBorder="1" applyAlignment="1"/>
    <xf numFmtId="0" fontId="5" fillId="0" borderId="0" xfId="27" applyFont="1" applyFill="1" applyBorder="1" applyAlignment="1"/>
    <xf numFmtId="0" fontId="17" fillId="0" borderId="0" xfId="27" applyFill="1" applyBorder="1" applyAlignment="1"/>
    <xf numFmtId="0" fontId="1" fillId="0" borderId="0" xfId="2379" applyFont="1" applyFill="1" applyBorder="1" applyAlignment="1">
      <alignment horizontal="left" vertical="center"/>
    </xf>
    <xf numFmtId="0" fontId="2" fillId="0" borderId="0" xfId="590" applyFont="1" applyFill="1" applyBorder="1" applyAlignment="1">
      <alignment horizontal="center" vertical="center" wrapText="1"/>
    </xf>
    <xf numFmtId="0" fontId="2" fillId="0" borderId="0" xfId="590" applyFont="1" applyFill="1" applyBorder="1" applyAlignment="1">
      <alignment horizontal="center" vertical="center"/>
    </xf>
    <xf numFmtId="0" fontId="3" fillId="0" borderId="6" xfId="27" applyFont="1" applyFill="1" applyBorder="1" applyAlignment="1">
      <alignment horizontal="right" vertical="center"/>
    </xf>
    <xf numFmtId="0" fontId="4" fillId="0" borderId="1" xfId="27" applyFont="1" applyFill="1" applyBorder="1" applyAlignment="1">
      <alignment horizontal="center" vertical="center"/>
    </xf>
    <xf numFmtId="3" fontId="4" fillId="0" borderId="1" xfId="590" applyNumberFormat="1" applyFont="1" applyFill="1" applyBorder="1" applyAlignment="1" applyProtection="1">
      <alignment horizontal="left" vertical="center"/>
    </xf>
    <xf numFmtId="1" fontId="4" fillId="0" borderId="1" xfId="590" applyNumberFormat="1" applyFont="1" applyFill="1" applyBorder="1" applyAlignment="1">
      <alignment horizontal="right" vertical="center"/>
    </xf>
    <xf numFmtId="0" fontId="5" fillId="0" borderId="1" xfId="1966" applyFont="1" applyFill="1" applyBorder="1" applyAlignment="1">
      <alignment horizontal="left" vertical="center"/>
    </xf>
    <xf numFmtId="1" fontId="5" fillId="0" borderId="1" xfId="590" applyNumberFormat="1" applyFont="1" applyFill="1" applyBorder="1" applyAlignment="1">
      <alignment horizontal="right" vertical="center"/>
    </xf>
    <xf numFmtId="0" fontId="5" fillId="0" borderId="1" xfId="1966" applyFont="1" applyFill="1" applyBorder="1" applyAlignment="1">
      <alignment vertical="center"/>
    </xf>
    <xf numFmtId="0" fontId="5" fillId="0" borderId="1" xfId="27" applyFont="1" applyFill="1" applyBorder="1" applyAlignment="1"/>
    <xf numFmtId="0" fontId="5" fillId="0" borderId="1" xfId="1966" applyFont="1" applyFill="1" applyBorder="1" applyAlignment="1">
      <alignment horizontal="center" vertical="center"/>
    </xf>
    <xf numFmtId="0" fontId="5" fillId="0" borderId="0" xfId="590" applyFont="1" applyFill="1" applyBorder="1" applyAlignment="1" applyProtection="1">
      <protection locked="0"/>
    </xf>
    <xf numFmtId="0" fontId="21" fillId="0" borderId="0" xfId="2947" applyFont="1" applyFill="1" applyAlignment="1">
      <alignment horizontal="left" vertical="center"/>
    </xf>
    <xf numFmtId="0" fontId="2" fillId="0" borderId="0" xfId="590" applyFont="1" applyFill="1" applyAlignment="1">
      <alignment horizontal="center" vertical="center"/>
    </xf>
    <xf numFmtId="0" fontId="3" fillId="0" borderId="0" xfId="590" applyFont="1" applyFill="1" applyAlignment="1">
      <alignment horizontal="right" vertical="center"/>
    </xf>
    <xf numFmtId="0" fontId="4" fillId="0" borderId="0" xfId="590" applyFont="1" applyFill="1"/>
    <xf numFmtId="0" fontId="5" fillId="0" borderId="0" xfId="590" applyFont="1" applyFill="1"/>
    <xf numFmtId="0" fontId="17" fillId="0" borderId="0" xfId="590" applyFont="1" applyFill="1"/>
    <xf numFmtId="189" fontId="17" fillId="0" borderId="0" xfId="590" applyNumberFormat="1" applyFont="1" applyFill="1" applyAlignment="1">
      <alignment horizontal="center"/>
    </xf>
    <xf numFmtId="0" fontId="1" fillId="0" borderId="0" xfId="2947" applyFont="1" applyFill="1" applyAlignment="1">
      <alignment horizontal="left" vertical="center"/>
    </xf>
    <xf numFmtId="183" fontId="21" fillId="0" borderId="0" xfId="2947" applyNumberFormat="1" applyFont="1" applyFill="1" applyAlignment="1">
      <alignment horizontal="left" vertical="center"/>
    </xf>
    <xf numFmtId="0" fontId="2" fillId="0" borderId="0" xfId="2607" applyFont="1" applyFill="1" applyAlignment="1">
      <alignment horizontal="center" vertical="center" wrapText="1"/>
    </xf>
    <xf numFmtId="0" fontId="2" fillId="0" borderId="0" xfId="2607" applyFont="1" applyFill="1" applyAlignment="1">
      <alignment horizontal="center" vertical="center"/>
    </xf>
    <xf numFmtId="0" fontId="3" fillId="0" borderId="0" xfId="2607" applyFont="1" applyFill="1" applyAlignment="1">
      <alignment horizontal="right" vertical="center"/>
    </xf>
    <xf numFmtId="189" fontId="3" fillId="0" borderId="0" xfId="2607" applyNumberFormat="1" applyFont="1" applyFill="1" applyAlignment="1">
      <alignment horizontal="right" vertical="center"/>
    </xf>
    <xf numFmtId="186" fontId="3" fillId="0" borderId="6" xfId="1966" applyNumberFormat="1" applyFont="1" applyFill="1" applyBorder="1" applyAlignment="1">
      <alignment horizontal="right" vertical="center" wrapText="1"/>
    </xf>
    <xf numFmtId="0" fontId="4" fillId="0" borderId="1" xfId="2852" applyFont="1" applyFill="1" applyBorder="1" applyAlignment="1">
      <alignment horizontal="center" vertical="center"/>
    </xf>
    <xf numFmtId="189" fontId="4" fillId="0" borderId="1" xfId="2852" applyNumberFormat="1" applyFont="1" applyFill="1" applyBorder="1" applyAlignment="1">
      <alignment horizontal="center" vertical="center"/>
    </xf>
    <xf numFmtId="0" fontId="4" fillId="0" borderId="1" xfId="2607" applyFont="1" applyFill="1" applyBorder="1" applyAlignment="1">
      <alignment horizontal="left" vertical="center"/>
    </xf>
    <xf numFmtId="189" fontId="4" fillId="0" borderId="1" xfId="2835" applyNumberFormat="1" applyFont="1" applyFill="1" applyBorder="1" applyAlignment="1">
      <alignment horizontal="right" vertical="center" wrapText="1"/>
    </xf>
    <xf numFmtId="176" fontId="5" fillId="0" borderId="1" xfId="2607" applyNumberFormat="1" applyFont="1" applyFill="1" applyBorder="1" applyAlignment="1">
      <alignment horizontal="left" vertical="center"/>
    </xf>
    <xf numFmtId="189" fontId="5" fillId="0" borderId="1" xfId="2607" applyNumberFormat="1" applyFont="1" applyFill="1" applyBorder="1" applyAlignment="1">
      <alignment horizontal="right" vertical="center" wrapText="1"/>
    </xf>
    <xf numFmtId="189" fontId="4" fillId="0" borderId="1" xfId="2607" applyNumberFormat="1" applyFont="1" applyFill="1" applyBorder="1" applyAlignment="1">
      <alignment horizontal="right" vertical="center" wrapText="1"/>
    </xf>
    <xf numFmtId="0" fontId="5" fillId="0" borderId="1" xfId="0" applyNumberFormat="1" applyFont="1" applyFill="1" applyBorder="1" applyAlignment="1" applyProtection="1">
      <alignment horizontal="left" vertical="center" indent="2"/>
    </xf>
    <xf numFmtId="183" fontId="5" fillId="0" borderId="1" xfId="0" applyNumberFormat="1" applyFont="1" applyFill="1" applyBorder="1" applyAlignment="1" applyProtection="1">
      <alignment horizontal="center" vertical="center"/>
    </xf>
    <xf numFmtId="1" fontId="4" fillId="0" borderId="1" xfId="2001" applyNumberFormat="1" applyFont="1" applyFill="1" applyBorder="1" applyAlignment="1" applyProtection="1">
      <alignment horizontal="right" vertical="center"/>
    </xf>
    <xf numFmtId="0" fontId="4" fillId="0" borderId="1" xfId="2607" applyFont="1" applyFill="1" applyBorder="1" applyAlignment="1">
      <alignment horizontal="center" vertical="center"/>
    </xf>
    <xf numFmtId="0" fontId="5" fillId="0" borderId="1" xfId="590" applyFont="1" applyFill="1" applyBorder="1"/>
    <xf numFmtId="189" fontId="5" fillId="0" borderId="1" xfId="590" applyNumberFormat="1" applyFont="1" applyFill="1" applyBorder="1" applyAlignment="1">
      <alignment horizontal="center"/>
    </xf>
    <xf numFmtId="189" fontId="5" fillId="0" borderId="0" xfId="590" applyNumberFormat="1" applyFont="1" applyFill="1" applyAlignment="1">
      <alignment horizontal="center"/>
    </xf>
    <xf numFmtId="0" fontId="21" fillId="0" borderId="0" xfId="2945" applyFont="1" applyFill="1" applyBorder="1" applyAlignment="1">
      <alignment horizontal="left" vertical="center"/>
    </xf>
    <xf numFmtId="0" fontId="2" fillId="0" borderId="0" xfId="0" applyFont="1" applyFill="1" applyBorder="1" applyAlignment="1">
      <alignment horizontal="center" vertical="center"/>
    </xf>
    <xf numFmtId="0" fontId="3" fillId="0" borderId="0" xfId="0" applyFont="1" applyFill="1" applyBorder="1" applyAlignment="1">
      <alignment horizontal="right" vertical="center"/>
    </xf>
    <xf numFmtId="0" fontId="4" fillId="0" borderId="0" xfId="0" applyFont="1" applyFill="1" applyBorder="1" applyAlignment="1">
      <alignment vertical="center"/>
    </xf>
    <xf numFmtId="186" fontId="4" fillId="0" borderId="0" xfId="1966" applyNumberFormat="1" applyFont="1" applyFill="1" applyAlignment="1">
      <alignment vertical="center"/>
    </xf>
    <xf numFmtId="186" fontId="5" fillId="0" borderId="0" xfId="1966" applyNumberFormat="1" applyFont="1" applyFill="1" applyAlignment="1">
      <alignment vertical="center"/>
    </xf>
    <xf numFmtId="0" fontId="5" fillId="0" borderId="0" xfId="0" applyFont="1" applyFill="1" applyBorder="1" applyAlignment="1"/>
    <xf numFmtId="0" fontId="17" fillId="0" borderId="0" xfId="0" applyFont="1" applyFill="1" applyBorder="1" applyAlignment="1">
      <alignment wrapText="1"/>
    </xf>
    <xf numFmtId="0" fontId="17" fillId="0" borderId="0" xfId="0" applyFont="1" applyFill="1" applyBorder="1" applyAlignment="1"/>
    <xf numFmtId="183" fontId="17" fillId="0" borderId="0" xfId="0" applyNumberFormat="1" applyFont="1" applyFill="1" applyBorder="1" applyAlignment="1"/>
    <xf numFmtId="183" fontId="21" fillId="0" borderId="0" xfId="2945" applyNumberFormat="1" applyFont="1" applyFill="1" applyBorder="1" applyAlignment="1">
      <alignment horizontal="left" vertical="center"/>
    </xf>
    <xf numFmtId="177" fontId="2" fillId="0" borderId="0" xfId="0" applyNumberFormat="1" applyFont="1" applyFill="1" applyBorder="1" applyAlignment="1">
      <alignment horizontal="center" vertical="center" wrapText="1"/>
    </xf>
    <xf numFmtId="177" fontId="2" fillId="0" borderId="0" xfId="0" applyNumberFormat="1" applyFont="1" applyFill="1" applyBorder="1" applyAlignment="1">
      <alignment horizontal="center" vertical="center"/>
    </xf>
    <xf numFmtId="183" fontId="3" fillId="0" borderId="0" xfId="0" applyNumberFormat="1" applyFont="1" applyFill="1" applyBorder="1" applyAlignment="1">
      <alignment horizontal="right" vertical="center"/>
    </xf>
    <xf numFmtId="188" fontId="3" fillId="0" borderId="6" xfId="0" applyNumberFormat="1" applyFont="1" applyFill="1" applyBorder="1" applyAlignment="1">
      <alignment horizontal="right" vertical="center" wrapText="1"/>
    </xf>
    <xf numFmtId="0" fontId="4" fillId="0" borderId="3" xfId="1966" applyFont="1" applyFill="1" applyBorder="1" applyAlignment="1">
      <alignment horizontal="center" vertical="center"/>
    </xf>
    <xf numFmtId="0" fontId="4" fillId="0" borderId="1" xfId="2945" applyFont="1" applyFill="1" applyBorder="1" applyAlignment="1">
      <alignment horizontal="center" vertical="center" wrapText="1"/>
    </xf>
    <xf numFmtId="0" fontId="22" fillId="0" borderId="1" xfId="2607" applyFont="1" applyFill="1" applyBorder="1" applyAlignment="1">
      <alignment horizontal="right" vertical="center" wrapText="1"/>
    </xf>
    <xf numFmtId="10" fontId="22" fillId="0" borderId="1" xfId="2607" applyNumberFormat="1" applyFont="1" applyFill="1" applyBorder="1" applyAlignment="1">
      <alignment horizontal="right" vertical="center" wrapText="1"/>
    </xf>
    <xf numFmtId="10" fontId="22" fillId="0" borderId="1" xfId="31" applyNumberFormat="1" applyFont="1" applyFill="1" applyBorder="1" applyAlignment="1">
      <alignment horizontal="right" vertical="center" wrapText="1"/>
    </xf>
    <xf numFmtId="186" fontId="5" fillId="0" borderId="0" xfId="1966" applyNumberFormat="1" applyFont="1" applyFill="1"/>
    <xf numFmtId="0" fontId="22" fillId="0" borderId="1" xfId="0" applyFont="1" applyFill="1" applyBorder="1" applyAlignment="1">
      <alignment horizontal="right" vertical="center" wrapText="1"/>
    </xf>
    <xf numFmtId="0" fontId="5" fillId="0" borderId="1" xfId="2607" applyFont="1" applyFill="1" applyBorder="1" applyAlignment="1">
      <alignment horizontal="left" vertical="center"/>
    </xf>
    <xf numFmtId="0" fontId="23" fillId="0" borderId="1" xfId="0" applyFont="1" applyFill="1" applyBorder="1" applyAlignment="1">
      <alignment horizontal="right" vertical="center" wrapText="1"/>
    </xf>
    <xf numFmtId="0" fontId="5" fillId="0" borderId="1" xfId="0" applyFont="1" applyFill="1" applyBorder="1" applyAlignment="1">
      <alignment horizontal="left" vertical="center" indent="2"/>
    </xf>
    <xf numFmtId="0" fontId="4" fillId="0" borderId="1" xfId="1966" applyFont="1" applyFill="1" applyBorder="1" applyAlignment="1">
      <alignment horizontal="center" vertical="center"/>
    </xf>
    <xf numFmtId="0" fontId="22" fillId="0" borderId="1" xfId="1966" applyFont="1" applyFill="1" applyBorder="1" applyAlignment="1">
      <alignment horizontal="right" vertical="center" wrapText="1"/>
    </xf>
    <xf numFmtId="0" fontId="5" fillId="0" borderId="0" xfId="0" applyFont="1" applyFill="1" applyBorder="1" applyAlignment="1">
      <alignment wrapText="1"/>
    </xf>
    <xf numFmtId="183" fontId="5" fillId="0" borderId="0" xfId="0" applyNumberFormat="1" applyFont="1" applyFill="1" applyBorder="1" applyAlignment="1"/>
    <xf numFmtId="0" fontId="21" fillId="0" borderId="0" xfId="2945" applyFont="1" applyFill="1" applyAlignment="1">
      <alignment horizontal="left" vertical="center"/>
    </xf>
    <xf numFmtId="186" fontId="2" fillId="0" borderId="0" xfId="1966" applyNumberFormat="1" applyFont="1" applyFill="1" applyAlignment="1">
      <alignment horizontal="center" vertical="center"/>
    </xf>
    <xf numFmtId="186" fontId="3" fillId="0" borderId="0" xfId="1966" applyNumberFormat="1" applyFont="1" applyFill="1" applyAlignment="1">
      <alignment horizontal="right" vertical="center"/>
    </xf>
    <xf numFmtId="0" fontId="6" fillId="0" borderId="0" xfId="0" applyFont="1">
      <alignment vertical="center"/>
    </xf>
    <xf numFmtId="186" fontId="17" fillId="0" borderId="0" xfId="1966" applyNumberFormat="1" applyFont="1" applyFill="1"/>
    <xf numFmtId="0" fontId="1" fillId="0" borderId="0" xfId="2945" applyFont="1" applyFill="1" applyAlignment="1">
      <alignment horizontal="left" vertical="center"/>
    </xf>
    <xf numFmtId="183" fontId="21" fillId="0" borderId="0" xfId="2945" applyNumberFormat="1" applyFont="1" applyFill="1" applyAlignment="1">
      <alignment horizontal="left" vertical="center"/>
    </xf>
    <xf numFmtId="186" fontId="1" fillId="0" borderId="0" xfId="1966" applyNumberFormat="1" applyFont="1" applyFill="1" applyAlignment="1">
      <alignment horizontal="left" vertical="center"/>
    </xf>
    <xf numFmtId="186" fontId="2" fillId="0" borderId="0" xfId="2970" applyNumberFormat="1" applyFont="1" applyFill="1" applyAlignment="1">
      <alignment horizontal="center" vertical="center" wrapText="1"/>
    </xf>
    <xf numFmtId="186" fontId="2" fillId="0" borderId="0" xfId="2970" applyNumberFormat="1" applyFont="1" applyFill="1" applyAlignment="1">
      <alignment horizontal="center" vertical="center"/>
    </xf>
    <xf numFmtId="186" fontId="3" fillId="0" borderId="0" xfId="1966" applyNumberFormat="1" applyFont="1" applyFill="1" applyAlignment="1">
      <alignment horizontal="right" vertical="center" wrapText="1"/>
    </xf>
    <xf numFmtId="189" fontId="13" fillId="0" borderId="1" xfId="2945" applyNumberFormat="1" applyFont="1" applyFill="1" applyBorder="1" applyAlignment="1">
      <alignment horizontal="center" vertical="center" wrapText="1"/>
    </xf>
    <xf numFmtId="189" fontId="13" fillId="0" borderId="1" xfId="1260" applyNumberFormat="1" applyFont="1" applyFill="1" applyBorder="1" applyAlignment="1">
      <alignment horizontal="center" vertical="center" wrapText="1"/>
    </xf>
    <xf numFmtId="189" fontId="13" fillId="0" borderId="1" xfId="1402" applyNumberFormat="1" applyFont="1" applyFill="1" applyBorder="1" applyAlignment="1">
      <alignment horizontal="center" vertical="center" wrapText="1"/>
    </xf>
    <xf numFmtId="0" fontId="13" fillId="0" borderId="1" xfId="2945" applyFont="1" applyFill="1" applyBorder="1" applyAlignment="1">
      <alignment horizontal="center" vertical="center" wrapText="1"/>
    </xf>
    <xf numFmtId="186" fontId="4" fillId="0" borderId="0" xfId="1966" applyNumberFormat="1" applyFont="1" applyFill="1"/>
    <xf numFmtId="186" fontId="4" fillId="0" borderId="1" xfId="869" applyNumberFormat="1" applyFont="1" applyFill="1" applyBorder="1" applyAlignment="1">
      <alignment horizontal="left" vertical="center"/>
    </xf>
    <xf numFmtId="186" fontId="4" fillId="0" borderId="1" xfId="869" applyNumberFormat="1" applyFont="1" applyFill="1" applyBorder="1" applyAlignment="1">
      <alignment horizontal="right" vertical="center"/>
    </xf>
    <xf numFmtId="10" fontId="4" fillId="0" borderId="1" xfId="1966" applyNumberFormat="1" applyFont="1" applyFill="1" applyBorder="1" applyAlignment="1">
      <alignment horizontal="right" vertical="center"/>
    </xf>
    <xf numFmtId="10" fontId="24" fillId="0" borderId="1" xfId="1969" applyNumberFormat="1" applyFont="1" applyBorder="1" applyAlignment="1">
      <alignment horizontal="right" vertical="center"/>
    </xf>
    <xf numFmtId="0" fontId="5" fillId="0" borderId="1" xfId="869" applyFont="1" applyFill="1" applyBorder="1" applyAlignment="1">
      <alignment horizontal="left" vertical="center" indent="2"/>
    </xf>
    <xf numFmtId="0" fontId="5" fillId="0" borderId="1" xfId="869" applyFont="1" applyFill="1" applyBorder="1" applyAlignment="1">
      <alignment horizontal="right" vertical="center"/>
    </xf>
    <xf numFmtId="10" fontId="5" fillId="0" borderId="1" xfId="1966" applyNumberFormat="1" applyFont="1" applyFill="1" applyBorder="1" applyAlignment="1">
      <alignment horizontal="right" vertical="center"/>
    </xf>
    <xf numFmtId="10" fontId="10" fillId="0" borderId="1" xfId="1969" applyNumberFormat="1" applyFont="1" applyBorder="1" applyAlignment="1">
      <alignment horizontal="right" vertical="center"/>
    </xf>
    <xf numFmtId="186" fontId="5" fillId="0" borderId="0" xfId="1966" applyNumberFormat="1" applyFont="1" applyFill="1" applyAlignment="1" applyProtection="1">
      <alignment vertical="center"/>
      <protection locked="0"/>
    </xf>
    <xf numFmtId="189" fontId="5" fillId="0" borderId="1" xfId="1966" applyNumberFormat="1" applyFont="1" applyFill="1" applyBorder="1" applyAlignment="1" applyProtection="1">
      <alignment horizontal="right" vertical="center" wrapText="1"/>
    </xf>
    <xf numFmtId="189" fontId="4" fillId="0" borderId="1" xfId="1966" applyNumberFormat="1" applyFont="1" applyFill="1" applyBorder="1" applyAlignment="1" applyProtection="1">
      <alignment horizontal="right" vertical="center" wrapText="1"/>
    </xf>
    <xf numFmtId="186" fontId="4" fillId="0" borderId="1" xfId="1966" applyNumberFormat="1" applyFont="1" applyFill="1" applyBorder="1" applyAlignment="1">
      <alignment horizontal="right" vertical="center"/>
    </xf>
    <xf numFmtId="189" fontId="17" fillId="0" borderId="0" xfId="590" applyNumberFormat="1" applyFont="1" applyFill="1"/>
    <xf numFmtId="189" fontId="1" fillId="0" borderId="0" xfId="590" applyNumberFormat="1" applyFont="1" applyFill="1" applyAlignment="1">
      <alignment horizontal="left" vertical="center"/>
    </xf>
    <xf numFmtId="0" fontId="1" fillId="0" borderId="0" xfId="590" applyFont="1" applyFill="1" applyAlignment="1">
      <alignment horizontal="left" vertical="center"/>
    </xf>
    <xf numFmtId="189" fontId="5" fillId="0" borderId="0" xfId="590" applyNumberFormat="1" applyFont="1" applyFill="1"/>
    <xf numFmtId="0" fontId="21" fillId="0" borderId="0" xfId="2945" applyFont="1" applyFill="1" applyAlignment="1">
      <alignment horizontal="left" vertical="center" wrapText="1"/>
    </xf>
    <xf numFmtId="186" fontId="2" fillId="0" borderId="0" xfId="1966" applyNumberFormat="1" applyFont="1" applyFill="1" applyAlignment="1">
      <alignment horizontal="center" vertical="center" wrapText="1"/>
    </xf>
    <xf numFmtId="186" fontId="4" fillId="0" borderId="0" xfId="1966" applyNumberFormat="1" applyFont="1" applyFill="1" applyAlignment="1">
      <alignment vertical="center" wrapText="1"/>
    </xf>
    <xf numFmtId="186" fontId="5" fillId="0" borderId="0" xfId="1966" applyNumberFormat="1" applyFont="1" applyFill="1" applyAlignment="1">
      <alignment vertical="center" wrapText="1"/>
    </xf>
    <xf numFmtId="0" fontId="6" fillId="0" borderId="0" xfId="0" applyFont="1" applyAlignment="1">
      <alignment vertical="center" wrapText="1"/>
    </xf>
    <xf numFmtId="186" fontId="17" fillId="0" borderId="0" xfId="1966" applyNumberFormat="1" applyFont="1" applyFill="1" applyAlignment="1">
      <alignment wrapText="1"/>
    </xf>
    <xf numFmtId="186" fontId="17" fillId="0" borderId="0" xfId="1966" applyNumberFormat="1" applyFont="1" applyFill="1" applyAlignment="1">
      <alignment horizontal="center" wrapText="1"/>
    </xf>
    <xf numFmtId="10" fontId="17" fillId="0" borderId="0" xfId="1966" applyNumberFormat="1" applyFont="1" applyFill="1" applyAlignment="1">
      <alignment wrapText="1"/>
    </xf>
    <xf numFmtId="0" fontId="1" fillId="0" borderId="0" xfId="2945" applyFont="1" applyFill="1" applyAlignment="1">
      <alignment horizontal="left" vertical="center" wrapText="1"/>
    </xf>
    <xf numFmtId="0" fontId="1" fillId="0" borderId="0" xfId="2945" applyFont="1" applyFill="1" applyAlignment="1">
      <alignment horizontal="center" vertical="center" wrapText="1"/>
    </xf>
    <xf numFmtId="10" fontId="1" fillId="0" borderId="0" xfId="2945" applyNumberFormat="1" applyFont="1" applyFill="1" applyAlignment="1">
      <alignment horizontal="left" vertical="center" wrapText="1"/>
    </xf>
    <xf numFmtId="10" fontId="21" fillId="0" borderId="0" xfId="2945" applyNumberFormat="1" applyFont="1" applyFill="1" applyAlignment="1">
      <alignment horizontal="left" vertical="center" wrapText="1"/>
    </xf>
    <xf numFmtId="186" fontId="1" fillId="0" borderId="0" xfId="1966" applyNumberFormat="1" applyFont="1" applyFill="1" applyAlignment="1">
      <alignment horizontal="left" vertical="center" wrapText="1"/>
    </xf>
    <xf numFmtId="10" fontId="2" fillId="0" borderId="0" xfId="2970" applyNumberFormat="1" applyFont="1" applyFill="1" applyAlignment="1">
      <alignment horizontal="center" vertical="center" wrapText="1"/>
    </xf>
    <xf numFmtId="186" fontId="3" fillId="0" borderId="0" xfId="1966" applyNumberFormat="1" applyFont="1" applyFill="1" applyAlignment="1">
      <alignment horizontal="center" vertical="center" wrapText="1"/>
    </xf>
    <xf numFmtId="10" fontId="23" fillId="0" borderId="6" xfId="1966" applyNumberFormat="1" applyFont="1" applyFill="1" applyBorder="1" applyAlignment="1">
      <alignment horizontal="right" vertical="center" wrapText="1"/>
    </xf>
    <xf numFmtId="0" fontId="22" fillId="0" borderId="1" xfId="1966" applyFont="1" applyFill="1" applyBorder="1" applyAlignment="1">
      <alignment horizontal="center" vertical="center" wrapText="1"/>
    </xf>
    <xf numFmtId="189" fontId="25" fillId="0" borderId="1" xfId="2945" applyNumberFormat="1" applyFont="1" applyFill="1" applyBorder="1" applyAlignment="1">
      <alignment horizontal="center" vertical="center" wrapText="1"/>
    </xf>
    <xf numFmtId="189" fontId="25" fillId="0" borderId="1" xfId="1260" applyNumberFormat="1" applyFont="1" applyFill="1" applyBorder="1" applyAlignment="1">
      <alignment horizontal="center" vertical="center" wrapText="1"/>
    </xf>
    <xf numFmtId="189" fontId="25" fillId="0" borderId="1" xfId="1402" applyNumberFormat="1" applyFont="1" applyFill="1" applyBorder="1" applyAlignment="1">
      <alignment horizontal="center" vertical="center" wrapText="1"/>
    </xf>
    <xf numFmtId="10" fontId="25" fillId="0" borderId="1" xfId="2945" applyNumberFormat="1" applyFont="1" applyFill="1" applyBorder="1" applyAlignment="1">
      <alignment horizontal="center" vertical="center" wrapText="1"/>
    </xf>
    <xf numFmtId="186" fontId="4" fillId="0" borderId="0" xfId="1966" applyNumberFormat="1" applyFont="1" applyFill="1" applyAlignment="1">
      <alignment wrapText="1"/>
    </xf>
    <xf numFmtId="0" fontId="22" fillId="0" borderId="1" xfId="2607" applyFont="1" applyFill="1" applyBorder="1" applyAlignment="1">
      <alignment horizontal="left" vertical="center" wrapText="1"/>
    </xf>
    <xf numFmtId="186" fontId="5" fillId="0" borderId="0" xfId="1966" applyNumberFormat="1" applyFont="1" applyFill="1" applyAlignment="1">
      <alignment wrapText="1"/>
    </xf>
    <xf numFmtId="0" fontId="23" fillId="0" borderId="1" xfId="2607" applyFont="1" applyFill="1" applyBorder="1" applyAlignment="1">
      <alignment horizontal="left" vertical="center" wrapText="1"/>
    </xf>
    <xf numFmtId="0" fontId="23" fillId="0" borderId="1" xfId="0" applyFont="1" applyFill="1" applyBorder="1" applyAlignment="1">
      <alignment horizontal="left" vertical="center" wrapText="1"/>
    </xf>
    <xf numFmtId="186" fontId="5" fillId="0" borderId="0" xfId="1966" applyNumberFormat="1" applyFont="1" applyFill="1" applyAlignment="1">
      <alignment horizontal="center" wrapText="1"/>
    </xf>
    <xf numFmtId="10" fontId="5" fillId="0" borderId="0" xfId="1966" applyNumberFormat="1" applyFont="1" applyFill="1" applyAlignment="1">
      <alignment wrapText="1"/>
    </xf>
    <xf numFmtId="10" fontId="17" fillId="0" borderId="0" xfId="1966" applyNumberFormat="1" applyFont="1" applyFill="1"/>
    <xf numFmtId="186" fontId="17" fillId="0" borderId="0" xfId="1966" applyNumberFormat="1" applyFont="1" applyFill="1" applyAlignment="1">
      <alignment horizontal="center"/>
    </xf>
    <xf numFmtId="10" fontId="1" fillId="0" borderId="0" xfId="2945" applyNumberFormat="1" applyFont="1" applyFill="1" applyAlignment="1">
      <alignment horizontal="left" vertical="center"/>
    </xf>
    <xf numFmtId="10" fontId="3" fillId="0" borderId="0" xfId="1966" applyNumberFormat="1" applyFont="1" applyFill="1" applyAlignment="1">
      <alignment horizontal="right" vertical="center"/>
    </xf>
    <xf numFmtId="0" fontId="3" fillId="0" borderId="6" xfId="590" applyFont="1" applyFill="1" applyBorder="1" applyAlignment="1">
      <alignment horizontal="right" vertical="center"/>
    </xf>
    <xf numFmtId="10" fontId="13" fillId="0" borderId="1" xfId="2945" applyNumberFormat="1" applyFont="1" applyFill="1" applyBorder="1" applyAlignment="1">
      <alignment horizontal="center" vertical="center" wrapText="1"/>
    </xf>
    <xf numFmtId="10" fontId="4" fillId="0" borderId="1" xfId="869" applyNumberFormat="1" applyFont="1" applyFill="1" applyBorder="1" applyAlignment="1">
      <alignment horizontal="right" vertical="center"/>
    </xf>
    <xf numFmtId="10" fontId="5" fillId="0" borderId="1" xfId="869" applyNumberFormat="1" applyFont="1" applyFill="1" applyBorder="1" applyAlignment="1">
      <alignment horizontal="right" vertical="center"/>
    </xf>
    <xf numFmtId="10" fontId="5" fillId="0" borderId="0" xfId="1966" applyNumberFormat="1" applyFont="1" applyFill="1"/>
    <xf numFmtId="186" fontId="5" fillId="0" borderId="0" xfId="1966" applyNumberFormat="1" applyFont="1" applyFill="1" applyAlignment="1">
      <alignment horizontal="center"/>
    </xf>
    <xf numFmtId="0" fontId="21" fillId="0" borderId="0" xfId="2946" applyFont="1" applyFill="1" applyBorder="1" applyAlignment="1">
      <alignment horizontal="left" vertical="center"/>
    </xf>
    <xf numFmtId="0" fontId="2" fillId="0" borderId="0" xfId="2946" applyFont="1" applyFill="1" applyBorder="1" applyAlignment="1">
      <alignment horizontal="center" vertical="center"/>
    </xf>
    <xf numFmtId="0" fontId="3" fillId="0" borderId="0" xfId="2946" applyFont="1" applyFill="1" applyBorder="1" applyAlignment="1">
      <alignment horizontal="right" vertical="center"/>
    </xf>
    <xf numFmtId="0" fontId="13" fillId="0" borderId="0" xfId="2947" applyFont="1" applyFill="1" applyBorder="1" applyAlignment="1">
      <alignment vertical="center"/>
    </xf>
    <xf numFmtId="0" fontId="7" fillId="0" borderId="0" xfId="2947" applyFont="1" applyFill="1" applyBorder="1" applyAlignment="1">
      <alignment vertical="center"/>
    </xf>
    <xf numFmtId="0" fontId="7" fillId="0" borderId="0" xfId="2947" applyFont="1" applyFill="1" applyBorder="1" applyAlignment="1"/>
    <xf numFmtId="0" fontId="4" fillId="0" borderId="0" xfId="2946" applyFont="1" applyFill="1" applyBorder="1" applyAlignment="1">
      <alignment vertical="center"/>
    </xf>
    <xf numFmtId="0" fontId="5" fillId="0" borderId="0" xfId="2946" applyFont="1" applyFill="1" applyBorder="1" applyAlignment="1"/>
    <xf numFmtId="0" fontId="17" fillId="0" borderId="0" xfId="2946" applyFont="1" applyFill="1" applyBorder="1" applyAlignment="1"/>
    <xf numFmtId="0" fontId="17" fillId="0" borderId="0" xfId="2946" applyFont="1" applyFill="1" applyBorder="1" applyAlignment="1">
      <alignment horizontal="center"/>
    </xf>
    <xf numFmtId="183" fontId="21" fillId="0" borderId="0" xfId="2946" applyNumberFormat="1" applyFont="1" applyFill="1" applyBorder="1" applyAlignment="1">
      <alignment horizontal="left" vertical="center"/>
    </xf>
    <xf numFmtId="177" fontId="2" fillId="0" borderId="0" xfId="2946" applyNumberFormat="1" applyFont="1" applyFill="1" applyBorder="1" applyAlignment="1">
      <alignment horizontal="center" vertical="center" wrapText="1"/>
    </xf>
    <xf numFmtId="177" fontId="2" fillId="0" borderId="0" xfId="2946" applyNumberFormat="1" applyFont="1" applyFill="1" applyBorder="1" applyAlignment="1">
      <alignment horizontal="center" vertical="center"/>
    </xf>
    <xf numFmtId="0" fontId="4" fillId="0" borderId="1" xfId="2947" applyFont="1" applyFill="1" applyBorder="1" applyAlignment="1">
      <alignment horizontal="center" vertical="center"/>
    </xf>
    <xf numFmtId="183" fontId="4" fillId="0" borderId="1" xfId="2945" applyNumberFormat="1" applyFont="1" applyFill="1" applyBorder="1" applyAlignment="1">
      <alignment horizontal="center" vertical="center" wrapText="1"/>
    </xf>
    <xf numFmtId="0" fontId="4" fillId="0" borderId="1" xfId="2947" applyFont="1" applyFill="1" applyBorder="1" applyAlignment="1">
      <alignment horizontal="center" vertical="center" wrapText="1"/>
    </xf>
    <xf numFmtId="0" fontId="7" fillId="0" borderId="1" xfId="0" applyFont="1" applyFill="1" applyBorder="1" applyAlignment="1">
      <alignment vertical="center" wrapText="1"/>
    </xf>
    <xf numFmtId="0" fontId="13" fillId="0" borderId="1" xfId="0" applyFont="1" applyFill="1" applyBorder="1" applyAlignment="1">
      <alignment horizontal="right" vertical="center" wrapText="1"/>
    </xf>
    <xf numFmtId="189" fontId="7" fillId="0" borderId="1" xfId="0" applyNumberFormat="1" applyFont="1" applyFill="1" applyBorder="1" applyAlignment="1">
      <alignment horizontal="center" vertical="center" wrapText="1"/>
    </xf>
    <xf numFmtId="185" fontId="7" fillId="0" borderId="1" xfId="0" applyNumberFormat="1" applyFont="1" applyFill="1" applyBorder="1" applyAlignment="1">
      <alignment horizontal="center" vertical="center" wrapText="1"/>
    </xf>
    <xf numFmtId="0" fontId="7" fillId="0" borderId="1" xfId="0" applyFont="1" applyFill="1" applyBorder="1" applyAlignment="1">
      <alignment horizontal="right" vertical="center" wrapText="1"/>
    </xf>
    <xf numFmtId="0" fontId="7" fillId="0" borderId="1" xfId="0" applyFont="1" applyFill="1" applyBorder="1" applyAlignment="1">
      <alignment horizontal="center" vertical="center" wrapText="1"/>
    </xf>
    <xf numFmtId="0" fontId="7" fillId="0" borderId="1" xfId="0" applyFont="1" applyFill="1" applyBorder="1" applyAlignment="1">
      <alignment horizontal="left" vertical="center" wrapText="1"/>
    </xf>
    <xf numFmtId="189" fontId="7" fillId="0" borderId="1" xfId="0" applyNumberFormat="1" applyFont="1" applyFill="1" applyBorder="1" applyAlignment="1">
      <alignment vertical="center" wrapText="1"/>
    </xf>
    <xf numFmtId="0" fontId="4" fillId="0" borderId="1" xfId="2946" applyFont="1" applyFill="1" applyBorder="1" applyAlignment="1">
      <alignment horizontal="center" vertical="center"/>
    </xf>
    <xf numFmtId="0" fontId="13" fillId="0" borderId="1" xfId="0" applyFont="1" applyFill="1" applyBorder="1" applyAlignment="1">
      <alignment horizontal="center" vertical="center" wrapText="1"/>
    </xf>
    <xf numFmtId="0" fontId="5" fillId="0" borderId="0" xfId="2946" applyFont="1" applyFill="1" applyBorder="1" applyAlignment="1">
      <alignment horizontal="center"/>
    </xf>
    <xf numFmtId="0" fontId="7" fillId="0" borderId="0" xfId="2947" applyFont="1" applyFill="1" applyBorder="1" applyAlignment="1" applyProtection="1">
      <protection locked="0"/>
    </xf>
    <xf numFmtId="0" fontId="13" fillId="0" borderId="0" xfId="0" applyFont="1" applyFill="1" applyBorder="1" applyAlignment="1">
      <alignment horizontal="center" vertical="center"/>
    </xf>
    <xf numFmtId="0" fontId="13" fillId="0" borderId="0" xfId="0" applyFont="1" applyFill="1" applyBorder="1" applyAlignment="1">
      <alignment vertical="center"/>
    </xf>
    <xf numFmtId="189" fontId="17" fillId="0" borderId="0" xfId="2946" applyNumberFormat="1" applyFont="1" applyFill="1" applyBorder="1" applyAlignment="1"/>
    <xf numFmtId="189" fontId="21" fillId="0" borderId="0" xfId="2946" applyNumberFormat="1" applyFont="1" applyFill="1" applyBorder="1" applyAlignment="1">
      <alignment horizontal="left" vertical="center"/>
    </xf>
    <xf numFmtId="189" fontId="2" fillId="0" borderId="0" xfId="2946" applyNumberFormat="1" applyFont="1" applyFill="1" applyBorder="1" applyAlignment="1">
      <alignment horizontal="center" vertical="center"/>
    </xf>
    <xf numFmtId="189" fontId="3" fillId="0" borderId="0" xfId="2946" applyNumberFormat="1" applyFont="1" applyFill="1" applyBorder="1" applyAlignment="1">
      <alignment horizontal="right" vertical="center"/>
    </xf>
    <xf numFmtId="189" fontId="13" fillId="0" borderId="1" xfId="0" applyNumberFormat="1" applyFont="1" applyFill="1" applyBorder="1" applyAlignment="1">
      <alignment horizontal="center" vertical="center" wrapText="1"/>
    </xf>
    <xf numFmtId="0" fontId="13" fillId="0" borderId="1" xfId="0" applyFont="1" applyFill="1" applyBorder="1" applyAlignment="1">
      <alignment horizontal="left" vertical="center" wrapText="1"/>
    </xf>
    <xf numFmtId="189" fontId="13" fillId="0" borderId="1" xfId="0" applyNumberFormat="1" applyFont="1" applyFill="1" applyBorder="1" applyAlignment="1">
      <alignment horizontal="right" vertical="center" wrapText="1"/>
    </xf>
    <xf numFmtId="179" fontId="13" fillId="0" borderId="1" xfId="0" applyNumberFormat="1" applyFont="1" applyFill="1" applyBorder="1" applyAlignment="1">
      <alignment horizontal="right" vertical="center" wrapText="1"/>
    </xf>
    <xf numFmtId="0" fontId="13" fillId="0" borderId="1" xfId="0" applyFont="1" applyFill="1" applyBorder="1" applyAlignment="1">
      <alignment horizontal="left" vertical="center" wrapText="1" indent="1"/>
    </xf>
    <xf numFmtId="0" fontId="7" fillId="0" borderId="1" xfId="0" applyFont="1" applyFill="1" applyBorder="1" applyAlignment="1">
      <alignment horizontal="left" vertical="center" wrapText="1" indent="1"/>
    </xf>
    <xf numFmtId="189" fontId="7" fillId="0" borderId="1" xfId="0" applyNumberFormat="1" applyFont="1" applyFill="1" applyBorder="1" applyAlignment="1">
      <alignment horizontal="right" vertical="center" wrapText="1"/>
    </xf>
    <xf numFmtId="179" fontId="7" fillId="0" borderId="1" xfId="0" applyNumberFormat="1" applyFont="1" applyFill="1" applyBorder="1" applyAlignment="1">
      <alignment horizontal="right" vertical="center" wrapText="1"/>
    </xf>
    <xf numFmtId="0" fontId="7" fillId="0" borderId="1" xfId="0" applyFont="1" applyFill="1" applyBorder="1" applyAlignment="1">
      <alignment horizontal="left" vertical="center" wrapText="1" indent="4"/>
    </xf>
    <xf numFmtId="189" fontId="13" fillId="0" borderId="1" xfId="0" applyNumberFormat="1" applyFont="1" applyFill="1" applyBorder="1" applyAlignment="1">
      <alignment vertical="center" wrapText="1"/>
    </xf>
    <xf numFmtId="189" fontId="26" fillId="0" borderId="1" xfId="0" applyNumberFormat="1" applyFont="1" applyFill="1" applyBorder="1" applyAlignment="1">
      <alignment vertical="center" wrapText="1"/>
    </xf>
    <xf numFmtId="179" fontId="13" fillId="0" borderId="1" xfId="0" applyNumberFormat="1" applyFont="1" applyFill="1" applyBorder="1" applyAlignment="1">
      <alignment vertical="center" wrapText="1"/>
    </xf>
    <xf numFmtId="10" fontId="13" fillId="0" borderId="1" xfId="0" applyNumberFormat="1" applyFont="1" applyFill="1" applyBorder="1" applyAlignment="1">
      <alignment vertical="center" wrapText="1"/>
    </xf>
    <xf numFmtId="0" fontId="1" fillId="0" borderId="0" xfId="799" applyFont="1" applyFill="1" applyAlignment="1">
      <alignment horizontal="left" vertical="center"/>
    </xf>
    <xf numFmtId="0" fontId="1" fillId="0" borderId="0" xfId="2379" applyFont="1" applyFill="1" applyAlignment="1">
      <alignment horizontal="left" vertical="center"/>
    </xf>
    <xf numFmtId="186" fontId="1" fillId="0" borderId="0" xfId="799" applyNumberFormat="1" applyFont="1" applyFill="1" applyAlignment="1">
      <alignment horizontal="left" vertical="center"/>
    </xf>
    <xf numFmtId="0" fontId="2" fillId="0" borderId="0" xfId="0" applyFont="1" applyFill="1" applyBorder="1" applyAlignment="1" applyProtection="1">
      <alignment horizontal="center" vertical="center" wrapText="1"/>
      <protection locked="0"/>
    </xf>
    <xf numFmtId="0" fontId="7" fillId="0" borderId="1" xfId="0" applyFont="1" applyFill="1" applyBorder="1" applyAlignment="1">
      <alignment horizontal="center" vertical="center"/>
    </xf>
    <xf numFmtId="0" fontId="7" fillId="0" borderId="1" xfId="0" applyFont="1" applyFill="1" applyBorder="1" applyAlignment="1">
      <alignment vertical="center"/>
    </xf>
    <xf numFmtId="0" fontId="21" fillId="0" borderId="0" xfId="27" applyFont="1" applyFill="1" applyAlignment="1">
      <alignment horizontal="left" vertical="center"/>
    </xf>
    <xf numFmtId="0" fontId="2" fillId="0" borderId="0" xfId="27" applyFont="1" applyFill="1" applyAlignment="1">
      <alignment horizontal="center" vertical="center"/>
    </xf>
    <xf numFmtId="0" fontId="5" fillId="0" borderId="0" xfId="0" applyFont="1" applyFill="1" applyBorder="1" applyAlignment="1">
      <alignment vertical="center"/>
    </xf>
    <xf numFmtId="0" fontId="5" fillId="0" borderId="0" xfId="27" applyFont="1" applyFill="1"/>
    <xf numFmtId="0" fontId="17" fillId="0" borderId="0" xfId="27" applyFill="1" applyProtection="1"/>
    <xf numFmtId="0" fontId="17" fillId="0" borderId="0" xfId="27" applyFill="1"/>
    <xf numFmtId="0" fontId="1" fillId="0" borderId="0" xfId="27" applyFont="1" applyFill="1" applyAlignment="1" applyProtection="1">
      <alignment horizontal="left" vertical="center"/>
    </xf>
    <xf numFmtId="0" fontId="2" fillId="0" borderId="0" xfId="27" applyFont="1" applyFill="1" applyAlignment="1" applyProtection="1">
      <alignment horizontal="center" vertical="center" wrapText="1"/>
    </xf>
    <xf numFmtId="0" fontId="2" fillId="0" borderId="0" xfId="27" applyFont="1" applyFill="1" applyAlignment="1">
      <alignment horizontal="center" vertical="center" wrapText="1"/>
    </xf>
    <xf numFmtId="0" fontId="3" fillId="0" borderId="0" xfId="590" applyFont="1" applyFill="1" applyAlignment="1" applyProtection="1">
      <alignment horizontal="right" vertical="center"/>
    </xf>
    <xf numFmtId="0" fontId="4" fillId="0" borderId="5" xfId="2947" applyFont="1" applyFill="1" applyBorder="1" applyAlignment="1" applyProtection="1">
      <alignment horizontal="center" vertical="center"/>
    </xf>
    <xf numFmtId="0" fontId="4" fillId="0" borderId="1" xfId="590" applyFont="1" applyFill="1" applyBorder="1" applyAlignment="1">
      <alignment horizontal="center" vertical="center" wrapText="1"/>
    </xf>
    <xf numFmtId="0" fontId="4" fillId="0" borderId="0" xfId="590" applyFont="1" applyFill="1" applyAlignment="1">
      <alignment horizontal="center"/>
    </xf>
    <xf numFmtId="0" fontId="4" fillId="0" borderId="7" xfId="0" applyFont="1" applyFill="1" applyBorder="1" applyAlignment="1" applyProtection="1">
      <alignment horizontal="center" vertical="center" wrapText="1"/>
    </xf>
    <xf numFmtId="0" fontId="16" fillId="0" borderId="1" xfId="0" applyFont="1" applyFill="1" applyBorder="1" applyAlignment="1">
      <alignment horizontal="right" vertical="center" wrapText="1"/>
    </xf>
    <xf numFmtId="0" fontId="5" fillId="0" borderId="0" xfId="590" applyFont="1" applyFill="1" applyAlignment="1">
      <alignment horizontal="center"/>
    </xf>
    <xf numFmtId="0" fontId="4" fillId="0" borderId="1" xfId="0" applyFont="1" applyFill="1" applyBorder="1" applyAlignment="1" applyProtection="1">
      <alignment horizontal="left" vertical="center" wrapText="1"/>
      <protection locked="0"/>
    </xf>
    <xf numFmtId="49" fontId="5" fillId="0" borderId="1" xfId="0" applyNumberFormat="1" applyFont="1" applyFill="1" applyBorder="1" applyAlignment="1">
      <alignment horizontal="left" vertical="center" wrapText="1" indent="2"/>
    </xf>
    <xf numFmtId="0" fontId="6" fillId="0" borderId="1" xfId="0" applyFont="1" applyFill="1" applyBorder="1" applyAlignment="1">
      <alignment horizontal="right" vertical="center" wrapText="1"/>
    </xf>
    <xf numFmtId="49" fontId="5" fillId="0" borderId="1" xfId="0" applyNumberFormat="1" applyFont="1" applyFill="1" applyBorder="1" applyAlignment="1">
      <alignment horizontal="left" vertical="center" wrapText="1" indent="4"/>
    </xf>
    <xf numFmtId="0" fontId="5" fillId="0" borderId="0" xfId="0" applyFont="1" applyFill="1" applyBorder="1" applyAlignment="1" applyProtection="1">
      <alignment vertical="center"/>
      <protection locked="0"/>
    </xf>
    <xf numFmtId="49" fontId="4" fillId="0" borderId="1" xfId="0" applyNumberFormat="1" applyFont="1" applyFill="1" applyBorder="1" applyAlignment="1">
      <alignment horizontal="left" vertical="center" wrapText="1" indent="2"/>
    </xf>
    <xf numFmtId="189" fontId="5" fillId="0" borderId="1" xfId="0" applyNumberFormat="1" applyFont="1" applyFill="1" applyBorder="1" applyAlignment="1" applyProtection="1">
      <alignment vertical="center" wrapText="1"/>
    </xf>
    <xf numFmtId="189" fontId="6" fillId="0" borderId="1" xfId="0" applyNumberFormat="1" applyFont="1" applyFill="1" applyBorder="1" applyAlignment="1">
      <alignment horizontal="right" vertical="center" wrapText="1"/>
    </xf>
    <xf numFmtId="0" fontId="4" fillId="0" borderId="1" xfId="0" applyFont="1" applyFill="1" applyBorder="1" applyAlignment="1">
      <alignment horizontal="left" vertical="center" wrapText="1"/>
    </xf>
    <xf numFmtId="49" fontId="5" fillId="0" borderId="1" xfId="0" applyNumberFormat="1" applyFont="1" applyFill="1" applyBorder="1" applyAlignment="1">
      <alignment horizontal="left" vertical="center" wrapText="1"/>
    </xf>
    <xf numFmtId="0" fontId="5" fillId="0" borderId="0" xfId="27" applyFont="1" applyFill="1" applyProtection="1"/>
    <xf numFmtId="0" fontId="16" fillId="0" borderId="0" xfId="0" applyFont="1" applyFill="1" applyBorder="1" applyAlignment="1">
      <alignment vertical="center"/>
    </xf>
    <xf numFmtId="0" fontId="6" fillId="0" borderId="0" xfId="0" applyFont="1" applyFill="1" applyBorder="1" applyAlignment="1">
      <alignment vertical="center"/>
    </xf>
    <xf numFmtId="0" fontId="11" fillId="0" borderId="0" xfId="549" applyFont="1" applyFill="1" applyBorder="1" applyAlignment="1">
      <alignment horizontal="center" vertical="center"/>
    </xf>
    <xf numFmtId="0" fontId="12" fillId="0" borderId="0" xfId="549" applyFont="1" applyFill="1" applyBorder="1" applyAlignment="1">
      <alignment horizontal="right" vertical="center"/>
    </xf>
    <xf numFmtId="0" fontId="4" fillId="0" borderId="0" xfId="2945" applyFont="1" applyFill="1" applyBorder="1" applyAlignment="1">
      <alignment vertical="center"/>
    </xf>
    <xf numFmtId="0" fontId="6" fillId="0" borderId="0" xfId="2945" applyFont="1" applyFill="1" applyBorder="1" applyAlignment="1">
      <alignment vertical="center"/>
    </xf>
    <xf numFmtId="0" fontId="19" fillId="0" borderId="0" xfId="2945" applyFont="1" applyFill="1" applyBorder="1" applyAlignment="1">
      <alignment vertical="center"/>
    </xf>
    <xf numFmtId="0" fontId="19" fillId="0" borderId="0" xfId="2945" applyFont="1" applyFill="1" applyAlignment="1">
      <alignment vertical="center"/>
    </xf>
    <xf numFmtId="0" fontId="7" fillId="0" borderId="0" xfId="549" applyFont="1" applyFill="1" applyBorder="1" applyAlignment="1">
      <alignment horizontal="left" vertical="center"/>
    </xf>
    <xf numFmtId="0" fontId="7" fillId="0" borderId="0" xfId="549" applyFont="1" applyFill="1" applyBorder="1" applyAlignment="1">
      <alignment vertical="center" wrapText="1"/>
    </xf>
    <xf numFmtId="0" fontId="7" fillId="0" borderId="0" xfId="549" applyFont="1" applyFill="1" applyBorder="1" applyAlignment="1">
      <alignment vertical="center"/>
    </xf>
    <xf numFmtId="0" fontId="1" fillId="0" borderId="0" xfId="252" applyFont="1" applyFill="1" applyBorder="1" applyAlignment="1">
      <alignment horizontal="left" vertical="center"/>
    </xf>
    <xf numFmtId="0" fontId="27" fillId="0" borderId="0" xfId="0" applyFont="1" applyFill="1" applyBorder="1" applyAlignment="1">
      <alignment horizontal="left" vertical="center" wrapText="1"/>
    </xf>
    <xf numFmtId="0" fontId="27" fillId="0" borderId="0" xfId="549" applyFont="1" applyFill="1" applyBorder="1" applyAlignment="1">
      <alignment horizontal="left" vertical="center"/>
    </xf>
    <xf numFmtId="0" fontId="14" fillId="0" borderId="0" xfId="0" applyFont="1" applyFill="1" applyBorder="1" applyAlignment="1">
      <alignment horizontal="center" vertical="center" wrapText="1"/>
    </xf>
    <xf numFmtId="0" fontId="15" fillId="0" borderId="0" xfId="0" applyFont="1" applyFill="1" applyBorder="1" applyAlignment="1">
      <alignment horizontal="right" vertical="center"/>
    </xf>
    <xf numFmtId="0" fontId="16" fillId="0" borderId="1" xfId="0" applyFont="1" applyFill="1" applyBorder="1" applyAlignment="1">
      <alignment horizontal="center" vertical="center" wrapText="1"/>
    </xf>
    <xf numFmtId="0" fontId="13" fillId="0" borderId="0" xfId="549" applyFont="1" applyFill="1" applyBorder="1" applyAlignment="1">
      <alignment vertical="center"/>
    </xf>
    <xf numFmtId="49" fontId="24" fillId="0" borderId="1" xfId="252" applyNumberFormat="1" applyFont="1" applyFill="1" applyBorder="1" applyAlignment="1" applyProtection="1">
      <alignment vertical="center"/>
    </xf>
    <xf numFmtId="49" fontId="10" fillId="0" borderId="1" xfId="252" applyNumberFormat="1" applyFont="1" applyFill="1" applyBorder="1" applyAlignment="1" applyProtection="1">
      <alignment vertical="center"/>
    </xf>
    <xf numFmtId="3" fontId="28" fillId="0" borderId="1" xfId="869" applyNumberFormat="1" applyFont="1" applyFill="1" applyBorder="1" applyAlignment="1" applyProtection="1">
      <alignment horizontal="right" vertical="center"/>
    </xf>
    <xf numFmtId="49" fontId="10" fillId="0" borderId="1" xfId="252" applyNumberFormat="1" applyFont="1" applyFill="1" applyBorder="1" applyAlignment="1" applyProtection="1">
      <alignment horizontal="left" vertical="center"/>
    </xf>
    <xf numFmtId="0" fontId="5" fillId="0" borderId="1" xfId="2802" applyFont="1" applyFill="1" applyBorder="1" applyAlignment="1">
      <alignment horizontal="right" vertical="center"/>
    </xf>
    <xf numFmtId="0" fontId="7" fillId="0" borderId="1" xfId="549" applyFont="1" applyFill="1" applyBorder="1" applyAlignment="1">
      <alignment vertical="center" wrapText="1"/>
    </xf>
    <xf numFmtId="0" fontId="13" fillId="0" borderId="1" xfId="549" applyFont="1" applyFill="1" applyBorder="1" applyAlignment="1">
      <alignment vertical="center" wrapText="1"/>
    </xf>
    <xf numFmtId="0" fontId="13" fillId="0" borderId="1" xfId="549" applyFont="1" applyFill="1" applyBorder="1" applyAlignment="1">
      <alignment horizontal="center" vertical="center"/>
    </xf>
    <xf numFmtId="3" fontId="28" fillId="3" borderId="1" xfId="869" applyNumberFormat="1" applyFont="1" applyFill="1" applyBorder="1" applyAlignment="1" applyProtection="1">
      <alignment horizontal="right" vertical="center"/>
    </xf>
    <xf numFmtId="0" fontId="21" fillId="0" borderId="0" xfId="797" applyFont="1" applyFill="1" applyAlignment="1">
      <alignment horizontal="left" vertical="center"/>
    </xf>
    <xf numFmtId="0" fontId="2" fillId="0" borderId="0" xfId="797" applyFont="1" applyFill="1" applyAlignment="1">
      <alignment horizontal="center" vertical="center"/>
    </xf>
    <xf numFmtId="0" fontId="3" fillId="0" borderId="0" xfId="797" applyFont="1" applyFill="1" applyAlignment="1">
      <alignment horizontal="right" vertical="center"/>
    </xf>
    <xf numFmtId="0" fontId="4" fillId="0" borderId="0" xfId="797" applyFont="1" applyFill="1"/>
    <xf numFmtId="0" fontId="5" fillId="0" borderId="0" xfId="797" applyFont="1" applyFill="1"/>
    <xf numFmtId="0" fontId="17" fillId="0" borderId="0" xfId="797" applyFont="1" applyFill="1"/>
    <xf numFmtId="0" fontId="1" fillId="0" borderId="0" xfId="797" applyFont="1" applyFill="1" applyAlignment="1">
      <alignment horizontal="left" vertical="center"/>
    </xf>
    <xf numFmtId="0" fontId="2" fillId="0" borderId="0" xfId="797" applyNumberFormat="1" applyFont="1" applyFill="1" applyAlignment="1" applyProtection="1">
      <alignment horizontal="center" vertical="center" wrapText="1"/>
    </xf>
    <xf numFmtId="0" fontId="2" fillId="0" borderId="0" xfId="797" applyNumberFormat="1" applyFont="1" applyFill="1" applyAlignment="1" applyProtection="1">
      <alignment horizontal="center" vertical="center"/>
    </xf>
    <xf numFmtId="0" fontId="4" fillId="0" borderId="3" xfId="797" applyNumberFormat="1" applyFont="1" applyFill="1" applyBorder="1" applyAlignment="1" applyProtection="1">
      <alignment horizontal="center" vertical="center"/>
    </xf>
    <xf numFmtId="0" fontId="4" fillId="0" borderId="4" xfId="797" applyNumberFormat="1" applyFont="1" applyFill="1" applyBorder="1" applyAlignment="1" applyProtection="1">
      <alignment horizontal="center" vertical="center"/>
    </xf>
    <xf numFmtId="0" fontId="4" fillId="0" borderId="1" xfId="797" applyNumberFormat="1" applyFont="1" applyFill="1" applyBorder="1" applyAlignment="1" applyProtection="1">
      <alignment horizontal="center" vertical="center"/>
    </xf>
    <xf numFmtId="0" fontId="4" fillId="0" borderId="8" xfId="797" applyNumberFormat="1" applyFont="1" applyFill="1" applyBorder="1" applyAlignment="1" applyProtection="1">
      <alignment horizontal="center" vertical="center"/>
    </xf>
    <xf numFmtId="0" fontId="4" fillId="0" borderId="1" xfId="2001" applyNumberFormat="1" applyFont="1" applyFill="1" applyBorder="1" applyAlignment="1" applyProtection="1">
      <alignment horizontal="left" vertical="center"/>
    </xf>
    <xf numFmtId="0" fontId="5" fillId="0" borderId="1" xfId="2001" applyNumberFormat="1" applyFont="1" applyFill="1" applyBorder="1" applyAlignment="1" applyProtection="1">
      <alignment horizontal="left" vertical="center" indent="1"/>
    </xf>
    <xf numFmtId="1" fontId="5" fillId="0" borderId="1" xfId="2001" applyNumberFormat="1" applyFont="1" applyFill="1" applyBorder="1" applyAlignment="1" applyProtection="1">
      <alignment horizontal="right" vertical="center"/>
    </xf>
    <xf numFmtId="0" fontId="5" fillId="0" borderId="1" xfId="2001" applyNumberFormat="1" applyFont="1" applyFill="1" applyBorder="1" applyAlignment="1" applyProtection="1">
      <alignment horizontal="left" vertical="center" indent="2"/>
    </xf>
    <xf numFmtId="0" fontId="5" fillId="0" borderId="1" xfId="0" applyNumberFormat="1" applyFont="1" applyFill="1" applyBorder="1" applyAlignment="1" applyProtection="1">
      <alignment horizontal="left" vertical="center" indent="1"/>
    </xf>
    <xf numFmtId="190" fontId="4" fillId="0" borderId="1" xfId="2945" applyNumberFormat="1" applyFont="1" applyFill="1" applyBorder="1" applyAlignment="1">
      <alignment horizontal="right" vertical="center" wrapText="1"/>
    </xf>
    <xf numFmtId="190" fontId="5" fillId="0" borderId="1" xfId="2945" applyNumberFormat="1" applyFont="1" applyFill="1" applyBorder="1" applyAlignment="1">
      <alignment horizontal="right" vertical="center" wrapText="1"/>
    </xf>
    <xf numFmtId="0" fontId="5" fillId="0" borderId="0" xfId="0" applyNumberFormat="1" applyFont="1" applyFill="1" applyBorder="1" applyAlignment="1" applyProtection="1">
      <alignment horizontal="left" vertical="center" indent="1"/>
    </xf>
    <xf numFmtId="190" fontId="5" fillId="0" borderId="0" xfId="2945" applyNumberFormat="1" applyFont="1" applyFill="1" applyBorder="1" applyAlignment="1">
      <alignment horizontal="right" vertical="center" wrapText="1"/>
    </xf>
    <xf numFmtId="0" fontId="5" fillId="0" borderId="0" xfId="0" applyNumberFormat="1" applyFont="1" applyFill="1" applyBorder="1" applyAlignment="1" applyProtection="1">
      <alignment horizontal="left" vertical="center" indent="2"/>
    </xf>
    <xf numFmtId="190" fontId="5" fillId="0" borderId="1" xfId="2947" applyNumberFormat="1" applyFont="1" applyFill="1" applyBorder="1" applyAlignment="1">
      <alignment horizontal="right" vertical="center" wrapText="1"/>
    </xf>
    <xf numFmtId="183" fontId="4" fillId="0" borderId="1" xfId="2799" applyNumberFormat="1" applyFont="1" applyFill="1" applyBorder="1" applyAlignment="1" applyProtection="1">
      <alignment vertical="center"/>
    </xf>
    <xf numFmtId="0" fontId="5" fillId="0" borderId="1" xfId="797" applyFont="1" applyFill="1" applyBorder="1"/>
    <xf numFmtId="0" fontId="5" fillId="0" borderId="1" xfId="2001" applyNumberFormat="1" applyFont="1" applyFill="1" applyBorder="1" applyAlignment="1" applyProtection="1">
      <alignment horizontal="center" vertical="center"/>
    </xf>
    <xf numFmtId="0" fontId="5" fillId="0" borderId="1" xfId="0" applyNumberFormat="1" applyFont="1" applyFill="1" applyBorder="1" applyAlignment="1" applyProtection="1">
      <alignment horizontal="center" vertical="center"/>
    </xf>
    <xf numFmtId="190" fontId="5" fillId="0" borderId="1" xfId="2946" applyNumberFormat="1" applyFont="1" applyFill="1" applyBorder="1" applyAlignment="1">
      <alignment horizontal="right" vertical="center" wrapText="1"/>
    </xf>
    <xf numFmtId="0" fontId="5" fillId="0" borderId="1" xfId="0" applyNumberFormat="1" applyFont="1" applyFill="1" applyBorder="1" applyAlignment="1" applyProtection="1">
      <alignment horizontal="left" vertical="center"/>
    </xf>
    <xf numFmtId="183" fontId="4" fillId="0" borderId="1" xfId="2001" applyNumberFormat="1" applyFont="1" applyFill="1" applyBorder="1" applyAlignment="1" applyProtection="1">
      <alignment horizontal="left" vertical="center" indent="1"/>
    </xf>
    <xf numFmtId="0" fontId="29" fillId="0" borderId="0" xfId="0" applyFont="1" applyFill="1" applyBorder="1" applyAlignment="1">
      <alignment horizontal="left" vertical="center"/>
    </xf>
    <xf numFmtId="0" fontId="14" fillId="0" borderId="0" xfId="0" applyFont="1" applyFill="1" applyBorder="1" applyAlignment="1">
      <alignment horizontal="center" vertical="center"/>
    </xf>
    <xf numFmtId="0" fontId="16" fillId="0" borderId="0" xfId="0" applyFont="1" applyFill="1" applyBorder="1" applyAlignment="1">
      <alignment horizontal="center" vertical="center"/>
    </xf>
    <xf numFmtId="0" fontId="0" fillId="0" borderId="0" xfId="0" applyFill="1">
      <alignment vertical="center"/>
    </xf>
    <xf numFmtId="0" fontId="30" fillId="0" borderId="0" xfId="0" applyFont="1" applyFill="1">
      <alignment vertical="center"/>
    </xf>
    <xf numFmtId="0" fontId="13" fillId="0" borderId="0" xfId="0" applyFont="1" applyFill="1">
      <alignment vertical="center"/>
    </xf>
    <xf numFmtId="0" fontId="0" fillId="0" borderId="0" xfId="0" applyFont="1" applyFill="1">
      <alignment vertical="center"/>
    </xf>
    <xf numFmtId="0" fontId="0" fillId="0" borderId="0" xfId="0" applyFill="1" applyBorder="1" applyAlignment="1">
      <alignment vertical="center"/>
    </xf>
    <xf numFmtId="10" fontId="0" fillId="0" borderId="0" xfId="0" applyNumberFormat="1" applyFill="1" applyBorder="1" applyAlignment="1">
      <alignment vertical="center"/>
    </xf>
    <xf numFmtId="0" fontId="31" fillId="0" borderId="0" xfId="2945" applyFont="1" applyFill="1" applyBorder="1" applyAlignment="1">
      <alignment horizontal="left" vertical="center"/>
    </xf>
    <xf numFmtId="189" fontId="27" fillId="0" borderId="0" xfId="2945" applyNumberFormat="1" applyFont="1" applyFill="1" applyBorder="1" applyAlignment="1">
      <alignment horizontal="left" vertical="center"/>
    </xf>
    <xf numFmtId="10" fontId="27" fillId="0" borderId="0" xfId="2945" applyNumberFormat="1" applyFont="1" applyFill="1" applyBorder="1" applyAlignment="1">
      <alignment horizontal="left" vertical="center"/>
    </xf>
    <xf numFmtId="0" fontId="11" fillId="0" borderId="0" xfId="0" applyFont="1" applyFill="1" applyBorder="1" applyAlignment="1">
      <alignment horizontal="center" vertical="center"/>
    </xf>
    <xf numFmtId="189" fontId="11" fillId="0" borderId="0" xfId="0" applyNumberFormat="1" applyFont="1" applyFill="1" applyBorder="1" applyAlignment="1">
      <alignment horizontal="center" vertical="center"/>
    </xf>
    <xf numFmtId="0" fontId="12" fillId="0" borderId="0" xfId="0" applyFont="1" applyFill="1" applyBorder="1" applyAlignment="1">
      <alignment horizontal="right" vertical="center" wrapText="1"/>
    </xf>
    <xf numFmtId="189" fontId="12" fillId="0" borderId="0" xfId="0" applyNumberFormat="1" applyFont="1" applyFill="1" applyBorder="1" applyAlignment="1">
      <alignment horizontal="right" vertical="center" wrapText="1"/>
    </xf>
    <xf numFmtId="189" fontId="12" fillId="0" borderId="0" xfId="0" applyNumberFormat="1" applyFont="1" applyFill="1" applyBorder="1" applyAlignment="1">
      <alignment horizontal="right" vertical="center"/>
    </xf>
    <xf numFmtId="0" fontId="12" fillId="0" borderId="0" xfId="2945" applyFont="1" applyFill="1" applyBorder="1" applyAlignment="1">
      <alignment horizontal="right" vertical="center"/>
    </xf>
    <xf numFmtId="0" fontId="4" fillId="0" borderId="1" xfId="0" applyFont="1" applyFill="1" applyBorder="1" applyAlignment="1">
      <alignment horizontal="left" vertical="center"/>
    </xf>
    <xf numFmtId="183" fontId="4" fillId="0" borderId="1" xfId="2945" applyNumberFormat="1" applyFont="1" applyFill="1" applyBorder="1" applyAlignment="1">
      <alignment horizontal="right" vertical="center" wrapText="1"/>
    </xf>
    <xf numFmtId="10" fontId="13" fillId="0" borderId="1" xfId="0" applyNumberFormat="1" applyFont="1" applyFill="1" applyBorder="1" applyAlignment="1" applyProtection="1">
      <alignment horizontal="right" vertical="center"/>
    </xf>
    <xf numFmtId="183" fontId="5" fillId="0" borderId="1" xfId="2945" applyNumberFormat="1" applyFont="1" applyFill="1" applyBorder="1" applyAlignment="1">
      <alignment horizontal="right" vertical="center" wrapText="1"/>
    </xf>
    <xf numFmtId="10" fontId="7" fillId="0" borderId="1" xfId="0" applyNumberFormat="1" applyFont="1" applyFill="1" applyBorder="1" applyAlignment="1" applyProtection="1">
      <alignment horizontal="right" vertical="center"/>
    </xf>
    <xf numFmtId="0" fontId="5" fillId="0" borderId="1" xfId="0" applyFont="1" applyFill="1" applyBorder="1" applyAlignment="1">
      <alignment vertical="center"/>
    </xf>
    <xf numFmtId="0" fontId="5" fillId="0" borderId="1" xfId="0" applyFont="1" applyFill="1" applyBorder="1" applyAlignment="1">
      <alignment horizontal="left" vertical="center" indent="4"/>
    </xf>
    <xf numFmtId="0" fontId="4" fillId="0" borderId="1" xfId="0" applyFont="1" applyFill="1" applyBorder="1" applyAlignment="1">
      <alignment vertical="center"/>
    </xf>
    <xf numFmtId="189" fontId="17" fillId="0" borderId="9" xfId="0" applyNumberFormat="1" applyFont="1" applyFill="1" applyBorder="1" applyAlignment="1">
      <alignment vertical="center" wrapText="1"/>
    </xf>
    <xf numFmtId="189" fontId="17" fillId="0" borderId="10" xfId="0" applyNumberFormat="1" applyFont="1" applyFill="1" applyBorder="1" applyAlignment="1">
      <alignment vertical="center" wrapText="1"/>
    </xf>
    <xf numFmtId="183" fontId="4" fillId="0" borderId="3" xfId="2945" applyNumberFormat="1" applyFont="1" applyFill="1" applyBorder="1" applyAlignment="1">
      <alignment horizontal="right" vertical="center" wrapText="1"/>
    </xf>
    <xf numFmtId="0" fontId="5" fillId="0" borderId="5" xfId="0" applyFont="1" applyFill="1" applyBorder="1" applyAlignment="1">
      <alignment vertical="center"/>
    </xf>
    <xf numFmtId="10" fontId="7" fillId="0" borderId="11" xfId="0" applyNumberFormat="1" applyFont="1" applyFill="1" applyBorder="1" applyAlignment="1" applyProtection="1">
      <alignment horizontal="right" vertical="center"/>
    </xf>
    <xf numFmtId="0" fontId="32" fillId="0" borderId="1" xfId="0" applyFont="1" applyFill="1" applyBorder="1" applyAlignment="1">
      <alignment horizontal="left" vertical="center"/>
    </xf>
    <xf numFmtId="0" fontId="33" fillId="0" borderId="1" xfId="0" applyFont="1" applyFill="1" applyBorder="1" applyAlignment="1">
      <alignment horizontal="left" vertical="center"/>
    </xf>
    <xf numFmtId="0" fontId="5" fillId="0" borderId="1" xfId="0" applyFont="1" applyFill="1" applyBorder="1" applyAlignment="1">
      <alignment horizontal="left" vertical="center"/>
    </xf>
    <xf numFmtId="189" fontId="7" fillId="0" borderId="9" xfId="0" applyNumberFormat="1" applyFont="1" applyFill="1" applyBorder="1" applyAlignment="1">
      <alignment vertical="center" wrapText="1"/>
    </xf>
    <xf numFmtId="0" fontId="24" fillId="0" borderId="12" xfId="0" applyFont="1" applyFill="1" applyBorder="1" applyAlignment="1">
      <alignment vertical="center" wrapText="1"/>
    </xf>
    <xf numFmtId="0" fontId="10" fillId="0" borderId="12" xfId="0" applyFont="1" applyFill="1" applyBorder="1" applyAlignment="1">
      <alignment vertical="center" wrapText="1"/>
    </xf>
    <xf numFmtId="183" fontId="5" fillId="0" borderId="0" xfId="2945" applyNumberFormat="1" applyFont="1" applyFill="1" applyBorder="1" applyAlignment="1">
      <alignment horizontal="right" vertical="center" wrapText="1"/>
    </xf>
    <xf numFmtId="0" fontId="34" fillId="0" borderId="1" xfId="0" applyFont="1" applyFill="1" applyBorder="1" applyAlignment="1">
      <alignment vertical="center"/>
    </xf>
    <xf numFmtId="0" fontId="10" fillId="0" borderId="13" xfId="0" applyFont="1" applyFill="1" applyBorder="1" applyAlignment="1">
      <alignment vertical="center" wrapText="1"/>
    </xf>
    <xf numFmtId="0" fontId="10" fillId="0" borderId="1" xfId="0" applyFont="1" applyFill="1" applyBorder="1" applyAlignment="1">
      <alignment vertical="center" wrapText="1"/>
    </xf>
    <xf numFmtId="0" fontId="30" fillId="0" borderId="9" xfId="0" applyFont="1" applyFill="1" applyBorder="1" applyAlignment="1">
      <alignment vertical="center" wrapText="1"/>
    </xf>
    <xf numFmtId="183" fontId="13" fillId="0" borderId="1" xfId="2945" applyNumberFormat="1" applyFont="1" applyFill="1" applyBorder="1" applyAlignment="1">
      <alignment horizontal="right" vertical="center" wrapText="1"/>
    </xf>
    <xf numFmtId="0" fontId="0" fillId="0" borderId="9" xfId="0" applyFont="1" applyFill="1" applyBorder="1" applyAlignment="1">
      <alignment vertical="center" wrapText="1"/>
    </xf>
    <xf numFmtId="0" fontId="10" fillId="0" borderId="14" xfId="0" applyFont="1" applyFill="1" applyBorder="1" applyAlignment="1">
      <alignment vertical="center" wrapText="1"/>
    </xf>
    <xf numFmtId="0" fontId="30" fillId="0" borderId="15" xfId="0" applyFont="1" applyFill="1" applyBorder="1" applyAlignment="1">
      <alignment vertical="center" wrapText="1"/>
    </xf>
    <xf numFmtId="0" fontId="0" fillId="0" borderId="1" xfId="0" applyFill="1" applyBorder="1" applyAlignment="1">
      <alignment vertical="center" wrapText="1"/>
    </xf>
    <xf numFmtId="0" fontId="0" fillId="0" borderId="1" xfId="0" applyFont="1" applyFill="1" applyBorder="1" applyAlignment="1">
      <alignment vertical="center" wrapText="1"/>
    </xf>
    <xf numFmtId="0" fontId="10" fillId="0" borderId="16" xfId="0" applyFont="1" applyFill="1" applyBorder="1" applyAlignment="1">
      <alignment vertical="center" wrapText="1"/>
    </xf>
    <xf numFmtId="0" fontId="13" fillId="0" borderId="1" xfId="0" applyNumberFormat="1" applyFont="1" applyFill="1" applyBorder="1" applyAlignment="1" applyProtection="1">
      <alignment horizontal="center" vertical="center"/>
    </xf>
    <xf numFmtId="10" fontId="6" fillId="0" borderId="0" xfId="0" applyNumberFormat="1" applyFont="1" applyFill="1" applyBorder="1" applyAlignment="1">
      <alignment vertical="center"/>
    </xf>
    <xf numFmtId="0" fontId="2" fillId="0" borderId="0" xfId="1966" applyFont="1" applyFill="1" applyAlignment="1">
      <alignment horizontal="center" vertical="center"/>
    </xf>
    <xf numFmtId="0" fontId="3" fillId="0" borderId="0" xfId="1966" applyFont="1" applyFill="1" applyAlignment="1">
      <alignment horizontal="right" vertical="center"/>
    </xf>
    <xf numFmtId="0" fontId="4" fillId="0" borderId="0" xfId="1966" applyFont="1" applyFill="1" applyAlignment="1">
      <alignment vertical="center"/>
    </xf>
    <xf numFmtId="0" fontId="5" fillId="0" borderId="0" xfId="1966" applyFont="1" applyFill="1" applyAlignment="1">
      <alignment vertical="center"/>
    </xf>
    <xf numFmtId="0" fontId="5" fillId="0" borderId="0" xfId="2950" applyFont="1" applyFill="1" applyAlignment="1"/>
    <xf numFmtId="0" fontId="5" fillId="0" borderId="0" xfId="1966" applyFont="1" applyFill="1"/>
    <xf numFmtId="0" fontId="17" fillId="0" borderId="0" xfId="1966" applyFont="1" applyFill="1"/>
    <xf numFmtId="0" fontId="2" fillId="0" borderId="0" xfId="1966" applyFont="1" applyFill="1" applyAlignment="1">
      <alignment horizontal="center" vertical="center" wrapText="1"/>
    </xf>
    <xf numFmtId="0" fontId="3" fillId="0" borderId="0" xfId="590" applyNumberFormat="1" applyFont="1" applyFill="1" applyAlignment="1" applyProtection="1">
      <alignment horizontal="right" vertical="center"/>
    </xf>
    <xf numFmtId="0" fontId="4" fillId="0" borderId="1" xfId="1966" applyFont="1" applyFill="1" applyBorder="1" applyAlignment="1">
      <alignment vertical="center"/>
    </xf>
    <xf numFmtId="189" fontId="24" fillId="0" borderId="1" xfId="1966" applyNumberFormat="1" applyFont="1" applyFill="1" applyBorder="1" applyAlignment="1">
      <alignment horizontal="right" vertical="center" wrapText="1"/>
    </xf>
    <xf numFmtId="10" fontId="4" fillId="0" borderId="1" xfId="1966" applyNumberFormat="1" applyFont="1" applyFill="1" applyBorder="1" applyAlignment="1">
      <alignment vertical="center"/>
    </xf>
    <xf numFmtId="10" fontId="35" fillId="0" borderId="1" xfId="0" applyNumberFormat="1" applyFont="1" applyBorder="1">
      <alignment vertical="center"/>
    </xf>
    <xf numFmtId="0" fontId="5" fillId="0" borderId="1" xfId="1260" applyFont="1" applyFill="1" applyBorder="1" applyAlignment="1">
      <alignment horizontal="left" vertical="center" indent="1"/>
    </xf>
    <xf numFmtId="0" fontId="10" fillId="0" borderId="1" xfId="1260" applyFont="1" applyFill="1" applyBorder="1" applyAlignment="1">
      <alignment horizontal="right" vertical="center" wrapText="1"/>
    </xf>
    <xf numFmtId="10" fontId="5" fillId="0" borderId="1" xfId="1966" applyNumberFormat="1" applyFont="1" applyFill="1" applyBorder="1" applyAlignment="1">
      <alignment vertical="center"/>
    </xf>
    <xf numFmtId="10" fontId="18" fillId="0" borderId="1" xfId="0" applyNumberFormat="1" applyFont="1" applyBorder="1">
      <alignment vertical="center"/>
    </xf>
    <xf numFmtId="0" fontId="5" fillId="0" borderId="1" xfId="1260" applyFont="1" applyFill="1" applyBorder="1" applyAlignment="1">
      <alignment vertical="center"/>
    </xf>
    <xf numFmtId="189" fontId="10" fillId="0" borderId="1" xfId="1966" applyNumberFormat="1" applyFont="1" applyFill="1" applyBorder="1" applyAlignment="1">
      <alignment horizontal="right" vertical="center" wrapText="1"/>
    </xf>
    <xf numFmtId="0" fontId="4" fillId="0" borderId="4" xfId="2945" applyFont="1" applyFill="1" applyBorder="1" applyAlignment="1">
      <alignment horizontal="left"/>
    </xf>
    <xf numFmtId="0" fontId="4" fillId="0" borderId="0" xfId="2945" applyFont="1" applyFill="1" applyBorder="1" applyAlignment="1">
      <alignment horizontal="left"/>
    </xf>
    <xf numFmtId="189" fontId="5" fillId="0" borderId="0" xfId="1966" applyNumberFormat="1" applyFont="1" applyFill="1"/>
    <xf numFmtId="0" fontId="5" fillId="0" borderId="0" xfId="1966" applyFont="1" applyFill="1" applyAlignment="1" applyProtection="1">
      <alignment vertical="center"/>
      <protection locked="0"/>
    </xf>
    <xf numFmtId="0" fontId="21" fillId="0" borderId="0" xfId="590" applyFont="1" applyFill="1" applyAlignment="1">
      <alignment horizontal="left" vertical="center"/>
    </xf>
    <xf numFmtId="0" fontId="2" fillId="0" borderId="0" xfId="590" applyNumberFormat="1" applyFont="1" applyFill="1" applyAlignment="1" applyProtection="1">
      <alignment horizontal="center" vertical="center" wrapText="1"/>
    </xf>
    <xf numFmtId="0" fontId="2" fillId="0" borderId="0" xfId="590" applyNumberFormat="1" applyFont="1" applyFill="1" applyAlignment="1" applyProtection="1">
      <alignment horizontal="center" vertical="center"/>
    </xf>
    <xf numFmtId="0" fontId="3" fillId="0" borderId="6" xfId="590" applyNumberFormat="1" applyFont="1" applyFill="1" applyBorder="1" applyAlignment="1" applyProtection="1">
      <alignment horizontal="right" vertical="center"/>
    </xf>
    <xf numFmtId="0" fontId="4" fillId="0" borderId="3" xfId="590" applyNumberFormat="1" applyFont="1" applyFill="1" applyBorder="1" applyAlignment="1" applyProtection="1">
      <alignment horizontal="center" vertical="center"/>
    </xf>
    <xf numFmtId="0" fontId="4" fillId="0" borderId="4" xfId="590" applyNumberFormat="1" applyFont="1" applyFill="1" applyBorder="1" applyAlignment="1" applyProtection="1">
      <alignment horizontal="center" vertical="center"/>
    </xf>
    <xf numFmtId="0" fontId="4" fillId="0" borderId="1" xfId="0" applyNumberFormat="1" applyFont="1" applyFill="1" applyBorder="1" applyAlignment="1" applyProtection="1">
      <alignment horizontal="left" vertical="center"/>
    </xf>
    <xf numFmtId="183" fontId="4" fillId="0" borderId="1" xfId="0" applyNumberFormat="1" applyFont="1" applyFill="1" applyBorder="1" applyAlignment="1" applyProtection="1">
      <alignment horizontal="left" vertical="center"/>
    </xf>
    <xf numFmtId="190" fontId="4" fillId="0" borderId="1" xfId="2946" applyNumberFormat="1" applyFont="1" applyFill="1" applyBorder="1" applyAlignment="1">
      <alignment horizontal="right" vertical="center" wrapText="1"/>
    </xf>
    <xf numFmtId="0" fontId="5" fillId="0" borderId="0" xfId="590" applyFont="1" applyFill="1" applyBorder="1"/>
    <xf numFmtId="0" fontId="5" fillId="0" borderId="1" xfId="590" applyFont="1" applyFill="1" applyBorder="1" applyAlignment="1">
      <alignment horizontal="right"/>
    </xf>
    <xf numFmtId="183" fontId="4" fillId="0" borderId="1" xfId="0" applyNumberFormat="1" applyFont="1" applyFill="1" applyBorder="1" applyAlignment="1">
      <alignment horizontal="center" vertical="center"/>
    </xf>
    <xf numFmtId="190" fontId="5" fillId="0" borderId="1" xfId="590" applyNumberFormat="1" applyFont="1" applyFill="1" applyBorder="1" applyAlignment="1">
      <alignment horizontal="right"/>
    </xf>
    <xf numFmtId="0" fontId="5" fillId="0" borderId="0" xfId="0" applyFont="1" applyFill="1">
      <alignment vertical="center"/>
    </xf>
    <xf numFmtId="189" fontId="17" fillId="0" borderId="0" xfId="1966" applyNumberFormat="1" applyFont="1" applyFill="1"/>
    <xf numFmtId="0" fontId="10" fillId="0" borderId="0" xfId="0" applyFont="1" applyFill="1">
      <alignment vertical="center"/>
    </xf>
    <xf numFmtId="189" fontId="21" fillId="0" borderId="0" xfId="2945" applyNumberFormat="1" applyFont="1" applyFill="1" applyAlignment="1">
      <alignment horizontal="left" vertical="center"/>
    </xf>
    <xf numFmtId="10" fontId="21" fillId="0" borderId="0" xfId="2945" applyNumberFormat="1" applyFont="1" applyFill="1" applyAlignment="1">
      <alignment horizontal="left" vertical="center"/>
    </xf>
    <xf numFmtId="189" fontId="2" fillId="0" borderId="0" xfId="1966" applyNumberFormat="1" applyFont="1" applyFill="1" applyAlignment="1">
      <alignment horizontal="center" vertical="center" wrapText="1"/>
    </xf>
    <xf numFmtId="189" fontId="3" fillId="0" borderId="0" xfId="1966" applyNumberFormat="1" applyFont="1" applyFill="1" applyAlignment="1">
      <alignment horizontal="right" vertical="center"/>
    </xf>
    <xf numFmtId="0" fontId="5" fillId="0" borderId="1" xfId="1966" applyFont="1" applyFill="1" applyBorder="1" applyAlignment="1" applyProtection="1">
      <alignment vertical="center"/>
      <protection locked="0"/>
    </xf>
    <xf numFmtId="189" fontId="17" fillId="0" borderId="5" xfId="2861" applyNumberFormat="1" applyFont="1" applyFill="1" applyBorder="1" applyAlignment="1">
      <alignment horizontal="right" vertical="center"/>
    </xf>
    <xf numFmtId="10" fontId="5" fillId="0" borderId="1" xfId="1966" applyNumberFormat="1" applyFont="1" applyFill="1" applyBorder="1" applyAlignment="1">
      <alignment horizontal="right" vertical="center" wrapText="1"/>
    </xf>
    <xf numFmtId="10" fontId="17" fillId="0" borderId="1" xfId="2861" applyNumberFormat="1" applyFont="1" applyFill="1" applyBorder="1" applyAlignment="1">
      <alignment horizontal="right" vertical="center"/>
    </xf>
    <xf numFmtId="189" fontId="18" fillId="0" borderId="1" xfId="0" applyNumberFormat="1" applyFont="1" applyFill="1" applyBorder="1" applyAlignment="1">
      <alignment horizontal="right" vertical="center"/>
    </xf>
    <xf numFmtId="189" fontId="5" fillId="0" borderId="1" xfId="1966" applyNumberFormat="1" applyFont="1" applyFill="1" applyBorder="1" applyAlignment="1" applyProtection="1">
      <alignment vertical="center"/>
      <protection locked="0"/>
    </xf>
    <xf numFmtId="0" fontId="5" fillId="0" borderId="1" xfId="2971" applyNumberFormat="1" applyFont="1" applyFill="1" applyBorder="1" applyAlignment="1" applyProtection="1">
      <alignment vertical="center"/>
    </xf>
    <xf numFmtId="189" fontId="17" fillId="0" borderId="1" xfId="0" applyNumberFormat="1" applyFont="1" applyFill="1" applyBorder="1" applyAlignment="1" applyProtection="1">
      <alignment horizontal="right" vertical="center"/>
    </xf>
    <xf numFmtId="10" fontId="4" fillId="0" borderId="1" xfId="1966" applyNumberFormat="1" applyFont="1" applyFill="1" applyBorder="1" applyAlignment="1">
      <alignment horizontal="right" vertical="center" wrapText="1"/>
    </xf>
    <xf numFmtId="10" fontId="36" fillId="0" borderId="1" xfId="2861" applyNumberFormat="1" applyFont="1" applyFill="1" applyBorder="1" applyAlignment="1">
      <alignment horizontal="right" vertical="center"/>
    </xf>
    <xf numFmtId="0" fontId="37" fillId="4" borderId="0" xfId="0" applyFont="1" applyFill="1" applyBorder="1" applyAlignment="1">
      <alignment horizontal="left" vertical="center"/>
    </xf>
    <xf numFmtId="0" fontId="13" fillId="0" borderId="0" xfId="2945" applyFont="1" applyFill="1" applyAlignment="1">
      <alignment horizontal="center" vertical="center" wrapText="1"/>
    </xf>
    <xf numFmtId="10" fontId="35" fillId="0" borderId="1" xfId="0" applyNumberFormat="1" applyFont="1" applyBorder="1" applyAlignment="1">
      <alignment horizontal="right" vertical="center"/>
    </xf>
    <xf numFmtId="10" fontId="35" fillId="0" borderId="0" xfId="0" applyNumberFormat="1" applyFont="1">
      <alignment vertical="center"/>
    </xf>
    <xf numFmtId="10" fontId="18" fillId="0" borderId="1" xfId="0" applyNumberFormat="1" applyFont="1" applyBorder="1" applyAlignment="1">
      <alignment horizontal="right" vertical="center"/>
    </xf>
    <xf numFmtId="10" fontId="18" fillId="0" borderId="0" xfId="0" applyNumberFormat="1" applyFont="1">
      <alignment vertical="center"/>
    </xf>
    <xf numFmtId="0" fontId="5" fillId="0" borderId="0" xfId="1260" applyFont="1" applyFill="1" applyAlignment="1">
      <alignment horizontal="right" vertical="center" wrapText="1"/>
    </xf>
    <xf numFmtId="189" fontId="5" fillId="0" borderId="0" xfId="1966" applyNumberFormat="1" applyFont="1" applyFill="1" applyAlignment="1">
      <alignment horizontal="right" vertical="center" wrapText="1"/>
    </xf>
    <xf numFmtId="0" fontId="4" fillId="0" borderId="1" xfId="1966" applyFont="1" applyFill="1" applyBorder="1" applyAlignment="1">
      <alignment horizontal="right" vertical="center"/>
    </xf>
    <xf numFmtId="0" fontId="5" fillId="0" borderId="0" xfId="1966" applyFont="1" applyFill="1" applyAlignment="1">
      <alignment horizontal="left" vertical="top" wrapText="1"/>
    </xf>
    <xf numFmtId="177" fontId="5" fillId="0" borderId="0" xfId="1966" applyNumberFormat="1" applyFont="1" applyFill="1" applyAlignment="1">
      <alignment vertical="center"/>
    </xf>
  </cellXfs>
  <cellStyles count="3642">
    <cellStyle name="常规" xfId="0" builtinId="0"/>
    <cellStyle name="货币[0]" xfId="1" builtinId="7"/>
    <cellStyle name="常规 39" xfId="2"/>
    <cellStyle name="常规 44" xfId="3"/>
    <cellStyle name="货币" xfId="4" builtinId="4"/>
    <cellStyle name="好_1-12_四川省2018年财政预算执行情况(样表，稿二）" xfId="5"/>
    <cellStyle name="好_4" xfId="6"/>
    <cellStyle name="强调文字颜色 2 3 2" xfId="7"/>
    <cellStyle name="输入" xfId="8" builtinId="20"/>
    <cellStyle name="60% - Accent2 2 2" xfId="9"/>
    <cellStyle name="0,0_x000d__x000a_NA_x000d__x000a_ 2 2 3" xfId="10"/>
    <cellStyle name="好_促进扩大信贷增量 2 3" xfId="11"/>
    <cellStyle name="20% - 强调文字颜色 3" xfId="12" builtinId="38"/>
    <cellStyle name="常规 15 4 2" xfId="13"/>
    <cellStyle name="常规 20 4 2" xfId="14"/>
    <cellStyle name="0,0_x000d__x000a_NA_x000d__x000a_ 2 3 2" xfId="15"/>
    <cellStyle name="好_促进扩大信贷增量 3 2" xfId="16"/>
    <cellStyle name="40% - 强调文字颜色 6 3" xfId="17"/>
    <cellStyle name="好_2015直接融资汇总表 3_2017年省对市(州)税收返还和转移支付预算" xfId="18"/>
    <cellStyle name="0,0_x000d__x000a_NA_x000d__x000a_ 2 5" xfId="19"/>
    <cellStyle name="好_促进扩大信贷增量 5" xfId="20"/>
    <cellStyle name="千位分隔[0]" xfId="21" builtinId="6"/>
    <cellStyle name="常规 3 4 3" xfId="22"/>
    <cellStyle name="40% - 强调文字颜色 3" xfId="23" builtinId="39"/>
    <cellStyle name="好_汇总 2 2_2017年省对市(州)税收返还和转移支付预算_四川省2019年财政预算（草案）（样表，稿二） 2" xfId="24"/>
    <cellStyle name="常规 47 2 5" xfId="25"/>
    <cellStyle name="常规 31 2" xfId="26"/>
    <cellStyle name="常规 26 2" xfId="27"/>
    <cellStyle name="好_%84表2：2016-2018年省级部门三年滚动规划报表_收入" xfId="28"/>
    <cellStyle name="Input 2" xfId="29"/>
    <cellStyle name="差" xfId="30" builtinId="27"/>
    <cellStyle name="千位分隔" xfId="31" builtinId="3"/>
    <cellStyle name="60% - 强调文字颜色 3" xfId="32" builtinId="40"/>
    <cellStyle name="超链接" xfId="33" builtinId="8"/>
    <cellStyle name="好_5-农村教师周转房建设_四川省2019年财政预算（草案）（样表，稿二）" xfId="34"/>
    <cellStyle name="千位分隔 2 2 2 4" xfId="35"/>
    <cellStyle name="60% - 强调文字颜色 6 3 2" xfId="36"/>
    <cellStyle name="差_地方纪检监察机关办案补助专项资金 2" xfId="37"/>
    <cellStyle name="Calculation_2016年全省及省级财政收支执行及2017年预算草案表（20161206，预审自用稿）" xfId="38"/>
    <cellStyle name="百分比" xfId="39" builtinId="5"/>
    <cellStyle name="已访问的超链接" xfId="40" builtinId="9"/>
    <cellStyle name="常规 17 4_2016年四川省省级一般公共预算支出执行情况表" xfId="41"/>
    <cellStyle name="差_汇总_2 2_四川省2018年财政预算执行情况(样表，稿二） 2" xfId="42"/>
    <cellStyle name="差_4-14" xfId="43"/>
    <cellStyle name="60% - 强调文字颜色 4 2 2 2" xfId="44"/>
    <cellStyle name="Neutral 2 2" xfId="45"/>
    <cellStyle name="注释" xfId="46" builtinId="10"/>
    <cellStyle name="60% - 强调文字颜色 2 3" xfId="47"/>
    <cellStyle name="差_7-普惠金融政府和社会资本合作以奖代补资金_四川省2018年财政预算执行情况(样表，稿二）" xfId="48"/>
    <cellStyle name="Accent6 3" xfId="49"/>
    <cellStyle name="60% - 强调文字颜色 2" xfId="50" builtinId="36"/>
    <cellStyle name="好_Sheet18_四川省2019年财政预算（草案）（样表，稿二）" xfId="51"/>
    <cellStyle name="60% - 强调文字颜色 2 2 2 4" xfId="52"/>
    <cellStyle name="标题 4" xfId="53" builtinId="19"/>
    <cellStyle name="警告文本" xfId="54" builtinId="11"/>
    <cellStyle name="常规 6 5" xfId="55"/>
    <cellStyle name="常规 4 2 2 3" xfId="56"/>
    <cellStyle name="差_1-学前教育发展专项资金_四川省2019年财政预算（草案）（样表，稿二） 2" xfId="57"/>
    <cellStyle name="60% - 强调文字颜色 1 2 2_2017年省对市(州)税收返还和转移支付预算" xfId="58"/>
    <cellStyle name="差_1-12_四川省2019年财政预算（草案）（样表，稿二）" xfId="59"/>
    <cellStyle name="60% - 强调文字颜色 2 2 2" xfId="60"/>
    <cellStyle name="Explanatory Text 3" xfId="61"/>
    <cellStyle name="标题" xfId="62" builtinId="15"/>
    <cellStyle name="解释性文本" xfId="63" builtinId="53"/>
    <cellStyle name="标题 1" xfId="64" builtinId="16"/>
    <cellStyle name="常规 2 3 2_2017年省对市(州)税收返还和转移支付预算" xfId="65"/>
    <cellStyle name="差_21 禁毒补助经费_四川省2019年财政预算（草案）（样表，稿二） 2" xfId="66"/>
    <cellStyle name="差_1-12_四川省2019年财政预算（草案）（样表，稿二） 2" xfId="67"/>
    <cellStyle name="0,0_x000d__x000a_NA_x000d__x000a_" xfId="68"/>
    <cellStyle name="60% - 强调文字颜色 2 2 2 2" xfId="69"/>
    <cellStyle name="标题 2" xfId="70" builtinId="17"/>
    <cellStyle name="60% - 强调文字颜色 1" xfId="71" builtinId="32"/>
    <cellStyle name="差_汇总 4_四川省2019年财政预算（草案）（样表，稿二） 2" xfId="72"/>
    <cellStyle name="Accent4 2 2" xfId="73"/>
    <cellStyle name="Accent6 2" xfId="74"/>
    <cellStyle name="60% - 强调文字颜色 2 2 2 3" xfId="75"/>
    <cellStyle name="标题 3" xfId="76" builtinId="18"/>
    <cellStyle name="60% - 强调文字颜色 4" xfId="77" builtinId="44"/>
    <cellStyle name="差_2-46_四川省2018年财政预算执行情况(样表，稿二）" xfId="78"/>
    <cellStyle name="输出" xfId="79" builtinId="21"/>
    <cellStyle name="好_4-9_四川省2018年财政预算执行情况(样表，稿二）" xfId="80"/>
    <cellStyle name="差_%84表2：2016-2018年省级部门三年滚动规划报表_收入 2" xfId="81"/>
    <cellStyle name="60% - 强调文字颜色 3 2 2 3 2" xfId="82"/>
    <cellStyle name="计算" xfId="83" builtinId="22"/>
    <cellStyle name="标题 1 2 2 4" xfId="84"/>
    <cellStyle name="Input" xfId="85"/>
    <cellStyle name="常规 31 3 2" xfId="86"/>
    <cellStyle name="常规 26 3 2" xfId="87"/>
    <cellStyle name="差_汇总_2 2_2017年省对市(州)税收返还和转移支付预算 2" xfId="88"/>
    <cellStyle name="40% - 强调文字颜色 4 2" xfId="89"/>
    <cellStyle name="检查单元格" xfId="90" builtinId="23"/>
    <cellStyle name="20% - 强调文字颜色 6" xfId="91" builtinId="50"/>
    <cellStyle name="强调文字颜色 2" xfId="92" builtinId="33"/>
    <cellStyle name="常规 2 2 2 5" xfId="93"/>
    <cellStyle name="差_5-中央财政统借统还外债项目资金_四川省2019年财政预算（草案）（样表，稿二） 2" xfId="94"/>
    <cellStyle name="链接单元格" xfId="95" builtinId="24"/>
    <cellStyle name="60% - 强调文字颜色 4 2 3" xfId="96"/>
    <cellStyle name="好_汇总 2 3_四川省2018年财政预算执行情况(样表，稿二）" xfId="97"/>
    <cellStyle name="Neutral 3" xfId="98"/>
    <cellStyle name="汇总" xfId="99" builtinId="25"/>
    <cellStyle name="好" xfId="100" builtinId="26"/>
    <cellStyle name="差 2 3 2" xfId="101"/>
    <cellStyle name="适中" xfId="102" builtinId="28"/>
    <cellStyle name="差_4-30 2" xfId="103"/>
    <cellStyle name="20% - Accent3 2" xfId="104"/>
    <cellStyle name="20% - 强调文字颜色 3 3" xfId="105"/>
    <cellStyle name="好_2-58_四川省2019年财政预算（草案）（样表，稿二） 2" xfId="106"/>
    <cellStyle name="好_2017年省对市（州）税收返还和转移支付预算分地区情况表（华侨事务补助）(1)" xfId="107"/>
    <cellStyle name="差_Sheet33_四川省2019年财政预算（草案）（样表，稿二） 2" xfId="108"/>
    <cellStyle name="60% - 强调文字颜色 3 2 3 2" xfId="109"/>
    <cellStyle name="差_15-省级防震减灾分情况_四川省2019年财政预算（草案）（样表，稿二）" xfId="110"/>
    <cellStyle name="Heading 3" xfId="111"/>
    <cellStyle name="好_“三区”文化人才专项资金_四川省2018年财政预算执行情况(样表，稿二） 2" xfId="112"/>
    <cellStyle name="差_汇总_2017年省对市(州)税收返还和转移支付预算 2" xfId="113"/>
    <cellStyle name="40% - Accent6 2 2" xfId="114"/>
    <cellStyle name="20% - 强调文字颜色 5" xfId="115" builtinId="46"/>
    <cellStyle name="强调文字颜色 1" xfId="116" builtinId="29"/>
    <cellStyle name="常规 2 2 2 4" xfId="117"/>
    <cellStyle name="差_国家级非物质文化遗产保护专项资金_四川省2019年财政预算（草案）（样表，稿二） 2" xfId="118"/>
    <cellStyle name="40% - 强调文字颜色 4 2 3 2" xfId="119"/>
    <cellStyle name="20% - 强调文字颜色 1" xfId="120" builtinId="30"/>
    <cellStyle name="好_文化产业发展专项资金_四川省2018年财政预算执行情况(样表，稿二） 2" xfId="121"/>
    <cellStyle name="差_5 2017年省对市（州）税收返还和转移支付预算分地区情况表（全国重点寺观教堂维修经费业生中央财政补助资金）(1)_四川省2018年财政预算执行情况(样表，稿二） 2" xfId="122"/>
    <cellStyle name="40% - 强调文字颜色 1" xfId="123" builtinId="31"/>
    <cellStyle name="常规 47 2 3" xfId="124"/>
    <cellStyle name="40% - 强调文字颜色 4 3 2" xfId="125"/>
    <cellStyle name="20% - 强调文字颜色 2" xfId="126" builtinId="34"/>
    <cellStyle name="40% - 强调文字颜色 2" xfId="127" builtinId="35"/>
    <cellStyle name="常规 47 2 4" xfId="128"/>
    <cellStyle name="40% - 强调文字颜色 1 2 2 3 2" xfId="129"/>
    <cellStyle name="好_促进扩大信贷增量_2017年省对市(州)税收返还和转移支付预算" xfId="130"/>
    <cellStyle name="0,0_x000d__x000a_NA_x000d__x000a_ 2_2017年省对市(州)税收返还和转移支付预算" xfId="131"/>
    <cellStyle name="强调文字颜色 3" xfId="132" builtinId="37"/>
    <cellStyle name="千位分隔 2 2 4 2" xfId="133"/>
    <cellStyle name="好_20 国防动员专项经费_四川省2019年财政预算（草案）（样表，稿二） 2" xfId="134"/>
    <cellStyle name="40% - Accent1_2016年四川省省级一般公共预算支出执行情况表" xfId="135"/>
    <cellStyle name="强调文字颜色 4" xfId="136" builtinId="41"/>
    <cellStyle name="千位分隔 2 2 4 3" xfId="137"/>
    <cellStyle name="20% - 强调文字颜色 4" xfId="138" builtinId="42"/>
    <cellStyle name="标题 5 3 2" xfId="139"/>
    <cellStyle name="40% - 强调文字颜色 4" xfId="140" builtinId="43"/>
    <cellStyle name="常规 31 3" xfId="141"/>
    <cellStyle name="常规 26 3" xfId="142"/>
    <cellStyle name="差_汇总_2 2_2017年省对市(州)税收返还和转移支付预算" xfId="143"/>
    <cellStyle name="Input 3" xfId="144"/>
    <cellStyle name="强调文字颜色 5" xfId="145" builtinId="45"/>
    <cellStyle name="40% - 强调文字颜色 5" xfId="146" builtinId="47"/>
    <cellStyle name="好_Sheet19_四川省2017年省对市（州）税收返还和转移支付分地区预算（草案）--社保处" xfId="147"/>
    <cellStyle name="常规 31 4" xfId="148"/>
    <cellStyle name="常规 26 4" xfId="149"/>
    <cellStyle name="差_12 2017年省对市（州）税收返还和转移支付预算分地区情况表（民族地区春节慰问经费）(1) 2" xfId="150"/>
    <cellStyle name="60% - 强调文字颜色 5 2 2 2" xfId="151"/>
    <cellStyle name="60% - 强调文字颜色 5" xfId="152" builtinId="48"/>
    <cellStyle name="好_6-省级财政政府与社会资本合作项目综合补助资金_四川省2019年财政预算（草案）（样表，稿二） 2" xfId="153"/>
    <cellStyle name="差_4-9_四川省2018年财政预算执行情况(样表，稿二）" xfId="154"/>
    <cellStyle name="好_促进扩大信贷增量 4_四川省2019年财政预算（草案）（样表，稿二） 2" xfId="155"/>
    <cellStyle name="Accent2_收入" xfId="156"/>
    <cellStyle name="强调文字颜色 6" xfId="157" builtinId="49"/>
    <cellStyle name="20% - Accent3 2 2" xfId="158"/>
    <cellStyle name="20% - 强调文字颜色 3 3 2" xfId="159"/>
    <cellStyle name="适中 2" xfId="160"/>
    <cellStyle name="60% - 强调文字颜色 5 2 2 3" xfId="161"/>
    <cellStyle name="差_15-省级防震减灾分情况_四川省2019年财政预算（草案）（样表，稿二） 2" xfId="162"/>
    <cellStyle name="Heading 3 2" xfId="163"/>
    <cellStyle name="40% - 强调文字颜色 6" xfId="164" builtinId="51"/>
    <cellStyle name="60% - 强调文字颜色 6" xfId="165" builtinId="52"/>
    <cellStyle name="_ET_STYLE_NoName_00_" xfId="166"/>
    <cellStyle name="好_促进扩大信贷增量 2" xfId="167"/>
    <cellStyle name="0,0_x000d__x000a_NA_x000d__x000a_ 2 2" xfId="168"/>
    <cellStyle name="Check Cell 3" xfId="169"/>
    <cellStyle name="好_促进扩大信贷增量 2 2" xfId="170"/>
    <cellStyle name="0,0_x000d__x000a_NA_x000d__x000a_ 2 2 2" xfId="171"/>
    <cellStyle name="好_促进扩大信贷增量 3" xfId="172"/>
    <cellStyle name="差_Sheet7_四川省2018年财政预算执行情况(样表，稿二） 2" xfId="173"/>
    <cellStyle name="0,0_x000d__x000a_NA_x000d__x000a_ 2 3" xfId="174"/>
    <cellStyle name="好_促进扩大信贷增量 4" xfId="175"/>
    <cellStyle name="好_2015财金互动汇总（加人行、补成都） 4 2" xfId="176"/>
    <cellStyle name="差_2-62_四川省2017年省对市（州）税收返还和转移支付分地区预算（草案）--社保处 2" xfId="177"/>
    <cellStyle name="0,0_x000d__x000a_NA_x000d__x000a_ 2 4" xfId="178"/>
    <cellStyle name="好_1-政策性保险财政补助资金_四川省2018年财政预算执行情况(样表，稿二）" xfId="179"/>
    <cellStyle name="40% - 强调文字颜色 6 2" xfId="180"/>
    <cellStyle name="适中 2 2" xfId="181"/>
    <cellStyle name="常规 20 5" xfId="182"/>
    <cellStyle name="常规 15 5" xfId="183"/>
    <cellStyle name="60% - 强调文字颜色 5 2 2 3 2" xfId="184"/>
    <cellStyle name="标题 2 2 4" xfId="185"/>
    <cellStyle name="Heading 3 2 2" xfId="186"/>
    <cellStyle name="好_促进扩大信贷增量" xfId="187"/>
    <cellStyle name="0,0_x000d__x000a_NA_x000d__x000a_ 2" xfId="188"/>
    <cellStyle name="60% - 强调文字颜色 2 2 2 2 2" xfId="189"/>
    <cellStyle name="0,0_x000d__x000a_NA_x000d__x000a_ 2 3 3" xfId="190"/>
    <cellStyle name="好_2-60" xfId="191"/>
    <cellStyle name="好_2-55" xfId="192"/>
    <cellStyle name="差_Sheet25" xfId="193"/>
    <cellStyle name="Accent1_收入" xfId="194"/>
    <cellStyle name="好_促进扩大信贷增量 2 2 2" xfId="195"/>
    <cellStyle name="0,0_x000d__x000a_NA_x000d__x000a_ 2 2 2 2" xfId="196"/>
    <cellStyle name="0,0_x000d__x000a_NA_x000d__x000a_ 2 3 2 2" xfId="197"/>
    <cellStyle name="好_促进扩大信贷增量 4 2" xfId="198"/>
    <cellStyle name="0,0_x000d__x000a_NA_x000d__x000a_ 2 4 2" xfId="199"/>
    <cellStyle name="好_1-政策性保险财政补助资金_四川省2018年财政预算执行情况(样表，稿二） 2" xfId="200"/>
    <cellStyle name="40% - 强调文字颜色 6 2 2" xfId="201"/>
    <cellStyle name="差_10 2017年省对市（州）税收返还和转移支付预算分地区情况表（寺观教堂维修补助资金）(1)_四川省2018年财政预算执行情况(样表，稿二）" xfId="202"/>
    <cellStyle name="0,0_x000d__x000a_NA_x000d__x000a_ 3" xfId="203"/>
    <cellStyle name="差_10 2017年省对市（州）税收返还和转移支付预算分地区情况表（寺观教堂维修补助资金）(1)_四川省2018年财政预算执行情况(样表，稿二） 2" xfId="204"/>
    <cellStyle name="0,0_x000d__x000a_NA_x000d__x000a_ 3 2" xfId="205"/>
    <cellStyle name="好_四川省2017年省对市（州）税收返还和转移支付分地区预算（草案）--社保处" xfId="206"/>
    <cellStyle name="40% - 强调文字颜色 2 2 2_2017年省对市(州)税收返还和转移支付预算" xfId="207"/>
    <cellStyle name="0,0_x000d__x000a_NA_x000d__x000a_ 3 2 2" xfId="208"/>
    <cellStyle name="0,0_x000d__x000a_NA_x000d__x000a_ 3 3" xfId="209"/>
    <cellStyle name="40% - Accent3 2 2" xfId="210"/>
    <cellStyle name="好_4-23_四川省2018年财政预算执行情况(样表，稿二）" xfId="211"/>
    <cellStyle name="0,0_x000d__x000a_NA_x000d__x000a_ 4" xfId="212"/>
    <cellStyle name="好_4-23_四川省2018年财政预算执行情况(样表，稿二） 2" xfId="213"/>
    <cellStyle name="0,0_x000d__x000a_NA_x000d__x000a_ 4 2" xfId="214"/>
    <cellStyle name="0,0_x000d__x000a_NA_x000d__x000a_ 4 2 2" xfId="215"/>
    <cellStyle name="好_省级科技计划项目专项资金_四川省2019年财政预算（草案）（样表，稿二）" xfId="216"/>
    <cellStyle name="40% - 强调文字颜色 3 2 2 3" xfId="217"/>
    <cellStyle name="0,0_x000d__x000a_NA_x000d__x000a_ 4 3" xfId="218"/>
    <cellStyle name="0,0_x000d__x000a_NA_x000d__x000a_ 5" xfId="219"/>
    <cellStyle name="好_6-扶持民办教育专项" xfId="220"/>
    <cellStyle name="0,0_x000d__x000a_NA_x000d__x000a_ 5 2" xfId="221"/>
    <cellStyle name="0,0_x000d__x000a_NA_x000d__x000a_ 6" xfId="222"/>
    <cellStyle name="0,0_x000d__x000a_NA_x000d__x000a__2017年省对市(州)税收返还和转移支付预算" xfId="223"/>
    <cellStyle name="强调文字颜色 2 2 2" xfId="224"/>
    <cellStyle name="20% - Accent1" xfId="225"/>
    <cellStyle name="20% - 强调文字颜色 3 2 2 3" xfId="226"/>
    <cellStyle name="强调文字颜色 2 2 2 2" xfId="227"/>
    <cellStyle name="20% - Accent1 2" xfId="228"/>
    <cellStyle name="20% - 强调文字颜色 1 3" xfId="229"/>
    <cellStyle name="20% - 强调文字颜色 3 2 2 3 2" xfId="230"/>
    <cellStyle name="强调文字颜色 2 2 2 2 2" xfId="231"/>
    <cellStyle name="常规 35_2020支出预算表(以此为准)2" xfId="232"/>
    <cellStyle name="20% - Accent1 2 2" xfId="233"/>
    <cellStyle name="20% - 强调文字颜色 1 3 2" xfId="234"/>
    <cellStyle name="40% - 强调文字颜色 3 2 2_2017年省对市(州)税收返还和转移支付预算" xfId="235"/>
    <cellStyle name="强调文字颜色 2 2 2 3" xfId="236"/>
    <cellStyle name="差_1-政策性保险财政补助资金_四川省2019年财政预算（草案）（样表，稿二）" xfId="237"/>
    <cellStyle name="20% - Accent1 3" xfId="238"/>
    <cellStyle name="好_汇总_2017年省对市(州)税收返还和转移支付预算_四川省2018年财政预算执行情况(样表，稿二）" xfId="239"/>
    <cellStyle name="20% - Accent1_2016年四川省省级一般公共预算支出执行情况表" xfId="240"/>
    <cellStyle name="强调文字颜色 2 2 3" xfId="241"/>
    <cellStyle name="20% - Accent2" xfId="242"/>
    <cellStyle name="20% - 强调文字颜色 3 2 2 4" xfId="243"/>
    <cellStyle name="差_8 2017年省对市（州）税收返还和转移支付预算分地区情况表（民族事业发展资金）(1)" xfId="244"/>
    <cellStyle name="60% - 强调文字颜色 3 2 2" xfId="245"/>
    <cellStyle name="强调文字颜色 2 2 3 2" xfId="246"/>
    <cellStyle name="20% - Accent2 2" xfId="247"/>
    <cellStyle name="20% - 强调文字颜色 2 3" xfId="248"/>
    <cellStyle name="差_8 2017年省对市（州）税收返还和转移支付预算分地区情况表（民族事业发展资金）(1) 2" xfId="249"/>
    <cellStyle name="60% - 强调文字颜色 3 2 2 2" xfId="250"/>
    <cellStyle name="常规 40" xfId="251"/>
    <cellStyle name="常规 35" xfId="252"/>
    <cellStyle name="20% - Accent2 2 2" xfId="253"/>
    <cellStyle name="20% - 强调文字颜色 2 3 2" xfId="254"/>
    <cellStyle name="差_汇总 3_2017年省对市(州)税收返还和转移支付预算_四川省2019年财政预算（草案）（样表，稿二）" xfId="255"/>
    <cellStyle name="40% - 强调文字颜色 6 2_四川省2017年省对市（州）税收返还和转移支付分地区预算（草案）--社保处" xfId="256"/>
    <cellStyle name="60% - 强调文字颜色 3 2 2 2 2" xfId="257"/>
    <cellStyle name="20% - Accent2 3" xfId="258"/>
    <cellStyle name="好_4-5_四川省2018年财政预算执行情况(样表，稿二） 2" xfId="259"/>
    <cellStyle name="差_%84表2：2016-2018年省级部门三年滚动规划报表_收入" xfId="260"/>
    <cellStyle name="60% - 强调文字颜色 3 2 2 3" xfId="261"/>
    <cellStyle name="差_汇总_2_四川省2017年省对市（州）税收返还和转移支付分地区预算（草案）--社保处 2" xfId="262"/>
    <cellStyle name="20% - Accent2_2016年四川省省级一般公共预算支出执行情况表" xfId="263"/>
    <cellStyle name="强调文字颜色 1 2 2_2017年省对市(州)税收返还和转移支付预算" xfId="264"/>
    <cellStyle name="60% - 强调文字颜色 3 2_四川省2017年省对市（州）税收返还和转移支付分地区预算（草案）--社保处" xfId="265"/>
    <cellStyle name="强调文字颜色 2 2 4" xfId="266"/>
    <cellStyle name="20% - Accent3" xfId="267"/>
    <cellStyle name="好_2-58_四川省2019年财政预算（草案）（样表，稿二）" xfId="268"/>
    <cellStyle name="差_Sheet33_四川省2019年财政预算（草案）（样表，稿二）" xfId="269"/>
    <cellStyle name="60% - 强调文字颜色 3 2 3" xfId="270"/>
    <cellStyle name="好_27 妇女儿童事业发展专项资金_四川省2018年财政预算执行情况(样表，稿二） 2" xfId="271"/>
    <cellStyle name="20% - Accent3 3" xfId="272"/>
    <cellStyle name="好_4-8_四川省2018年财政预算执行情况(样表，稿二）" xfId="273"/>
    <cellStyle name="60% - 强调文字颜色 1 2" xfId="274"/>
    <cellStyle name="Accent6 2 2" xfId="275"/>
    <cellStyle name="Heading 4" xfId="276"/>
    <cellStyle name="20% - Accent3_2016年四川省省级一般公共预算支出执行情况表" xfId="277"/>
    <cellStyle name="Explanatory Text" xfId="278"/>
    <cellStyle name="Linked Cell_2016年全省及省级财政收支执行及2017年预算草案表（20161206，预审自用稿）" xfId="279"/>
    <cellStyle name="20% - Accent4" xfId="280"/>
    <cellStyle name="60% - 强调文字颜色 2 2 3 2" xfId="281"/>
    <cellStyle name="60% - 强调文字颜色 3 2 4" xfId="282"/>
    <cellStyle name="20% - Accent4 2" xfId="283"/>
    <cellStyle name="20% - 强调文字颜色 4 3" xfId="284"/>
    <cellStyle name="20% - Accent4 2 2" xfId="285"/>
    <cellStyle name="20% - 强调文字颜色 4 3 2" xfId="286"/>
    <cellStyle name="好_%84表2：2016-2018年省级部门三年滚动规划报表_四川省2019年财政预算（草案）（样表，稿二）" xfId="287"/>
    <cellStyle name="差_1 2017年省对市（州）税收返还和转移支付预算分地区情况表（华侨事务补助）(1)" xfId="288"/>
    <cellStyle name="20% - Accent4 3" xfId="289"/>
    <cellStyle name="60% - 强调文字颜色 2 2" xfId="290"/>
    <cellStyle name="20% - Accent4_2016年四川省省级一般公共预算支出执行情况表" xfId="291"/>
    <cellStyle name="20% - Accent5" xfId="292"/>
    <cellStyle name="20% - Accent5 2" xfId="293"/>
    <cellStyle name="20% - 强调文字颜色 5 3" xfId="294"/>
    <cellStyle name="40% - Accent2_2016年四川省省级一般公共预算支出执行情况表" xfId="295"/>
    <cellStyle name="常规 10 2 2 3 3" xfId="296"/>
    <cellStyle name="20% - Accent5 2 2" xfId="297"/>
    <cellStyle name="20% - 强调文字颜色 5 3 2" xfId="298"/>
    <cellStyle name="Normal_APR" xfId="299"/>
    <cellStyle name="20% - Accent5 3" xfId="300"/>
    <cellStyle name="60% - 强调文字颜色 3 2" xfId="301"/>
    <cellStyle name="20% - Accent5_2016年四川省省级一般公共预算支出执行情况表" xfId="302"/>
    <cellStyle name="40% - 强调文字颜色 4 3" xfId="303"/>
    <cellStyle name="输入 2 2 2" xfId="304"/>
    <cellStyle name="60% - Accent2_收入" xfId="305"/>
    <cellStyle name="20% - Accent6" xfId="306"/>
    <cellStyle name="20% - Accent6 2" xfId="307"/>
    <cellStyle name="20% - 强调文字颜色 6 3" xfId="308"/>
    <cellStyle name="20% - Accent6 2 2" xfId="309"/>
    <cellStyle name="20% - 强调文字颜色 6 3 2" xfId="310"/>
    <cellStyle name="常规 6 3 2 2 2" xfId="311"/>
    <cellStyle name="20% - Accent6 3" xfId="312"/>
    <cellStyle name="差_促进扩大信贷增量 2_2017年省对市(州)税收返还和转移支付预算" xfId="313"/>
    <cellStyle name="差_2-46_四川省2018年财政预算执行情况(样表，稿二） 2" xfId="314"/>
    <cellStyle name="60% - 强调文字颜色 4 2" xfId="315"/>
    <cellStyle name="差_促进扩大信贷增量 4_四川省2018年财政预算执行情况(样表，稿二）" xfId="316"/>
    <cellStyle name="Neutral" xfId="317"/>
    <cellStyle name="20% - Accent6_2016年四川省省级一般公共预算支出执行情况表" xfId="318"/>
    <cellStyle name="Accent3 2" xfId="319"/>
    <cellStyle name="20% - 强调文字颜色 1 2" xfId="320"/>
    <cellStyle name="20% - 强调文字颜色 1 2 2" xfId="321"/>
    <cellStyle name="好_省级文化发展专项资金 2" xfId="322"/>
    <cellStyle name="常规 11 4" xfId="323"/>
    <cellStyle name="Bad 3" xfId="324"/>
    <cellStyle name="好_1-12_四川省2019年财政预算（草案）（样表，稿二）" xfId="325"/>
    <cellStyle name="差_汇总_2 2 2_2017年省对市(州)税收返还和转移支付预算_四川省2018年财政预算执行情况(样表，稿二） 2" xfId="326"/>
    <cellStyle name="Note" xfId="327"/>
    <cellStyle name="20% - 强调文字颜色 1 2 2 2" xfId="328"/>
    <cellStyle name="好_1-12_四川省2019年财政预算（草案）（样表，稿二） 2" xfId="329"/>
    <cellStyle name="常规 5 2 5" xfId="330"/>
    <cellStyle name="Note 2" xfId="331"/>
    <cellStyle name="好_4-8_四川省2019年财政预算（草案）（样表，稿二）" xfId="332"/>
    <cellStyle name="20% - 强调文字颜色 1 2 2 2 2" xfId="333"/>
    <cellStyle name="20% - 强调文字颜色 4 2 2_2017年省对市(州)税收返还和转移支付预算" xfId="334"/>
    <cellStyle name="Note 2 2" xfId="335"/>
    <cellStyle name="20% - 强调文字颜色 1 2 2 3" xfId="336"/>
    <cellStyle name="20% - 强调文字颜色 1 2 2 3 2" xfId="337"/>
    <cellStyle name="差_促进扩大信贷增量 2 2 2" xfId="338"/>
    <cellStyle name="20% - 强调文字颜色 1 2 2 4" xfId="339"/>
    <cellStyle name="常规 10 4 4 2" xfId="340"/>
    <cellStyle name="标题 3 2_四川省2018年财政预算执行情况(样表，稿二）" xfId="341"/>
    <cellStyle name="20% - 强调文字颜色 1 2 2_2017年省对市(州)税收返还和转移支付预算" xfId="342"/>
    <cellStyle name="20% - 强调文字颜色 1 2 3" xfId="343"/>
    <cellStyle name="常规 47 2 4 2" xfId="344"/>
    <cellStyle name="40% - 强调文字颜色 2 2" xfId="345"/>
    <cellStyle name="20% - 强调文字颜色 1 2 3 2" xfId="346"/>
    <cellStyle name="40% - 强调文字颜色 2 2 2" xfId="347"/>
    <cellStyle name="20% - 强调文字颜色 1 2 4" xfId="348"/>
    <cellStyle name="好_2015财金互动汇总（加人行、补成都）_2017年省对市(州)税收返还和转移支付预算 2" xfId="349"/>
    <cellStyle name="40% - 强调文字颜色 2 3" xfId="350"/>
    <cellStyle name="20% - 强调文字颜色 1 2_四川省2017年省对市（州）税收返还和转移支付分地区预算（草案）--社保处" xfId="351"/>
    <cellStyle name="40% - Accent2 3" xfId="352"/>
    <cellStyle name="20% - 强调文字颜色 2 2" xfId="353"/>
    <cellStyle name="20% - 强调文字颜色 2 2 2" xfId="354"/>
    <cellStyle name="20% - 强调文字颜色 2 2 2 2" xfId="355"/>
    <cellStyle name="Input_2016年全省及省级财政收支执行及2017年预算草案表（20161206，预审自用稿）" xfId="356"/>
    <cellStyle name="20% - 强调文字颜色 2 2 2 2 2" xfId="357"/>
    <cellStyle name="20% - 强调文字颜色 2 2 2 3" xfId="358"/>
    <cellStyle name="40% - Accent4 2" xfId="359"/>
    <cellStyle name="20% - 强调文字颜色 2 2 2 3 2" xfId="360"/>
    <cellStyle name="差_4-21_四川省2018年财政预算执行情况(样表，稿二）" xfId="361"/>
    <cellStyle name="40% - Accent4 2 2" xfId="362"/>
    <cellStyle name="20% - 强调文字颜色 2 2 2 4" xfId="363"/>
    <cellStyle name="40% - Accent4 3" xfId="364"/>
    <cellStyle name="20% - 强调文字颜色 2 2 2_2017年省对市(州)税收返还和转移支付预算" xfId="365"/>
    <cellStyle name="20% - 强调文字颜色 2 2 3" xfId="366"/>
    <cellStyle name="20% - 强调文字颜色 6 2 2 3 2" xfId="367"/>
    <cellStyle name="20% - 强调文字颜色 2 2 3 2" xfId="368"/>
    <cellStyle name="好_Sheet32_四川省2018年财政预算执行情况(样表，稿二）" xfId="369"/>
    <cellStyle name="好_Sheet27_四川省2018年财政预算执行情况(样表，稿二）" xfId="370"/>
    <cellStyle name="20% - 强调文字颜色 2 2 4" xfId="371"/>
    <cellStyle name="好_2-65_四川省2019年财政预算（草案）（样表，稿二） 2" xfId="372"/>
    <cellStyle name="好_13 2017年省对市（州）税收返还和转移支付预算分地区情况表（审计能力提升专项经费）(1)_四川省2019年财政预算（草案）（样表，稿二）" xfId="373"/>
    <cellStyle name="差_省级体育专项资金 2" xfId="374"/>
    <cellStyle name="60% - Accent1 2" xfId="375"/>
    <cellStyle name="常规 26 2 4" xfId="376"/>
    <cellStyle name="20% - 强调文字颜色 2 2_四川省2017年省对市（州）税收返还和转移支付分地区预算（草案）--社保处" xfId="377"/>
    <cellStyle name="60% - 强调文字颜色 6 2 3 2" xfId="378"/>
    <cellStyle name="常规 3 2 5" xfId="379"/>
    <cellStyle name="20% - 强调文字颜色 3 2" xfId="380"/>
    <cellStyle name="Heading 2" xfId="381"/>
    <cellStyle name="20% - 强调文字颜色 3 2 2" xfId="382"/>
    <cellStyle name="强调文字颜色 4 2 2 3" xfId="383"/>
    <cellStyle name="好_8 2017年省对市（州）税收返还和转移支付预算分地区情况表（民族事业发展资金）(1)_四川省2019年财政预算（草案）（样表，稿二）" xfId="384"/>
    <cellStyle name="Heading 2 2" xfId="385"/>
    <cellStyle name="差_省级体育专项资金_四川省2018年财政预算执行情况(样表，稿二）" xfId="386"/>
    <cellStyle name="20% - 强调文字颜色 3 2 2 2" xfId="387"/>
    <cellStyle name="强调文字颜色 4 2 2 3 2" xfId="388"/>
    <cellStyle name="好_8 2017年省对市（州）税收返还和转移支付预算分地区情况表（民族事业发展资金）(1)_四川省2019年财政预算（草案）（样表，稿二） 2" xfId="389"/>
    <cellStyle name="标题 1 2 4" xfId="390"/>
    <cellStyle name="Heading 2 2 2" xfId="391"/>
    <cellStyle name="差_省级体育专项资金_四川省2018年财政预算执行情况(样表，稿二） 2" xfId="392"/>
    <cellStyle name="20% - 强调文字颜色 3 2 2 2 2" xfId="393"/>
    <cellStyle name="20% - 强调文字颜色 3 2 2_2017年省对市(州)税收返还和转移支付预算" xfId="394"/>
    <cellStyle name="好_%84表2：2016-2018年省级部门三年滚动规划报表_四川省2018年财政预算执行情况(样表，稿二） 2" xfId="395"/>
    <cellStyle name="20% - 强调文字颜色 3 2 3" xfId="396"/>
    <cellStyle name="强调文字颜色 4 2 2 4" xfId="397"/>
    <cellStyle name="Heading 2 3" xfId="398"/>
    <cellStyle name="20% - 强调文字颜色 3 2 3 2" xfId="399"/>
    <cellStyle name="好_11 2017年省对市（州）税收返还和转移支付预算分地区情况表（基层行政单位救灾专项资金）(1)" xfId="400"/>
    <cellStyle name="20% - 强调文字颜色 3 2 4" xfId="401"/>
    <cellStyle name="20% - 强调文字颜色 3 2_四川省2017年省对市（州）税收返还和转移支付分地区预算（草案）--社保处" xfId="402"/>
    <cellStyle name="常规 3 3 5" xfId="403"/>
    <cellStyle name="20% - 强调文字颜色 4 2" xfId="404"/>
    <cellStyle name="差_2016年四川省省级一般公共预算支出执行情况表" xfId="405"/>
    <cellStyle name="20% - 强调文字颜色 4 2 2" xfId="406"/>
    <cellStyle name="常规 3 2" xfId="407"/>
    <cellStyle name="差_促进扩大信贷增量_四川省2018年财政预算执行情况(样表，稿二） 2" xfId="408"/>
    <cellStyle name="40% - 强调文字颜色 5 2 2_2017年省对市(州)税收返还和转移支付预算" xfId="409"/>
    <cellStyle name="差_2016年四川省省级一般公共预算支出执行情况表 2" xfId="410"/>
    <cellStyle name="20% - 强调文字颜色 4 2 2 2" xfId="411"/>
    <cellStyle name="输入 2 2_2017年省对市(州)税收返还和转移支付预算" xfId="412"/>
    <cellStyle name="差_汇总_1 2_2017年省对市(州)税收返还和转移支付预算 3" xfId="413"/>
    <cellStyle name="20% - 强调文字颜色 4 2 2 2 2" xfId="414"/>
    <cellStyle name="40% - Accent1" xfId="415"/>
    <cellStyle name="20% - 强调文字颜色 4 2 2 3" xfId="416"/>
    <cellStyle name="20% - 强调文字颜色 4 2 2 3 2" xfId="417"/>
    <cellStyle name="20% - 强调文字颜色 4 2 2 4" xfId="418"/>
    <cellStyle name="Heading 1" xfId="419"/>
    <cellStyle name="20% - 强调文字颜色 4 2 3" xfId="420"/>
    <cellStyle name="20% - 强调文字颜色 4 2 3 2" xfId="421"/>
    <cellStyle name="差_7-中等职业教育发展专项经费 2" xfId="422"/>
    <cellStyle name="60% - 强调文字颜色 1 2 4" xfId="423"/>
    <cellStyle name="好_123_四川省2018年财政预算执行情况(样表，稿二） 2" xfId="424"/>
    <cellStyle name="20% - 强调文字颜色 4 2 4" xfId="425"/>
    <cellStyle name="差_123_四川省2019年财政预算（草案）（样表，稿二）" xfId="426"/>
    <cellStyle name="20% - 强调文字颜色 4 2_四川省2017年省对市（州）税收返还和转移支付分地区预算（草案）--社保处" xfId="427"/>
    <cellStyle name="汇总 2 4" xfId="428"/>
    <cellStyle name="40% - 强调文字颜色 1 2 2 2 2" xfId="429"/>
    <cellStyle name="好_汇总 2_2017年省对市(州)税收返还和转移支付预算_四川省2019年财政预算（草案）（样表，稿二） 2" xfId="430"/>
    <cellStyle name="差_国家级非物质文化遗产保护专项资金_四川省2019年财政预算（草案）（样表，稿二）" xfId="431"/>
    <cellStyle name="40% - 强调文字颜色 4 2 3" xfId="432"/>
    <cellStyle name="20% - 强调文字颜色 5 2" xfId="433"/>
    <cellStyle name="常规 10 2 2 2 3" xfId="434"/>
    <cellStyle name="20% - 强调文字颜色 5 2 2" xfId="435"/>
    <cellStyle name="20% - 强调文字颜色 5 2 2 2" xfId="436"/>
    <cellStyle name="20% - 强调文字颜色 5 2 2 2 2" xfId="437"/>
    <cellStyle name="60% - 强调文字颜色 4 2 2_2017年省对市(州)税收返还和转移支付预算" xfId="438"/>
    <cellStyle name="好_4-30_四川省2018年财政预算执行情况(样表，稿二） 2" xfId="439"/>
    <cellStyle name="20% - 强调文字颜色 5 2 2 3" xfId="440"/>
    <cellStyle name="常规 10 4 3 5" xfId="441"/>
    <cellStyle name="Accent5 2" xfId="442"/>
    <cellStyle name="20% - 强调文字颜色 5 2 2 3 2" xfId="443"/>
    <cellStyle name="常规 10 4 3 5 2" xfId="444"/>
    <cellStyle name="20% - 强调文字颜色 5 2 2_2017年省对市(州)税收返还和转移支付预算" xfId="445"/>
    <cellStyle name="Accent5 2 2" xfId="446"/>
    <cellStyle name="好_12 2017年省对市（州）税收返还和转移支付预算分地区情况表（民族地区春节慰问经费）(1)_四川省2018年财政预算执行情况(样表，稿二） 2" xfId="447"/>
    <cellStyle name="差_27 妇女儿童事业发展专项资金 2" xfId="448"/>
    <cellStyle name="20% - 强调文字颜色 5 2 2 4" xfId="449"/>
    <cellStyle name="常规 10 4 3 6" xfId="450"/>
    <cellStyle name="差_4-9_四川省2019年财政预算（草案）（样表，稿二） 2" xfId="451"/>
    <cellStyle name="Accent5 3" xfId="452"/>
    <cellStyle name="好_5-中央财政统借统还外债项目资金" xfId="453"/>
    <cellStyle name="20% - 强调文字颜色 5 2 3" xfId="454"/>
    <cellStyle name="好_5-中央财政统借统还外债项目资金 2" xfId="455"/>
    <cellStyle name="20% - 强调文字颜色 5 2 3 2" xfId="456"/>
    <cellStyle name="20% - 强调文字颜色 5 2 4" xfId="457"/>
    <cellStyle name="差_6_四川省2019年财政预算（草案）（样表，稿二）" xfId="458"/>
    <cellStyle name="差_2-58_四川省2017年省对市（州）税收返还和转移支付分地区预算（草案）--社保处 2" xfId="459"/>
    <cellStyle name="Explanatory Text 2 2" xfId="460"/>
    <cellStyle name="20% - 强调文字颜色 5 2_四川省2017年省对市（州）税收返还和转移支付分地区预算（草案）--社保处" xfId="461"/>
    <cellStyle name="20% - 强调文字颜色 6 2" xfId="462"/>
    <cellStyle name="差_2015直接融资汇总表 3_2017年省对市(州)税收返还和转移支付预算" xfId="463"/>
    <cellStyle name="60% - 强调文字颜色 6 2 4" xfId="464"/>
    <cellStyle name="20% - 强调文字颜色 6 2 2" xfId="465"/>
    <cellStyle name="差_15-省级防震减灾分情况_四川省2018年财政预算执行情况(样表，稿二）" xfId="466"/>
    <cellStyle name="20% - 强调文字颜色 6 2 2 2" xfId="467"/>
    <cellStyle name="差_15-省级防震减灾分情况_四川省2018年财政预算执行情况(样表，稿二） 2" xfId="468"/>
    <cellStyle name="20% - 强调文字颜色 6 2 2 2 2" xfId="469"/>
    <cellStyle name="20% - 强调文字颜色 6 2 2 3" xfId="470"/>
    <cellStyle name="20% - 强调文字颜色 6 2 2 4" xfId="471"/>
    <cellStyle name="20% - 强调文字颜色 6 2 2_2017年省对市(州)税收返还和转移支付预算" xfId="472"/>
    <cellStyle name="20% - 强调文字颜色 6 2 3" xfId="473"/>
    <cellStyle name="20% - 强调文字颜色 6 2 3 2" xfId="474"/>
    <cellStyle name="20% - 强调文字颜色 6 2 4" xfId="475"/>
    <cellStyle name="20% - 强调文字颜色 6 2_四川省2017年省对市（州）税收返还和转移支付分地区预算（草案）--社保处" xfId="476"/>
    <cellStyle name="40% - Accent1 2" xfId="477"/>
    <cellStyle name="Accent3_收入" xfId="478"/>
    <cellStyle name="常规 10 4 3 4 2 3" xfId="479"/>
    <cellStyle name="40% - Accent1 2 2" xfId="480"/>
    <cellStyle name="Accent5_收入" xfId="481"/>
    <cellStyle name="40% - Accent1 3" xfId="482"/>
    <cellStyle name="40% - Accent2" xfId="483"/>
    <cellStyle name="差_5-中央财政统借统还外债项目资金" xfId="484"/>
    <cellStyle name="40% - Accent2 2" xfId="485"/>
    <cellStyle name="好_2" xfId="486"/>
    <cellStyle name="差_5-中央财政统借统还外债项目资金 2" xfId="487"/>
    <cellStyle name="40% - Accent2 2 2" xfId="488"/>
    <cellStyle name="40% - Accent3" xfId="489"/>
    <cellStyle name="常规 3 2 2 4" xfId="490"/>
    <cellStyle name="差_24 维稳经费_四川省2018年财政预算执行情况(样表，稿二） 2" xfId="491"/>
    <cellStyle name="40% - 强调文字颜色 5 2 3 2" xfId="492"/>
    <cellStyle name="40% - Accent3 2" xfId="493"/>
    <cellStyle name="40% - Accent3 3" xfId="494"/>
    <cellStyle name="40% - Accent3_2016年四川省省级一般公共预算支出执行情况表" xfId="495"/>
    <cellStyle name="好_促进扩大信贷增量 2_四川省2017年省对市（州）税收返还和转移支付分地区预算（草案）--社保处 2" xfId="496"/>
    <cellStyle name="40% - Accent4" xfId="497"/>
    <cellStyle name="40% - 强调文字颜色 4 2 2 3 2" xfId="498"/>
    <cellStyle name="40% - Accent4_2016年四川省省级一般公共预算支出执行情况表" xfId="499"/>
    <cellStyle name="40% - 强调文字颜色 1 2 3 2" xfId="500"/>
    <cellStyle name="警告文本 2" xfId="501"/>
    <cellStyle name="40% - Accent5" xfId="502"/>
    <cellStyle name="警告文本 2 2" xfId="503"/>
    <cellStyle name="40% - Accent5 2" xfId="504"/>
    <cellStyle name="警告文本 2 2 2" xfId="505"/>
    <cellStyle name="汇总 2 2 3" xfId="506"/>
    <cellStyle name="40% - Accent5 2 2" xfId="507"/>
    <cellStyle name="警告文本 2 3" xfId="508"/>
    <cellStyle name="好_21 禁毒补助经费" xfId="509"/>
    <cellStyle name="40% - Accent5 3" xfId="510"/>
    <cellStyle name="差_Sheet7_四川省2019年财政预算（草案）（样表，稿二） 2" xfId="511"/>
    <cellStyle name="40% - 强调文字颜色 2 2_四川省2017年省对市（州）税收返还和转移支付分地区预算（草案）--社保处" xfId="512"/>
    <cellStyle name="好_促进扩大信贷增量 2_2017年省对市(州)税收返还和转移支付预算 2" xfId="513"/>
    <cellStyle name="40% - Accent5_2016年四川省省级一般公共预算支出执行情况表" xfId="514"/>
    <cellStyle name="差_27 妇女儿童事业发展专项资金" xfId="515"/>
    <cellStyle name="好_12 2017年省对市（州）税收返还和转移支付预算分地区情况表（民族地区春节慰问经费）(1)_四川省2018年财政预算执行情况(样表，稿二）" xfId="516"/>
    <cellStyle name="40% - Accent6" xfId="517"/>
    <cellStyle name="警告文本 3" xfId="518"/>
    <cellStyle name="Accent4_收入" xfId="519"/>
    <cellStyle name="40% - Accent6 2" xfId="520"/>
    <cellStyle name="差_汇总_2017年省对市(州)税收返还和转移支付预算" xfId="521"/>
    <cellStyle name="好_“三区”文化人才专项资金_四川省2018年财政预算执行情况(样表，稿二）" xfId="522"/>
    <cellStyle name="警告文本 3 2" xfId="523"/>
    <cellStyle name="40% - Accent6 3" xfId="524"/>
    <cellStyle name="60% - Accent1_收入" xfId="525"/>
    <cellStyle name="标题 5 2 3" xfId="526"/>
    <cellStyle name="40% - Accent6_2016年四川省省级一般公共预算支出执行情况表" xfId="527"/>
    <cellStyle name="40% - 强调文字颜色 1 2" xfId="528"/>
    <cellStyle name="常规 47 2 3 2" xfId="529"/>
    <cellStyle name="40% - 强调文字颜色 6 2 2 3" xfId="530"/>
    <cellStyle name="40% - 强调文字颜色 1 2 2" xfId="531"/>
    <cellStyle name="常规 47 2 3 2 2" xfId="532"/>
    <cellStyle name="40% - 强调文字颜色 6 2 2 3 2" xfId="533"/>
    <cellStyle name="差_4-12_四川省2019年财政预算（草案）（样表，稿二）" xfId="534"/>
    <cellStyle name="40% - 强调文字颜色 1 2 2 2" xfId="535"/>
    <cellStyle name="40% - 强调文字颜色 1 2 2 3" xfId="536"/>
    <cellStyle name="差_2015财金互动汇总（加人行、补成都） 3 2" xfId="537"/>
    <cellStyle name="40% - 强调文字颜色 1 2 2 4" xfId="538"/>
    <cellStyle name="40% - 强调文字颜色 4 2 4" xfId="539"/>
    <cellStyle name="40% - 强调文字颜色 1 2 2_2017年省对市(州)税收返还和转移支付预算" xfId="540"/>
    <cellStyle name="标题 1 2 2 3 2" xfId="541"/>
    <cellStyle name="好_1-学前教育发展专项资金 2" xfId="542"/>
    <cellStyle name="40% - 强调文字颜色 6 2 2 4" xfId="543"/>
    <cellStyle name="40% - 强调文字颜色 1 2 3" xfId="544"/>
    <cellStyle name="40% - 强调文字颜色 1 2 4" xfId="545"/>
    <cellStyle name="40% - 强调文字颜色 1 2_四川省2017年省对市（州）税收返还和转移支付分地区预算（草案）--社保处" xfId="546"/>
    <cellStyle name="差_1-学前教育发展专项资金_四川省2018年财政预算执行情况(样表，稿二）" xfId="547"/>
    <cellStyle name="Accent1" xfId="548"/>
    <cellStyle name="常规 10 6" xfId="549"/>
    <cellStyle name="40% - 强调文字颜色 1 3" xfId="550"/>
    <cellStyle name="差_23 铁路护路专项经费 2" xfId="551"/>
    <cellStyle name="差_2-55_四川省2017年省对市（州）税收返还和转移支付分地区预算（草案）--社保处" xfId="552"/>
    <cellStyle name="差_2-60_四川省2017年省对市（州）税收返还和转移支付分地区预算（草案）--社保处" xfId="553"/>
    <cellStyle name="常规 3_15-省级防震减灾分情况" xfId="554"/>
    <cellStyle name="常规 47 2 3 3" xfId="555"/>
    <cellStyle name="常规 9 2" xfId="556"/>
    <cellStyle name="Accent1 2" xfId="557"/>
    <cellStyle name="常规 10 6 2" xfId="558"/>
    <cellStyle name="40% - 强调文字颜色 1 3 2" xfId="559"/>
    <cellStyle name="差_2-55_四川省2017年省对市（州）税收返还和转移支付分地区预算（草案）--社保处 2" xfId="560"/>
    <cellStyle name="差_2-60_四川省2017年省对市（州）税收返还和转移支付分地区预算（草案）--社保处 2" xfId="561"/>
    <cellStyle name="常规 9 2 2" xfId="562"/>
    <cellStyle name="40% - 强调文字颜色 2 2 2 2" xfId="563"/>
    <cellStyle name="差_Sheet26_四川省2017年省对市（州）税收返还和转移支付分地区预算（草案）--社保处" xfId="564"/>
    <cellStyle name="60% - Accent4 3" xfId="565"/>
    <cellStyle name="40% - 强调文字颜色 2 2 2 2 2" xfId="566"/>
    <cellStyle name="差_Sheet26_四川省2017年省对市（州）税收返还和转移支付分地区预算（草案）--社保处 2" xfId="567"/>
    <cellStyle name="差_汇总 2 2_2017年省对市(州)税收返还和转移支付预算_四川省2019年财政预算（草案）（样表，稿二）" xfId="568"/>
    <cellStyle name="60% - 强调文字颜色 5 2" xfId="569"/>
    <cellStyle name="差_4-9_四川省2018年财政预算执行情况(样表，稿二） 2" xfId="570"/>
    <cellStyle name="40% - 强调文字颜色 2 2 2 3" xfId="571"/>
    <cellStyle name="60% - 强调文字颜色 5 2 2" xfId="572"/>
    <cellStyle name="60% - 强调文字颜色 1 2 2 4" xfId="573"/>
    <cellStyle name="60% - Accent5 3" xfId="574"/>
    <cellStyle name="强调文字颜色 4 2 3" xfId="575"/>
    <cellStyle name="40% - 强调文字颜色 2 2 2 3 2" xfId="576"/>
    <cellStyle name="常规 2 5 3" xfId="577"/>
    <cellStyle name="60% - 强调文字颜色 5 3" xfId="578"/>
    <cellStyle name="40% - 强调文字颜色 5 3 2" xfId="579"/>
    <cellStyle name="好_Sheet14_四川省2017年省对市（州）税收返还和转移支付分地区预算（草案）--社保处 2" xfId="580"/>
    <cellStyle name="40% - 强调文字颜色 2 2 2 4" xfId="581"/>
    <cellStyle name="40% - 强调文字颜色 2 2 3" xfId="582"/>
    <cellStyle name="40% - 强调文字颜色 2 2 3 2" xfId="583"/>
    <cellStyle name="40% - 强调文字颜色 2 2 4" xfId="584"/>
    <cellStyle name="40% - 强调文字颜色 2 3 2" xfId="585"/>
    <cellStyle name="好_Sheet33_四川省2018年财政预算执行情况(样表，稿二）" xfId="586"/>
    <cellStyle name="Input 2 2" xfId="587"/>
    <cellStyle name="好_%84表2：2016-2018年省级部门三年滚动规划报表_收入 2" xfId="588"/>
    <cellStyle name="40% - 强调文字颜色 3 2" xfId="589"/>
    <cellStyle name="常规 26 2 2" xfId="590"/>
    <cellStyle name="常规 31 2 2" xfId="591"/>
    <cellStyle name="40% - 强调文字颜色 3 2 2" xfId="592"/>
    <cellStyle name="常规 26 2 2 2" xfId="593"/>
    <cellStyle name="常规 31 2 2 2" xfId="594"/>
    <cellStyle name="40% - 强调文字颜色 3 2 4" xfId="595"/>
    <cellStyle name="40% - 强调文字颜色 3 2 2 2" xfId="596"/>
    <cellStyle name="常规 26 2 2 2 2" xfId="597"/>
    <cellStyle name="40% - 强调文字颜色 3 2 2 2 2" xfId="598"/>
    <cellStyle name="40% - 强调文字颜色 3 2 2 3 2" xfId="599"/>
    <cellStyle name="好_省级科技计划项目专项资金_四川省2019年财政预算（草案）（样表，稿二） 2" xfId="600"/>
    <cellStyle name="60% - Accent4 2 2" xfId="601"/>
    <cellStyle name="40% - 强调文字颜色 3 2 2 4" xfId="602"/>
    <cellStyle name="40% - 强调文字颜色 3 2 3" xfId="603"/>
    <cellStyle name="常规 26 2 2 3" xfId="604"/>
    <cellStyle name="40% - 强调文字颜色 3 2 3 2" xfId="605"/>
    <cellStyle name="Neutral 2" xfId="606"/>
    <cellStyle name="差_促进扩大信贷增量 4_四川省2018年财政预算执行情况(样表，稿二） 2" xfId="607"/>
    <cellStyle name="60% - 强调文字颜色 4 2 2" xfId="608"/>
    <cellStyle name="差_促进扩大信贷增量 2_2017年省对市(州)税收返还和转移支付预算 2" xfId="609"/>
    <cellStyle name="40% - 强调文字颜色 3 2_四川省2017年省对市（州）税收返还和转移支付分地区预算（草案）--社保处" xfId="610"/>
    <cellStyle name="40% - 强调文字颜色 3 3" xfId="611"/>
    <cellStyle name="常规 26 2 3" xfId="612"/>
    <cellStyle name="常规 31 2 3" xfId="613"/>
    <cellStyle name="Heading 2_2016年全省及省级财政收支执行及2017年预算草案表（20161206，预审自用稿）" xfId="614"/>
    <cellStyle name="40% - 强调文字颜色 3 3 2" xfId="615"/>
    <cellStyle name="常规 25" xfId="616"/>
    <cellStyle name="常规 26 2 3 2" xfId="617"/>
    <cellStyle name="常规 30" xfId="618"/>
    <cellStyle name="Linked Cell" xfId="619"/>
    <cellStyle name="好_2015财金互动汇总（加人行、补成都） 2 2 2" xfId="620"/>
    <cellStyle name="40% - 强调文字颜色 4 2 2" xfId="621"/>
    <cellStyle name="解释性文本 2 2 4" xfId="622"/>
    <cellStyle name="Linked Cell 2" xfId="623"/>
    <cellStyle name="好_汇总 3_2017年省对市(州)税收返还和转移支付预算_四川省2018年财政预算执行情况(样表，稿二）" xfId="624"/>
    <cellStyle name="40% - 强调文字颜色 4 2 2 2" xfId="625"/>
    <cellStyle name="Linked Cell 2 2" xfId="626"/>
    <cellStyle name="好_汇总 3_2017年省对市(州)税收返还和转移支付预算_四川省2018年财政预算执行情况(样表，稿二） 2" xfId="627"/>
    <cellStyle name="40% - 强调文字颜色 5 2 2 3" xfId="628"/>
    <cellStyle name="40% - 强调文字颜色 4 2 2 2 2" xfId="629"/>
    <cellStyle name="差_4-22_四川省2019年财政预算（草案）（样表，稿二）" xfId="630"/>
    <cellStyle name="好_促进扩大信贷增量 2 2_2017年省对市(州)税收返还和转移支付预算_四川省2018年财政预算执行情况(样表，稿二）" xfId="631"/>
    <cellStyle name="Linked Cell 3" xfId="632"/>
    <cellStyle name="40% - 强调文字颜色 4 2 2 3" xfId="633"/>
    <cellStyle name="40% - 强调文字颜色 4 2 2 4" xfId="634"/>
    <cellStyle name="千位分隔 2 2 3 2" xfId="635"/>
    <cellStyle name="Note 2 2 2" xfId="636"/>
    <cellStyle name="40% - 强调文字颜色 4 2 2_2017年省对市(州)税收返还和转移支付预算" xfId="637"/>
    <cellStyle name="40% - 强调文字颜色 4 2_四川省2017年省对市（州）税收返还和转移支付分地区预算（草案）--社保处" xfId="638"/>
    <cellStyle name="60% - 强调文字颜色 5 2 2 2 2" xfId="639"/>
    <cellStyle name="常规 14 5" xfId="640"/>
    <cellStyle name="40% - 强调文字颜色 5 2" xfId="641"/>
    <cellStyle name="好 2 3" xfId="642"/>
    <cellStyle name="好_Sheet19_四川省2017年省对市（州）税收返还和转移支付分地区预算（草案）--社保处 2" xfId="643"/>
    <cellStyle name="60% - 强调文字颜色 4 3" xfId="644"/>
    <cellStyle name="差_Sheet14_四川省2019年财政预算（草案）（样表，稿二）" xfId="645"/>
    <cellStyle name="40% - 强调文字颜色 5 2 2" xfId="646"/>
    <cellStyle name="差_促进扩大信贷增量 2 3_四川省2018年财政预算执行情况(样表，稿二）" xfId="647"/>
    <cellStyle name="好 2 3 2" xfId="648"/>
    <cellStyle name="Check Cell" xfId="649"/>
    <cellStyle name="60% - 强调文字颜色 4 3 2" xfId="650"/>
    <cellStyle name="Output 2 3" xfId="651"/>
    <cellStyle name="差_Sheet14_四川省2019年财政预算（草案）（样表，稿二） 2" xfId="652"/>
    <cellStyle name="常规 15" xfId="653"/>
    <cellStyle name="常规 20" xfId="654"/>
    <cellStyle name="40% - 强调文字颜色 5 2 2 2" xfId="655"/>
    <cellStyle name="差_促进扩大信贷增量 2 3_四川省2018年财政预算执行情况(样表，稿二） 2" xfId="656"/>
    <cellStyle name="Check Cell 2" xfId="657"/>
    <cellStyle name="40% - 强调文字颜色 5 2 2 2 2" xfId="658"/>
    <cellStyle name="Good" xfId="659"/>
    <cellStyle name="差_4-22_四川省2019年财政预算（草案）（样表，稿二） 2" xfId="660"/>
    <cellStyle name="常规 10" xfId="661"/>
    <cellStyle name="好_促进扩大信贷增量 2 2_2017年省对市(州)税收返还和转移支付预算_四川省2018年财政预算执行情况(样表，稿二） 2" xfId="662"/>
    <cellStyle name="40% - 强调文字颜色 5 2 2 3 2" xfId="663"/>
    <cellStyle name="40% - 强调文字颜色 5 2 2 4" xfId="664"/>
    <cellStyle name="标题 4 2 2 3 2" xfId="665"/>
    <cellStyle name="千位分隔 3 2 3 2" xfId="666"/>
    <cellStyle name="40% - 强调文字颜色 5 2 3" xfId="667"/>
    <cellStyle name="差_24 维稳经费_四川省2018年财政预算执行情况(样表，稿二）" xfId="668"/>
    <cellStyle name="40% - 强调文字颜色 5 2 4" xfId="669"/>
    <cellStyle name="40% - 强调文字颜色 5 2_四川省2017年省对市（州）税收返还和转移支付分地区预算（草案）--社保处" xfId="670"/>
    <cellStyle name="差_促进扩大信贷增量 2 2_四川省2017年省对市（州）税收返还和转移支付分地区预算（草案）--社保处 2" xfId="671"/>
    <cellStyle name="好_%84表2：2016-2018年省级部门三年滚动规划报表_四川省2018年财政预算执行情况(样表，稿二）" xfId="672"/>
    <cellStyle name="40% - 强调文字颜色 5 3" xfId="673"/>
    <cellStyle name="好 2 4" xfId="674"/>
    <cellStyle name="好_Sheet14_四川省2017年省对市（州）税收返还和转移支付分地区预算（草案）--社保处" xfId="675"/>
    <cellStyle name="40% - 强调文字颜色 6 2 2 2" xfId="676"/>
    <cellStyle name="常规 4 3 4" xfId="677"/>
    <cellStyle name="常规 5 6" xfId="678"/>
    <cellStyle name="40% - 强调文字颜色 6 2 2 2 2" xfId="679"/>
    <cellStyle name="60% - Accent6 2" xfId="680"/>
    <cellStyle name="强调文字颜色 4 3 2" xfId="681"/>
    <cellStyle name="40% - 强调文字颜色 6 2 2_2017年省对市(州)税收返还和转移支付预算" xfId="682"/>
    <cellStyle name="好_20 国防动员专项经费_四川省2018年财政预算执行情况(样表，稿二） 2" xfId="683"/>
    <cellStyle name="40% - 强调文字颜色 6 2 3" xfId="684"/>
    <cellStyle name="40% - 强调文字颜色 6 2 3 2" xfId="685"/>
    <cellStyle name="常规 4 2 2 4" xfId="686"/>
    <cellStyle name="常规 6 6" xfId="687"/>
    <cellStyle name="40% - 强调文字颜色 6 2 4" xfId="688"/>
    <cellStyle name="40% - 强调文字颜色 6 3 2" xfId="689"/>
    <cellStyle name="好_2015直接融资汇总表 3_2017年省对市(州)税收返还和转移支付预算 2" xfId="690"/>
    <cellStyle name="60% - Accent1" xfId="691"/>
    <cellStyle name="差_21 禁毒补助经费 2" xfId="692"/>
    <cellStyle name="差_省级体育专项资金" xfId="693"/>
    <cellStyle name="好_2-65_四川省2019年财政预算（草案）（样表，稿二）" xfId="694"/>
    <cellStyle name="60% - Accent1 2 2" xfId="695"/>
    <cellStyle name="常规 2 3 5 2 3" xfId="696"/>
    <cellStyle name="好_13 2017年省对市（州）税收返还和转移支付预算分地区情况表（审计能力提升专项经费）(1)_四川省2019年财政预算（草案）（样表，稿二） 2" xfId="697"/>
    <cellStyle name="60% - Accent1 3" xfId="698"/>
    <cellStyle name="千位分隔 2 2 2 4 2" xfId="699"/>
    <cellStyle name="60% - Accent2" xfId="700"/>
    <cellStyle name="差_促进扩大信贷增量 3_2017年省对市(州)税收返还和转移支付预算" xfId="701"/>
    <cellStyle name="60% - Accent2 2" xfId="702"/>
    <cellStyle name="差_促进扩大信贷增量 3_2017年省对市(州)税收返还和转移支付预算 2" xfId="703"/>
    <cellStyle name="60% - Accent2 3" xfId="704"/>
    <cellStyle name="差_财政预算草案相关表格（省级科编审一二三科分工）+-+副本 2" xfId="705"/>
    <cellStyle name="60% - Accent3" xfId="706"/>
    <cellStyle name="Bad" xfId="707"/>
    <cellStyle name="常规 10 2 4 2 2" xfId="708"/>
    <cellStyle name="60% - Accent3 2" xfId="709"/>
    <cellStyle name="Bad 2" xfId="710"/>
    <cellStyle name="常规 11 3" xfId="711"/>
    <cellStyle name="强调文字颜色 1 2_四川省2017年省对市（州）税收返还和转移支付分地区预算（草案）--社保处" xfId="712"/>
    <cellStyle name="60% - Accent3 2 2" xfId="713"/>
    <cellStyle name="60% - Accent3 3" xfId="714"/>
    <cellStyle name="常规 28_2016年社保基金收支执行及2017年预算草案表" xfId="715"/>
    <cellStyle name="60% - Accent3_收入" xfId="716"/>
    <cellStyle name="常规 47 4 2 2" xfId="717"/>
    <cellStyle name="60% - Accent4" xfId="718"/>
    <cellStyle name="差_公共文化服务体系建设_四川省2018年财政预算执行情况(样表，稿二）" xfId="719"/>
    <cellStyle name="60% - Accent4 2" xfId="720"/>
    <cellStyle name="差_公共文化服务体系建设_四川省2018年财政预算执行情况(样表，稿二） 2" xfId="721"/>
    <cellStyle name="60% - Accent4_收入" xfId="722"/>
    <cellStyle name="60% - Accent5" xfId="723"/>
    <cellStyle name="强调文字颜色 4 2" xfId="724"/>
    <cellStyle name="60% - 强调文字颜色 1 2 2 3" xfId="725"/>
    <cellStyle name="60% - Accent5 2" xfId="726"/>
    <cellStyle name="常规 2 4_四川省2018年财政预算执行情况(样表，稿二）" xfId="727"/>
    <cellStyle name="强调文字颜色 4 2 2" xfId="728"/>
    <cellStyle name="60% - 强调文字颜色 1 2 2 3 2" xfId="729"/>
    <cellStyle name="60% - Accent5 2 2" xfId="730"/>
    <cellStyle name="好_21 禁毒补助经费_四川省2018年财政预算执行情况(样表，稿二）" xfId="731"/>
    <cellStyle name="强调文字颜色 4 2 2 2" xfId="732"/>
    <cellStyle name="60% - Accent5_收入" xfId="733"/>
    <cellStyle name="千位分隔 2 2 5 2" xfId="734"/>
    <cellStyle name="Accent2 2 2" xfId="735"/>
    <cellStyle name="60% - 强调文字颜色 2 2 2_2017年省对市(州)税收返还和转移支付预算" xfId="736"/>
    <cellStyle name="常规 9 3 2 2" xfId="737"/>
    <cellStyle name="60% - Accent6" xfId="738"/>
    <cellStyle name="强调文字颜色 4 3" xfId="739"/>
    <cellStyle name="60% - Accent6 2 2" xfId="740"/>
    <cellStyle name="Good_收入" xfId="741"/>
    <cellStyle name="60% - 强调文字颜色 5 3 2" xfId="742"/>
    <cellStyle name="60% - Accent6 3" xfId="743"/>
    <cellStyle name="60% - Accent6_收入" xfId="744"/>
    <cellStyle name="差_6-扶持民办教育专项_四川省2019年财政预算（草案）（样表，稿二）" xfId="745"/>
    <cellStyle name="Heading 4 2" xfId="746"/>
    <cellStyle name="60% - 强调文字颜色 1 2 2" xfId="747"/>
    <cellStyle name="好_4-8_四川省2018年财政预算执行情况(样表，稿二） 2" xfId="748"/>
    <cellStyle name="Heading 4 2 2" xfId="749"/>
    <cellStyle name="标题 3 2 4" xfId="750"/>
    <cellStyle name="好_5 2017年省对市（州）税收返还和转移支付预算分地区情况表（全国重点寺观教堂维修经费业生中央财政补助资金）(1)" xfId="751"/>
    <cellStyle name="60% - 强调文字颜色 1 2 2 2" xfId="752"/>
    <cellStyle name="60% - 强调文字颜色 1 2 2 2 2" xfId="753"/>
    <cellStyle name="好_促进扩大信贷增量 2 2_四川省2018年财政预算执行情况(样表，稿二）" xfId="754"/>
    <cellStyle name="Heading 4 3" xfId="755"/>
    <cellStyle name="60% - 强调文字颜色 1 2 3" xfId="756"/>
    <cellStyle name="差_2-59_四川省2018年财政预算执行情况(样表，稿二） 2" xfId="757"/>
    <cellStyle name="好_美术馆公共图书馆文化馆（站）免费开放专项资金_四川省2018年财政预算执行情况(样表，稿二）" xfId="758"/>
    <cellStyle name="60% - 强调文字颜色 1 2 3 2" xfId="759"/>
    <cellStyle name="差_Sheet15_四川省2019年财政预算（草案）（样表，稿二）" xfId="760"/>
    <cellStyle name="差_Sheet20_四川省2019年财政预算（草案）（样表，稿二）" xfId="761"/>
    <cellStyle name="好_2-45_四川省2019年财政预算（草案）（样表，稿二）" xfId="762"/>
    <cellStyle name="好_2-50_四川省2019年财政预算（草案）（样表，稿二）" xfId="763"/>
    <cellStyle name="好_美术馆公共图书馆文化馆（站）免费开放专项资金_四川省2018年财政预算执行情况(样表，稿二） 2" xfId="764"/>
    <cellStyle name="60% - 强调文字颜色 1 2_四川省2017年省对市（州）税收返还和转移支付分地区预算（草案）--社保处" xfId="765"/>
    <cellStyle name="60% - 强调文字颜色 1 3" xfId="766"/>
    <cellStyle name="60% - 强调文字颜色 1 3 2" xfId="767"/>
    <cellStyle name="60% - 强调文字颜色 2 2 2 3 2" xfId="768"/>
    <cellStyle name="60% - 强调文字颜色 2 2 3" xfId="769"/>
    <cellStyle name="60% - 强调文字颜色 2 2 4" xfId="770"/>
    <cellStyle name="60% - 强调文字颜色 2 2_四川省2017年省对市（州）税收返还和转移支付分地区预算（草案）--社保处" xfId="771"/>
    <cellStyle name="60% - 强调文字颜色 2 3 2" xfId="772"/>
    <cellStyle name="注释 2" xfId="773"/>
    <cellStyle name="60% - 强调文字颜色 3 2 2 4" xfId="774"/>
    <cellStyle name="60% - 强调文字颜色 3 2 2_2017年省对市(州)税收返还和转移支付预算" xfId="775"/>
    <cellStyle name="百分比 7 2" xfId="776"/>
    <cellStyle name="60% - 强调文字颜色 3 3" xfId="777"/>
    <cellStyle name="60% - 强调文字颜色 3 3 2" xfId="778"/>
    <cellStyle name="60% - 强调文字颜色 4 2 2 2 2" xfId="779"/>
    <cellStyle name="常规 6 3 4" xfId="780"/>
    <cellStyle name="60% - 强调文字颜色 4 2 2 3" xfId="781"/>
    <cellStyle name="60% - 强调文字颜色 4 2 2 3 2" xfId="782"/>
    <cellStyle name="常规 6 4 4" xfId="783"/>
    <cellStyle name="好_9 2017年省对市（州）税收返还和转移支付预算分地区情况表（全省工商行政管理专项经费）(1)" xfId="784"/>
    <cellStyle name="60% - 强调文字颜色 4 2 2 4" xfId="785"/>
    <cellStyle name="60% - 强调文字颜色 4 2 3 2" xfId="786"/>
    <cellStyle name="60% - 强调文字颜色 4 2 4" xfId="787"/>
    <cellStyle name="差_促进扩大信贷增量 2 2_四川省2019年财政预算（草案）（样表，稿二） 2" xfId="788"/>
    <cellStyle name="好_促进扩大信贷增量 2 3_四川省2018年财政预算执行情况(样表，稿二）" xfId="789"/>
    <cellStyle name="注释 3 2" xfId="790"/>
    <cellStyle name="60% - 强调文字颜色 4 2_四川省2017年省对市（州）税收返还和转移支付分地区预算（草案）--社保处" xfId="791"/>
    <cellStyle name="差_四川省2017年省对市（州）税收返还和转移支付分地区预算（草案）--教科文处_四川省2018年财政预算执行情况(样表，稿二）" xfId="792"/>
    <cellStyle name="好_123 2" xfId="793"/>
    <cellStyle name="Heading 3 3" xfId="794"/>
    <cellStyle name="60% - 强调文字颜色 5 2 2 4" xfId="795"/>
    <cellStyle name="常规 10 4 3 3 2 3 2" xfId="796"/>
    <cellStyle name="常规 28 2 2" xfId="797"/>
    <cellStyle name="常规 33 2 2" xfId="798"/>
    <cellStyle name="常规_省级科预算草案表1.14 2" xfId="799"/>
    <cellStyle name="适中 3" xfId="800"/>
    <cellStyle name="60% - 强调文字颜色 5 2 2_2017年省对市(州)税收返还和转移支付预算" xfId="801"/>
    <cellStyle name="差_2 政法转移支付 2" xfId="802"/>
    <cellStyle name="60% - 强调文字颜色 5 2 3" xfId="803"/>
    <cellStyle name="60% - 强调文字颜色 5 2 3 2" xfId="804"/>
    <cellStyle name="60% - 强调文字颜色 5 2 4" xfId="805"/>
    <cellStyle name="60% - 强调文字颜色 5 2_四川省2017年省对市（州）税收返还和转移支付分地区预算（草案）--社保处" xfId="806"/>
    <cellStyle name="60% - 强调文字颜色 6 2" xfId="807"/>
    <cellStyle name="差_18 2017年省对市（州）税收返还和转移支付预算分地区情况表（全省法院系统业务经费）(1)_四川省2018年财政预算执行情况(样表，稿二）" xfId="808"/>
    <cellStyle name="60% - 强调文字颜色 6 2 2" xfId="809"/>
    <cellStyle name="差_18 2017年省对市（州）税收返还和转移支付预算分地区情况表（全省法院系统业务经费）(1)_四川省2018年财政预算执行情况(样表，稿二） 2" xfId="810"/>
    <cellStyle name="60% - 强调文字颜色 6 2 2 2" xfId="811"/>
    <cellStyle name="60% - 强调文字颜色 6 2 2 2 2" xfId="812"/>
    <cellStyle name="差_2017年省对市（州）税收返还和转移支付预算分地区情况表（华侨事务补助）(1)_四川省2018年财政预算执行情况(样表，稿二）" xfId="813"/>
    <cellStyle name="60% - 强调文字颜色 6 2 2 3" xfId="814"/>
    <cellStyle name="差_汇总 2 2_2017年省对市(州)税收返还和转移支付预算 2" xfId="815"/>
    <cellStyle name="60% - 强调文字颜色 6 2 2 3 2" xfId="816"/>
    <cellStyle name="Check Cell_2016年全省及省级财政收支执行及2017年预算草案表（20161206，预审自用稿）" xfId="817"/>
    <cellStyle name="差_Sheet33_四川省2018年财政预算执行情况(样表，稿二）" xfId="818"/>
    <cellStyle name="好_2-58_四川省2018年财政预算执行情况(样表，稿二）" xfId="819"/>
    <cellStyle name="60% - 强调文字颜色 6 2 2 4" xfId="820"/>
    <cellStyle name="常规 10 4 3 4 2 3 2" xfId="821"/>
    <cellStyle name="60% - 强调文字颜色 6 2 2_2017年省对市(州)税收返还和转移支付预算" xfId="822"/>
    <cellStyle name="60% - 强调文字颜色 6 2 3" xfId="823"/>
    <cellStyle name="Check Cell 2 2" xfId="824"/>
    <cellStyle name="60% - 强调文字颜色 6 2_四川省2017年省对市（州）税收返还和转移支付分地区预算（草案）--社保处" xfId="825"/>
    <cellStyle name="60% - 强调文字颜色 6 3" xfId="826"/>
    <cellStyle name="好_%84表2：2016-2018年省级部门三年滚动规划报表 2" xfId="827"/>
    <cellStyle name="Accent1 2 2" xfId="828"/>
    <cellStyle name="差_汇总_2 3" xfId="829"/>
    <cellStyle name="常规 10 6 2 2" xfId="830"/>
    <cellStyle name="Accent1 3" xfId="831"/>
    <cellStyle name="常规 10 6 3" xfId="832"/>
    <cellStyle name="Accent2" xfId="833"/>
    <cellStyle name="常规 10 7" xfId="834"/>
    <cellStyle name="常规 3 5 2 2" xfId="835"/>
    <cellStyle name="Accent2 2" xfId="836"/>
    <cellStyle name="常规 10 7 2" xfId="837"/>
    <cellStyle name="Accent2 3" xfId="838"/>
    <cellStyle name="Accent3" xfId="839"/>
    <cellStyle name="常规 10 8" xfId="840"/>
    <cellStyle name="Accent3 2 2" xfId="841"/>
    <cellStyle name="Accent3 3" xfId="842"/>
    <cellStyle name="Accent4" xfId="843"/>
    <cellStyle name="常规 10 9" xfId="844"/>
    <cellStyle name="Accent6" xfId="845"/>
    <cellStyle name="Accent4 2" xfId="846"/>
    <cellStyle name="差_汇总 4_四川省2019年财政预算（草案）（样表，稿二）" xfId="847"/>
    <cellStyle name="Accent4 3" xfId="848"/>
    <cellStyle name="差_2-46_四川省2019年财政预算（草案）（样表，稿二） 2" xfId="849"/>
    <cellStyle name="Accent5" xfId="850"/>
    <cellStyle name="差_4-24_四川省2019年财政预算（草案）（样表，稿二） 2" xfId="851"/>
    <cellStyle name="Accent6_收入" xfId="852"/>
    <cellStyle name="Bad 2 2" xfId="853"/>
    <cellStyle name="常规 11 3 2" xfId="854"/>
    <cellStyle name="Bad_收入" xfId="855"/>
    <cellStyle name="常规_四川省2019年财政预算（草案）（样表，稿二）" xfId="856"/>
    <cellStyle name="Calculation" xfId="857"/>
    <cellStyle name="好_汇总_2017年省对市(州)税收返还和转移支付预算" xfId="858"/>
    <cellStyle name="no dec" xfId="859"/>
    <cellStyle name="Calculation 2" xfId="860"/>
    <cellStyle name="好_2015直接融资汇总表 5" xfId="861"/>
    <cellStyle name="好_汇总_2017年省对市(州)税收返还和转移支付预算 2" xfId="862"/>
    <cellStyle name="Calculation 2 2" xfId="863"/>
    <cellStyle name="Calculation 3" xfId="864"/>
    <cellStyle name="好_博物馆纪念馆逐步免费开放补助资金" xfId="865"/>
    <cellStyle name="Explanatory Text 2" xfId="866"/>
    <cellStyle name="差_2-58_四川省2017年省对市（州）税收返还和转移支付分地区预算（草案）--社保处" xfId="867"/>
    <cellStyle name="Good 2" xfId="868"/>
    <cellStyle name="常规 10 2" xfId="869"/>
    <cellStyle name="Good 2 2" xfId="870"/>
    <cellStyle name="常规 10 2 2" xfId="871"/>
    <cellStyle name="Good 3" xfId="872"/>
    <cellStyle name="差_省级体育专项资金_四川省2019年财政预算（草案）（样表，稿二）" xfId="873"/>
    <cellStyle name="常规 10 3" xfId="874"/>
    <cellStyle name="Heading 1 2" xfId="875"/>
    <cellStyle name="Heading 1 2 2" xfId="876"/>
    <cellStyle name="Heading 1 3" xfId="877"/>
    <cellStyle name="Heading 1_2016年全省及省级财政收支执行及2017年预算草案表（20161206，预审自用稿）" xfId="878"/>
    <cellStyle name="常规 39 2 2 2" xfId="879"/>
    <cellStyle name="好_2015财金互动汇总（加人行、补成都） 2_2017年省对市(州)税收返还和转移支付预算 2" xfId="880"/>
    <cellStyle name="Heading 3_2016年全省及省级财政收支执行及2017年预算草案表（20161206，预审自用稿）" xfId="881"/>
    <cellStyle name="Neutral_收入" xfId="882"/>
    <cellStyle name="Note 2 3" xfId="883"/>
    <cellStyle name="Note 3" xfId="884"/>
    <cellStyle name="Note 3 2" xfId="885"/>
    <cellStyle name="Note 4" xfId="886"/>
    <cellStyle name="Note_2016年全省及省级财政收支执行及2017年预算草案表（20161206，预审自用稿）" xfId="887"/>
    <cellStyle name="强调文字颜色 1 2 3" xfId="888"/>
    <cellStyle name="Output" xfId="889"/>
    <cellStyle name="Output 2" xfId="890"/>
    <cellStyle name="Output 2 2" xfId="891"/>
    <cellStyle name="常规 14" xfId="892"/>
    <cellStyle name="Output 2 2 2" xfId="893"/>
    <cellStyle name="常规 14 2" xfId="894"/>
    <cellStyle name="Output 3" xfId="895"/>
    <cellStyle name="Output 3 2" xfId="896"/>
    <cellStyle name="标题 3 2 2 4" xfId="897"/>
    <cellStyle name="Output 4" xfId="898"/>
    <cellStyle name="Output_2016年全省及省级财政收支执行及2017年预算草案表（20161206，预审自用稿）" xfId="899"/>
    <cellStyle name="Title" xfId="900"/>
    <cellStyle name="差_Sheet29_四川省2018年财政预算执行情况(样表，稿二） 2" xfId="901"/>
    <cellStyle name="常规 3 3 4" xfId="902"/>
    <cellStyle name="好_2-59_四川省2018年财政预算执行情况(样表，稿二） 2" xfId="903"/>
    <cellStyle name="Title 2" xfId="904"/>
    <cellStyle name="常规 3 3 4 2" xfId="905"/>
    <cellStyle name="Title 2 2" xfId="906"/>
    <cellStyle name="常规 37" xfId="907"/>
    <cellStyle name="常规 42" xfId="908"/>
    <cellStyle name="Title 3" xfId="909"/>
    <cellStyle name="差_24 维稳经费_四川省2019年财政预算（草案）（样表，稿二） 2" xfId="910"/>
    <cellStyle name="差_Sheet22_四川省2017年省对市（州）税收返还和转移支付分地区预算（草案）--社保处 2" xfId="911"/>
    <cellStyle name="好_2-52_四川省2017年省对市（州）税收返还和转移支付分地区预算（草案）--社保处 2" xfId="912"/>
    <cellStyle name="Total" xfId="913"/>
    <cellStyle name="Total 2" xfId="914"/>
    <cellStyle name="Total 2 2" xfId="915"/>
    <cellStyle name="Total 2 2 2" xfId="916"/>
    <cellStyle name="Total 2 3" xfId="917"/>
    <cellStyle name="Total 3" xfId="918"/>
    <cellStyle name="Total 3 2" xfId="919"/>
    <cellStyle name="差_地方纪检监察机关办案补助专项资金_四川省2018年财政预算执行情况(样表，稿二）" xfId="920"/>
    <cellStyle name="Total 4" xfId="921"/>
    <cellStyle name="Total_2016年全省及省级财政收支执行及2017年预算草案表（20161206，预审自用稿）" xfId="922"/>
    <cellStyle name="Warning Text" xfId="923"/>
    <cellStyle name="Warning Text 2" xfId="924"/>
    <cellStyle name="差_四川省2018年财政预算执行情况(样表，稿二）" xfId="925"/>
    <cellStyle name="Warning Text 2 2" xfId="926"/>
    <cellStyle name="差_四川省2018年财政预算执行情况(样表，稿二） 2" xfId="927"/>
    <cellStyle name="Warning Text 2 2 2" xfId="928"/>
    <cellStyle name="Warning Text 2 3" xfId="929"/>
    <cellStyle name="Warning Text 3" xfId="930"/>
    <cellStyle name="好_四川省2018年财政预算执行情况(样表，稿二） 2" xfId="931"/>
    <cellStyle name="Warning Text 3 2" xfId="932"/>
    <cellStyle name="Warning Text 4" xfId="933"/>
    <cellStyle name="差_汇总_2017年省对市(州)税收返还和转移支付预算_四川省2019年财政预算（草案）（样表，稿二） 2" xfId="934"/>
    <cellStyle name="百分比 2" xfId="935"/>
    <cellStyle name="百分比 2 2" xfId="936"/>
    <cellStyle name="百分比 2 3" xfId="937"/>
    <cellStyle name="百分比 2 3 2" xfId="938"/>
    <cellStyle name="百分比 2 3 2 2" xfId="939"/>
    <cellStyle name="差_3-义务教育均衡发展专项_四川省2019年财政预算（草案）（样表，稿二）" xfId="940"/>
    <cellStyle name="百分比 2 3 3" xfId="941"/>
    <cellStyle name="常规 17 4 2 2" xfId="942"/>
    <cellStyle name="常规 22 4 2 2" xfId="943"/>
    <cellStyle name="百分比 2 3 3 2" xfId="944"/>
    <cellStyle name="百分比 2 3 4" xfId="945"/>
    <cellStyle name="百分比 2 4" xfId="946"/>
    <cellStyle name="百分比 2 4 2" xfId="947"/>
    <cellStyle name="百分比 2 5" xfId="948"/>
    <cellStyle name="好_1-政策性保险财政补助资金_四川省2019年财政预算（草案）（样表，稿二） 2" xfId="949"/>
    <cellStyle name="百分比 2 5 2" xfId="950"/>
    <cellStyle name="好_4-21_四川省2019年财政预算（草案）（样表，稿二）" xfId="951"/>
    <cellStyle name="百分比 2 6" xfId="952"/>
    <cellStyle name="差_10-扶持民族地区教育发展_四川省2018年财政预算执行情况(样表，稿二）" xfId="953"/>
    <cellStyle name="常规 15 2" xfId="954"/>
    <cellStyle name="常规 20 2" xfId="955"/>
    <cellStyle name="百分比 3" xfId="956"/>
    <cellStyle name="百分比 4" xfId="957"/>
    <cellStyle name="百分比 4 2" xfId="958"/>
    <cellStyle name="常规 2 2 6" xfId="959"/>
    <cellStyle name="好_4-23" xfId="960"/>
    <cellStyle name="百分比 4 2 2" xfId="961"/>
    <cellStyle name="好_4-23 2" xfId="962"/>
    <cellStyle name="百分比 4 2 2 2" xfId="963"/>
    <cellStyle name="百分比 4 2 3" xfId="964"/>
    <cellStyle name="百分比 4 3" xfId="965"/>
    <cellStyle name="好_4-24" xfId="966"/>
    <cellStyle name="百分比 4 3 2" xfId="967"/>
    <cellStyle name="常规 10 4 3 9" xfId="968"/>
    <cellStyle name="好_4-24 2" xfId="969"/>
    <cellStyle name="汇总 3" xfId="970"/>
    <cellStyle name="百分比 4 4" xfId="971"/>
    <cellStyle name="好_4-30" xfId="972"/>
    <cellStyle name="百分比 5" xfId="973"/>
    <cellStyle name="强调文字颜色 1 2 3 2" xfId="974"/>
    <cellStyle name="百分比 5 2" xfId="975"/>
    <cellStyle name="常规 2 3 6" xfId="976"/>
    <cellStyle name="百分比 6" xfId="977"/>
    <cellStyle name="好_2-67 2" xfId="978"/>
    <cellStyle name="百分比 6 2" xfId="979"/>
    <cellStyle name="检查单元格 2_四川省2017年省对市（州）税收返还和转移支付分地区预算（草案）--社保处" xfId="980"/>
    <cellStyle name="百分比 6 2 2" xfId="981"/>
    <cellStyle name="百分比 6 3" xfId="982"/>
    <cellStyle name="差_汇总 2 2 2" xfId="983"/>
    <cellStyle name="百分比 7" xfId="984"/>
    <cellStyle name="百分比 7 2 2" xfId="985"/>
    <cellStyle name="百分比 7 3" xfId="986"/>
    <cellStyle name="差_汇总 2 3 2" xfId="987"/>
    <cellStyle name="百分比 7 3 2" xfId="988"/>
    <cellStyle name="百分比 7 4" xfId="989"/>
    <cellStyle name="百分比 8" xfId="990"/>
    <cellStyle name="百分比 8 2" xfId="991"/>
    <cellStyle name="百分比 8 2 2" xfId="992"/>
    <cellStyle name="百分比 8 3" xfId="993"/>
    <cellStyle name="常规 47 2 2" xfId="994"/>
    <cellStyle name="标题 1 2" xfId="995"/>
    <cellStyle name="差_Sheet16_四川省2019年财政预算（草案）（样表，稿二）" xfId="996"/>
    <cellStyle name="好_2-46_四川省2019年财政预算（草案）（样表，稿二）" xfId="997"/>
    <cellStyle name="标题 1 2 2" xfId="998"/>
    <cellStyle name="差_Sheet16_四川省2019年财政预算（草案）（样表，稿二） 2" xfId="999"/>
    <cellStyle name="差_促进扩大信贷增量 4" xfId="1000"/>
    <cellStyle name="好_2-46_四川省2019年财政预算（草案）（样表，稿二） 2" xfId="1001"/>
    <cellStyle name="标题 1 2 2 2" xfId="1002"/>
    <cellStyle name="差_促进扩大信贷增量 4 2" xfId="1003"/>
    <cellStyle name="标题 1 2 2 2 2" xfId="1004"/>
    <cellStyle name="标题 1 2 2 3" xfId="1005"/>
    <cellStyle name="好_1-学前教育发展专项资金" xfId="1006"/>
    <cellStyle name="计算 2 3 2" xfId="1007"/>
    <cellStyle name="标题 1 2 2_2017年省对市(州)税收返还和转移支付预算" xfId="1008"/>
    <cellStyle name="差_文化产业发展专项资金_四川省2018年财政预算执行情况(样表，稿二）" xfId="1009"/>
    <cellStyle name="标题 1 2 3" xfId="1010"/>
    <cellStyle name="差_促进扩大信贷增量 5" xfId="1011"/>
    <cellStyle name="好_2017年省对市(州)税收返还和转移支付预算_四川省2018年财政预算执行情况(样表，稿二）" xfId="1012"/>
    <cellStyle name="标题 1 2 3 2" xfId="1013"/>
    <cellStyle name="好_2017年省对市(州)税收返还和转移支付预算_四川省2018年财政预算执行情况(样表，稿二） 2" xfId="1014"/>
    <cellStyle name="标题 1 2_四川省2018年财政预算执行情况(样表，稿二）" xfId="1015"/>
    <cellStyle name="标题 2 2" xfId="1016"/>
    <cellStyle name="标题 2 2 2" xfId="1017"/>
    <cellStyle name="标题 2 2 2 2" xfId="1018"/>
    <cellStyle name="标题 2 2 2 2 2" xfId="1019"/>
    <cellStyle name="标题 2 2 2 3" xfId="1020"/>
    <cellStyle name="标题 2 2 2 3 2" xfId="1021"/>
    <cellStyle name="差_汇总_2 2 2_2017年省对市(州)税收返还和转移支付预算_四川省2019年财政预算（草案）（样表，稿二）" xfId="1022"/>
    <cellStyle name="标题 2 2 2 4" xfId="1023"/>
    <cellStyle name="好_2015直接融资汇总表_2017年省对市(州)税收返还和转移支付预算" xfId="1024"/>
    <cellStyle name="标题 2 2 2_2017年省对市(州)税收返还和转移支付预算" xfId="1025"/>
    <cellStyle name="好_Sheet26_四川省2019年财政预算（草案）（样表，稿二）" xfId="1026"/>
    <cellStyle name="标题 2 2 3" xfId="1027"/>
    <cellStyle name="差_Sheet27_四川省2018年财政预算执行情况(样表，稿二）" xfId="1028"/>
    <cellStyle name="差_Sheet32_四川省2018年财政预算执行情况(样表，稿二）" xfId="1029"/>
    <cellStyle name="好_2-62_四川省2018年财政预算执行情况(样表，稿二）" xfId="1030"/>
    <cellStyle name="标题 2 2 3 2" xfId="1031"/>
    <cellStyle name="差_Sheet27_四川省2018年财政预算执行情况(样表，稿二） 2" xfId="1032"/>
    <cellStyle name="差_Sheet32_四川省2018年财政预算执行情况(样表，稿二） 2" xfId="1033"/>
    <cellStyle name="差_汇总_2 2_2017年省对市(州)税收返还和转移支付预算_四川省2019年财政预算（草案）（样表，稿二）" xfId="1034"/>
    <cellStyle name="好_2-62_四川省2018年财政预算执行情况(样表，稿二） 2" xfId="1035"/>
    <cellStyle name="标题 2 2_四川省2018年财政预算执行情况(样表，稿二）" xfId="1036"/>
    <cellStyle name="标题 3 2" xfId="1037"/>
    <cellStyle name="标题 3 2 2" xfId="1038"/>
    <cellStyle name="标题 3 2 2 2" xfId="1039"/>
    <cellStyle name="标题 3 2 2 2 2" xfId="1040"/>
    <cellStyle name="标题 3 2 2 3" xfId="1041"/>
    <cellStyle name="标题 3 2 2 3 2" xfId="1042"/>
    <cellStyle name="标题 3 2 2_2017年省对市(州)税收返还和转移支付预算" xfId="1043"/>
    <cellStyle name="标题 3 2 3" xfId="1044"/>
    <cellStyle name="标题 3 2 3 2" xfId="1045"/>
    <cellStyle name="标题 4 2" xfId="1046"/>
    <cellStyle name="千位分隔 3" xfId="1047"/>
    <cellStyle name="标题 4 2 2" xfId="1048"/>
    <cellStyle name="差_博物馆纪念馆逐步免费开放补助资金" xfId="1049"/>
    <cellStyle name="千位分隔 3 2" xfId="1050"/>
    <cellStyle name="标题 4 2 2 2" xfId="1051"/>
    <cellStyle name="差_博物馆纪念馆逐步免费开放补助资金 2" xfId="1052"/>
    <cellStyle name="千位分隔 3 2 2" xfId="1053"/>
    <cellStyle name="标题 4 2 2 2 2" xfId="1054"/>
    <cellStyle name="千位分隔 3 2 2 2" xfId="1055"/>
    <cellStyle name="标题 4 2 2 3" xfId="1056"/>
    <cellStyle name="千位分隔 3 2 3" xfId="1057"/>
    <cellStyle name="标题 4 2 2 4" xfId="1058"/>
    <cellStyle name="千位分隔 3 2 4" xfId="1059"/>
    <cellStyle name="标题 4 2 2_2017年省对市(州)税收返还和转移支付预算" xfId="1060"/>
    <cellStyle name="好_3-义务教育均衡发展专项_四川省2019年财政预算（草案）（样表，稿二）" xfId="1061"/>
    <cellStyle name="标题 4 2 3" xfId="1062"/>
    <cellStyle name="千位分隔 3 3" xfId="1063"/>
    <cellStyle name="标题 4 2 3 2" xfId="1064"/>
    <cellStyle name="千位分隔 3 3 2" xfId="1065"/>
    <cellStyle name="标题 4 2 4" xfId="1066"/>
    <cellStyle name="千位分隔 3 4" xfId="1067"/>
    <cellStyle name="标题 5" xfId="1068"/>
    <cellStyle name="标题 5 2" xfId="1069"/>
    <cellStyle name="标题 5 2 2" xfId="1070"/>
    <cellStyle name="差_2-52_四川省2019年财政预算（草案）（样表，稿二）" xfId="1071"/>
    <cellStyle name="标题 5 2 2 2" xfId="1072"/>
    <cellStyle name="差_2-52_四川省2019年财政预算（草案）（样表，稿二） 2" xfId="1073"/>
    <cellStyle name="常规 2 3 5" xfId="1074"/>
    <cellStyle name="常规 9_123" xfId="1075"/>
    <cellStyle name="标题 5 2 3 2" xfId="1076"/>
    <cellStyle name="标题 5 2 4" xfId="1077"/>
    <cellStyle name="标题 5 2_2017年省对市(州)税收返还和转移支付预算" xfId="1078"/>
    <cellStyle name="好_促进扩大信贷增量 3_四川省2017年省对市（州）税收返还和转移支付分地区预算（草案）--社保处" xfId="1079"/>
    <cellStyle name="标题 5 3" xfId="1080"/>
    <cellStyle name="标题 5 4" xfId="1081"/>
    <cellStyle name="标题 6" xfId="1082"/>
    <cellStyle name="差_27 妇女儿童事业发展专项资金_四川省2019年财政预算（草案）（样表，稿二）" xfId="1083"/>
    <cellStyle name="标题 6 2" xfId="1084"/>
    <cellStyle name="差_27 妇女儿童事业发展专项资金_四川省2019年财政预算（草案）（样表，稿二） 2" xfId="1085"/>
    <cellStyle name="差 2" xfId="1086"/>
    <cellStyle name="差 2 2" xfId="1087"/>
    <cellStyle name="差 2 2 2" xfId="1088"/>
    <cellStyle name="差 2 2 2 2" xfId="1089"/>
    <cellStyle name="差 2 2 3" xfId="1090"/>
    <cellStyle name="差 2 2 3 2" xfId="1091"/>
    <cellStyle name="差 2 2 4" xfId="1092"/>
    <cellStyle name="常规 13 2" xfId="1093"/>
    <cellStyle name="差 2 2_2017年省对市(州)税收返还和转移支付预算" xfId="1094"/>
    <cellStyle name="常规 48 2 2 3" xfId="1095"/>
    <cellStyle name="好_2015财金互动汇总（加人行、补成都） 3_2017年省对市(州)税收返还和转移支付预算 2" xfId="1096"/>
    <cellStyle name="差 2 3" xfId="1097"/>
    <cellStyle name="差 2 4" xfId="1098"/>
    <cellStyle name="差 2_四川省2017年省对市（州）税收返还和转移支付分地区预算（草案）--社保处" xfId="1099"/>
    <cellStyle name="差 3" xfId="1100"/>
    <cellStyle name="常规 25 4 2" xfId="1101"/>
    <cellStyle name="差 3 2" xfId="1102"/>
    <cellStyle name="差_%84表2：2016-2018年省级部门三年滚动规划报表" xfId="1103"/>
    <cellStyle name="差_%84表2：2016-2018年省级部门三年滚动规划报表 2" xfId="1104"/>
    <cellStyle name="差_%84表2：2016-2018年省级部门三年滚动规划报表_四川省2018年财政预算执行情况(样表，稿二）" xfId="1105"/>
    <cellStyle name="差_%84表2：2016-2018年省级部门三年滚动规划报表_四川省2018年财政预算执行情况(样表，稿二） 2" xfId="1106"/>
    <cellStyle name="差_%84表2：2016-2018年省级部门三年滚动规划报表_四川省2019年财政预算（草案）（样表，稿二）" xfId="1107"/>
    <cellStyle name="常规 2 2 2 2 2" xfId="1108"/>
    <cellStyle name="差_%84表2：2016-2018年省级部门三年滚动规划报表_四川省2019年财政预算（草案）（样表，稿二） 2" xfId="1109"/>
    <cellStyle name="常规 2 2 2 2 2 2" xfId="1110"/>
    <cellStyle name="好_Sheet2_四川省2019年财政预算（草案）（样表，稿二）" xfId="1111"/>
    <cellStyle name="差_%84表2：2016-2018年省级部门三年滚动规划报表_支出" xfId="1112"/>
    <cellStyle name="差_%84表2：2016-2018年省级部门三年滚动规划报表_支出 2" xfId="1113"/>
    <cellStyle name="差_“三区”文化人才专项资金" xfId="1114"/>
    <cellStyle name="差_“三区”文化人才专项资金 2" xfId="1115"/>
    <cellStyle name="差_“三区”文化人才专项资金_四川省2018年财政预算执行情况(样表，稿二）" xfId="1116"/>
    <cellStyle name="差_“三区”文化人才专项资金_四川省2018年财政预算执行情况(样表，稿二） 2" xfId="1117"/>
    <cellStyle name="差_2015财金互动汇总（加人行、补成都）_2017年省对市(州)税收返还和转移支付预算" xfId="1118"/>
    <cellStyle name="差_“三区”文化人才专项资金_四川省2019年财政预算（草案）（样表，稿二）" xfId="1119"/>
    <cellStyle name="差_“三区”文化人才专项资金_四川省2019年财政预算（草案）（样表，稿二） 2" xfId="1120"/>
    <cellStyle name="差_1 2017年省对市（州）税收返还和转移支付预算分地区情况表（华侨事务补助）(1) 2" xfId="1121"/>
    <cellStyle name="好_%84表2：2016-2018年省级部门三年滚动规划报表_四川省2019年财政预算（草案）（样表，稿二） 2" xfId="1122"/>
    <cellStyle name="差_1 2017年省对市（州）税收返还和转移支付预算分地区情况表（华侨事务补助）(1)_四川省2018年财政预算执行情况(样表，稿二）" xfId="1123"/>
    <cellStyle name="差_1 2017年省对市（州）税收返还和转移支付预算分地区情况表（华侨事务补助）(1)_四川省2018年财政预算执行情况(样表，稿二） 2" xfId="1124"/>
    <cellStyle name="差_1 2017年省对市（州）税收返还和转移支付预算分地区情况表（华侨事务补助）(1)_四川省2019年财政预算（草案）（样表，稿二）" xfId="1125"/>
    <cellStyle name="常规 3 3 2 2" xfId="1126"/>
    <cellStyle name="差_1 2017年省对市（州）税收返还和转移支付预算分地区情况表（华侨事务补助）(1)_四川省2019年财政预算（草案）（样表，稿二） 2" xfId="1127"/>
    <cellStyle name="差_宣传文化事业发展专项资金_四川省2018年财政预算执行情况(样表，稿二）" xfId="1128"/>
    <cellStyle name="常规 3 3 2 2 2" xfId="1129"/>
    <cellStyle name="差_10 2017年省对市（州）税收返还和转移支付预算分地区情况表（寺观教堂维修补助资金）(1)" xfId="1130"/>
    <cellStyle name="差_2-义务教育经费保障机制改革_四川省2018年财政预算执行情况(样表，稿二） 2" xfId="1131"/>
    <cellStyle name="差_10 2017年省对市（州）税收返还和转移支付预算分地区情况表（寺观教堂维修补助资金）(1) 2" xfId="1132"/>
    <cellStyle name="差_10 2017年省对市（州）税收返还和转移支付预算分地区情况表（寺观教堂维修补助资金）(1)_四川省2019年财政预算（草案）（样表，稿二）" xfId="1133"/>
    <cellStyle name="差_10 2017年省对市（州）税收返还和转移支付预算分地区情况表（寺观教堂维修补助资金）(1)_四川省2019年财政预算（草案）（样表，稿二） 2" xfId="1134"/>
    <cellStyle name="差_10-扶持民族地区教育发展" xfId="1135"/>
    <cellStyle name="差_10-扶持民族地区教育发展 2" xfId="1136"/>
    <cellStyle name="差_10-扶持民族地区教育发展_四川省2018年财政预算执行情况(样表，稿二） 2" xfId="1137"/>
    <cellStyle name="常规 15 2 2" xfId="1138"/>
    <cellStyle name="常规 20 2 2" xfId="1139"/>
    <cellStyle name="差_10-扶持民族地区教育发展_四川省2019年财政预算（草案）（样表，稿二）" xfId="1140"/>
    <cellStyle name="差_10-扶持民族地区教育发展_四川省2019年财政预算（草案）（样表，稿二） 2" xfId="1141"/>
    <cellStyle name="差_11 2017年省对市（州）税收返还和转移支付预算分地区情况表（基层行政单位救灾专项资金）(1)" xfId="1142"/>
    <cellStyle name="差_11 2017年省对市（州）税收返还和转移支付预算分地区情况表（基层行政单位救灾专项资金）(1) 2" xfId="1143"/>
    <cellStyle name="差_11 2017年省对市（州）税收返还和转移支付预算分地区情况表（基层行政单位救灾专项资金）(1)_四川省2018年财政预算执行情况(样表，稿二）" xfId="1144"/>
    <cellStyle name="差_11 2017年省对市（州）税收返还和转移支付预算分地区情况表（基层行政单位救灾专项资金）(1)_四川省2018年财政预算执行情况(样表，稿二） 2" xfId="1145"/>
    <cellStyle name="好_2-财金互动" xfId="1146"/>
    <cellStyle name="差_11 2017年省对市（州）税收返还和转移支付预算分地区情况表（基层行政单位救灾专项资金）(1)_四川省2019年财政预算（草案）（样表，稿二）" xfId="1147"/>
    <cellStyle name="常规 10 4 3 4" xfId="1148"/>
    <cellStyle name="好_7 2017年省对市（州）税收返还和转移支付预算分地区情况表（省级旅游发展资金）(1) 2" xfId="1149"/>
    <cellStyle name="差_11 2017年省对市（州）税收返还和转移支付预算分地区情况表（基层行政单位救灾专项资金）(1)_四川省2019年财政预算（草案）（样表，稿二） 2" xfId="1150"/>
    <cellStyle name="常规 10 4 3 4 2" xfId="1151"/>
    <cellStyle name="差_1-12" xfId="1152"/>
    <cellStyle name="好_Sheet33_四川省2019年财政预算（草案）（样表，稿二） 2" xfId="1153"/>
    <cellStyle name="差_1-12 2" xfId="1154"/>
    <cellStyle name="差_1-12_四川省2017年省对市（州）税收返还和转移支付分地区预算（草案）--社保处" xfId="1155"/>
    <cellStyle name="差_1-12_四川省2017年省对市（州）税收返还和转移支付分地区预算（草案）--社保处 2" xfId="1156"/>
    <cellStyle name="差_1-12_四川省2018年财政预算执行情况(样表，稿二）" xfId="1157"/>
    <cellStyle name="差_1-12_四川省2018年财政预算执行情况(样表，稿二） 2" xfId="1158"/>
    <cellStyle name="差_12 2017年省对市（州）税收返还和转移支付预算分地区情况表（民族地区春节慰问经费）(1)" xfId="1159"/>
    <cellStyle name="差_12 2017年省对市（州）税收返还和转移支付预算分地区情况表（民族地区春节慰问经费）(1)_四川省2018年财政预算执行情况(样表，稿二）" xfId="1160"/>
    <cellStyle name="差_12 2017年省对市（州）税收返还和转移支付预算分地区情况表（民族地区春节慰问经费）(1)_四川省2018年财政预算执行情况(样表，稿二） 2" xfId="1161"/>
    <cellStyle name="差_12 2017年省对市（州）税收返还和转移支付预算分地区情况表（民族地区春节慰问经费）(1)_四川省2019年财政预算（草案）（样表，稿二）" xfId="1162"/>
    <cellStyle name="差_12 2017年省对市（州）税收返还和转移支付预算分地区情况表（民族地区春节慰问经费）(1)_四川省2019年财政预算（草案）（样表，稿二） 2" xfId="1163"/>
    <cellStyle name="差_4-15_四川省2019年财政预算（草案）（样表，稿二）" xfId="1164"/>
    <cellStyle name="差_4-20_四川省2019年财政预算（草案）（样表，稿二）" xfId="1165"/>
    <cellStyle name="差_123" xfId="1166"/>
    <cellStyle name="差_123 2" xfId="1167"/>
    <cellStyle name="差_123_四川省2018年财政预算执行情况(样表，稿二）" xfId="1168"/>
    <cellStyle name="差_123_四川省2018年财政预算执行情况(样表，稿二） 2" xfId="1169"/>
    <cellStyle name="好_促进扩大信贷增量_四川省2017年省对市（州）税收返还和转移支付分地区预算（草案）--社保处" xfId="1170"/>
    <cellStyle name="差_123_四川省2019年财政预算（草案）（样表，稿二） 2" xfId="1171"/>
    <cellStyle name="差_13 2017年省对市（州）税收返还和转移支付预算分地区情况表（审计能力提升专项经费）(1)" xfId="1172"/>
    <cellStyle name="常规 25 2 2 2" xfId="1173"/>
    <cellStyle name="常规 30 2 2 2" xfId="1174"/>
    <cellStyle name="差_13 2017年省对市（州）税收返还和转移支付预算分地区情况表（审计能力提升专项经费）(1) 2" xfId="1175"/>
    <cellStyle name="常规 25 2 2 2 2" xfId="1176"/>
    <cellStyle name="差_13 2017年省对市（州）税收返还和转移支付预算分地区情况表（审计能力提升专项经费）(1)_四川省2018年财政预算执行情况(样表，稿二）" xfId="1177"/>
    <cellStyle name="好_汇总 3_2017年省对市(州)税收返还和转移支付预算 2" xfId="1178"/>
    <cellStyle name="差_13 2017年省对市（州）税收返还和转移支付预算分地区情况表（审计能力提升专项经费）(1)_四川省2018年财政预算执行情况(样表，稿二） 2" xfId="1179"/>
    <cellStyle name="差_13 2017年省对市（州）税收返还和转移支付预算分地区情况表（审计能力提升专项经费）(1)_四川省2019年财政预算（草案）（样表，稿二）" xfId="1180"/>
    <cellStyle name="注释 2 2" xfId="1181"/>
    <cellStyle name="差_13 2017年省对市（州）税收返还和转移支付预算分地区情况表（审计能力提升专项经费）(1)_四川省2019年财政预算（草案）（样表，稿二） 2" xfId="1182"/>
    <cellStyle name="注释 2 2 2" xfId="1183"/>
    <cellStyle name="差_14 2017年省对市（州）税收返还和转移支付预算分地区情况表（支持基层政权建设补助资金）(1)" xfId="1184"/>
    <cellStyle name="差_4-5_四川省2019年财政预算（草案）（样表，稿二） 2" xfId="1185"/>
    <cellStyle name="差_14 2017年省对市（州）税收返还和转移支付预算分地区情况表（支持基层政权建设补助资金）(1) 2" xfId="1186"/>
    <cellStyle name="差_14 2017年省对市（州）税收返还和转移支付预算分地区情况表（支持基层政权建设补助资金）(1)_四川省2018年财政预算执行情况(样表，稿二）" xfId="1187"/>
    <cellStyle name="适中 2 2 2" xfId="1188"/>
    <cellStyle name="差_14 2017年省对市（州）税收返还和转移支付预算分地区情况表（支持基层政权建设补助资金）(1)_四川省2018年财政预算执行情况(样表，稿二） 2" xfId="1189"/>
    <cellStyle name="适中 2 2 2 2" xfId="1190"/>
    <cellStyle name="差_14 2017年省对市（州）税收返还和转移支付预算分地区情况表（支持基层政权建设补助资金）(1)_四川省2019年财政预算（草案）（样表，稿二）" xfId="1191"/>
    <cellStyle name="差_2015直接融资汇总表 4 2" xfId="1192"/>
    <cellStyle name="差_14 2017年省对市（州）税收返还和转移支付预算分地区情况表（支持基层政权建设补助资金）(1)_四川省2019年财政预算（草案）（样表，稿二） 2" xfId="1193"/>
    <cellStyle name="差_15-省级防震减灾分情况" xfId="1194"/>
    <cellStyle name="差_15-省级防震减灾分情况 2" xfId="1195"/>
    <cellStyle name="好 2 2 3" xfId="1196"/>
    <cellStyle name="差_18 2017年省对市（州）税收返还和转移支付预算分地区情况表（全省法院系统业务经费）(1)" xfId="1197"/>
    <cellStyle name="差_Sheet2 2" xfId="1198"/>
    <cellStyle name="差_18 2017年省对市（州）税收返还和转移支付预算分地区情况表（全省法院系统业务经费）(1) 2" xfId="1199"/>
    <cellStyle name="差_18 2017年省对市（州）税收返还和转移支付预算分地区情况表（全省法院系统业务经费）(1)_四川省2019年财政预算（草案）（样表，稿二）" xfId="1200"/>
    <cellStyle name="差_18 2017年省对市（州）税收返还和转移支付预算分地区情况表（全省法院系统业务经费）(1)_四川省2019年财政预算（草案）（样表，稿二） 2" xfId="1201"/>
    <cellStyle name="千位分隔 2 3 3 3" xfId="1202"/>
    <cellStyle name="差_19 征兵经费" xfId="1203"/>
    <cellStyle name="差_19 征兵经费 2" xfId="1204"/>
    <cellStyle name="差_19 征兵经费_四川省2018年财政预算执行情况(样表，稿二）" xfId="1205"/>
    <cellStyle name="常规 21 2 3 2 2" xfId="1206"/>
    <cellStyle name="常规 3 7 2" xfId="1207"/>
    <cellStyle name="差_19 征兵经费_四川省2018年财政预算执行情况(样表，稿二） 2" xfId="1208"/>
    <cellStyle name="常规 21 2 3 2 2 2" xfId="1209"/>
    <cellStyle name="差_19 征兵经费_四川省2019年财政预算（草案）（样表，稿二）" xfId="1210"/>
    <cellStyle name="差_19 征兵经费_四川省2019年财政预算（草案）（样表，稿二） 2" xfId="1211"/>
    <cellStyle name="差_1-学前教育发展专项资金" xfId="1212"/>
    <cellStyle name="差_Sheet26 2" xfId="1213"/>
    <cellStyle name="差_1-学前教育发展专项资金 2" xfId="1214"/>
    <cellStyle name="好_15-省级防震减灾分情况_四川省2019年财政预算（草案）（样表，稿二）" xfId="1215"/>
    <cellStyle name="差_1-学前教育发展专项资金_四川省2018年财政预算执行情况(样表，稿二） 2" xfId="1216"/>
    <cellStyle name="差_1-学前教育发展专项资金_四川省2019年财政预算（草案）（样表，稿二）" xfId="1217"/>
    <cellStyle name="差_1-政策性保险财政补助资金" xfId="1218"/>
    <cellStyle name="差_1-政策性保险财政补助资金 2" xfId="1219"/>
    <cellStyle name="好_1 2017年省对市（州）税收返还和转移支付预算分地区情况表（华侨事务补助）(1)_四川省2018年财政预算执行情况(样表，稿二）" xfId="1220"/>
    <cellStyle name="差_1-政策性保险财政补助资金_四川省2018年财政预算执行情况(样表，稿二）" xfId="1221"/>
    <cellStyle name="差_4-12_四川省2019年财政预算（草案）（样表，稿二） 2" xfId="1222"/>
    <cellStyle name="差_1-政策性保险财政补助资金_四川省2018年财政预算执行情况(样表，稿二） 2" xfId="1223"/>
    <cellStyle name="常规 37 4" xfId="1224"/>
    <cellStyle name="差_1-政策性保险财政补助资金_四川省2019年财政预算（草案）（样表，稿二） 2" xfId="1225"/>
    <cellStyle name="强调文字颜色 2 2 2 3 2" xfId="1226"/>
    <cellStyle name="差_2" xfId="1227"/>
    <cellStyle name="差_2 2" xfId="1228"/>
    <cellStyle name="差_2 政法转移支付" xfId="1229"/>
    <cellStyle name="差_2 政法转移支付_四川省2018年财政预算执行情况(样表，稿二）" xfId="1230"/>
    <cellStyle name="好_11 2017年省对市（州）税收返还和转移支付预算分地区情况表（基层行政单位救灾专项资金）(1) 2" xfId="1231"/>
    <cellStyle name="差_2 政法转移支付_四川省2018年财政预算执行情况(样表，稿二） 2" xfId="1232"/>
    <cellStyle name="差_2 政法转移支付_四川省2019年财政预算（草案）（样表，稿二）" xfId="1233"/>
    <cellStyle name="常规 12 3" xfId="1234"/>
    <cellStyle name="好_促进扩大信贷增量 2 2_2017年省对市(州)税收返还和转移支付预算 2" xfId="1235"/>
    <cellStyle name="差_2 政法转移支付_四川省2019年财政预算（草案）（样表，稿二） 2" xfId="1236"/>
    <cellStyle name="常规 12 3 2" xfId="1237"/>
    <cellStyle name="差_2_四川省2018年财政预算执行情况(样表，稿二）" xfId="1238"/>
    <cellStyle name="差_2_四川省2018年财政预算执行情况(样表，稿二） 2" xfId="1239"/>
    <cellStyle name="差_2_四川省2019年财政预算（草案）（样表，稿二）" xfId="1240"/>
    <cellStyle name="常规 10 2 5" xfId="1241"/>
    <cellStyle name="差_2_四川省2019年财政预算（草案）（样表，稿二） 2" xfId="1242"/>
    <cellStyle name="常规 10 2 5 2" xfId="1243"/>
    <cellStyle name="差_20 国防动员专项经费" xfId="1244"/>
    <cellStyle name="好_10 2017年省对市（州）税收返还和转移支付预算分地区情况表（寺观教堂维修补助资金）(1) 2" xfId="1245"/>
    <cellStyle name="差_20 国防动员专项经费 2" xfId="1246"/>
    <cellStyle name="差_20 国防动员专项经费_四川省2018年财政预算执行情况(样表，稿二）" xfId="1247"/>
    <cellStyle name="差_2015财金互动汇总（加人行、补成都） 2 3 2" xfId="1248"/>
    <cellStyle name="好_Sheet16_四川省2019年财政预算（草案）（样表，稿二）" xfId="1249"/>
    <cellStyle name="差_20 国防动员专项经费_四川省2018年财政预算执行情况(样表，稿二） 2" xfId="1250"/>
    <cellStyle name="好_Sheet16_四川省2019年财政预算（草案）（样表，稿二） 2" xfId="1251"/>
    <cellStyle name="好_汇总 3_2017年省对市(州)税收返还和转移支付预算_四川省2019年财政预算（草案）（样表，稿二）" xfId="1252"/>
    <cellStyle name="差_20 国防动员专项经费_四川省2019年财政预算（草案）（样表，稿二）" xfId="1253"/>
    <cellStyle name="好_少数民族文化事业发展专项资金_四川省2018年财政预算执行情况(样表，稿二） 2" xfId="1254"/>
    <cellStyle name="差_20 国防动员专项经费_四川省2019年财政预算（草案）（样表，稿二） 2" xfId="1255"/>
    <cellStyle name="差_2015财金互动汇总（加人行、补成都）" xfId="1256"/>
    <cellStyle name="差_4-14_四川省2019年财政预算（草案）（样表，稿二） 2" xfId="1257"/>
    <cellStyle name="差_2015财金互动汇总（加人行、补成都） 2" xfId="1258"/>
    <cellStyle name="常规 11 2 4" xfId="1259"/>
    <cellStyle name="常规_200704(第一稿）" xfId="1260"/>
    <cellStyle name="差_2015财金互动汇总（加人行、补成都） 2 2" xfId="1261"/>
    <cellStyle name="常规 11 2 4 2" xfId="1262"/>
    <cellStyle name="差_2015财金互动汇总（加人行、补成都） 2 2 2" xfId="1263"/>
    <cellStyle name="差_2015财金互动汇总（加人行、补成都） 2 2_2017年省对市(州)税收返还和转移支付预算" xfId="1264"/>
    <cellStyle name="差_2015财金互动汇总（加人行、补成都） 2 2_2017年省对市(州)税收返还和转移支付预算 2" xfId="1265"/>
    <cellStyle name="常规 36" xfId="1266"/>
    <cellStyle name="常规 41" xfId="1267"/>
    <cellStyle name="差_2015财金互动汇总（加人行、补成都） 2 3" xfId="1268"/>
    <cellStyle name="差_2015财金互动汇总（加人行、补成都） 2 4" xfId="1269"/>
    <cellStyle name="差_2015财金互动汇总（加人行、补成都） 2_2017年省对市(州)税收返还和转移支付预算" xfId="1270"/>
    <cellStyle name="差_省级科技计划项目专项资金" xfId="1271"/>
    <cellStyle name="常规 10 4" xfId="1272"/>
    <cellStyle name="差_2015财金互动汇总（加人行、补成都） 2_2017年省对市(州)税收返还和转移支付预算 2" xfId="1273"/>
    <cellStyle name="差_省级科技计划项目专项资金 2" xfId="1274"/>
    <cellStyle name="常规 10 4 2" xfId="1275"/>
    <cellStyle name="差_2015财金互动汇总（加人行、补成都） 3" xfId="1276"/>
    <cellStyle name="常规 11 2 5" xfId="1277"/>
    <cellStyle name="差_2015财金互动汇总（加人行、补成都） 3_2017年省对市(州)税收返还和转移支付预算" xfId="1278"/>
    <cellStyle name="差_2015财金互动汇总（加人行、补成都） 3_2017年省对市(州)税收返还和转移支付预算 2" xfId="1279"/>
    <cellStyle name="差_2015财金互动汇总（加人行、补成都） 4" xfId="1280"/>
    <cellStyle name="差_2017年省对市(州)税收返还和转移支付预算_四川省2019年财政预算（草案）（样表，稿二） 2" xfId="1281"/>
    <cellStyle name="差_2015财金互动汇总（加人行、补成都） 4 2" xfId="1282"/>
    <cellStyle name="差_2015财金互动汇总（加人行、补成都） 5" xfId="1283"/>
    <cellStyle name="差_2015财金互动汇总（加人行、补成都）_2017年省对市(州)税收返还和转移支付预算 2" xfId="1284"/>
    <cellStyle name="差_2015直接融资汇总表" xfId="1285"/>
    <cellStyle name="差_4-11_四川省2019年财政预算（草案）（样表，稿二）" xfId="1286"/>
    <cellStyle name="好_四川省2017年省对市（州）税收返还和转移支付分地区预算（草案）--债务金融处_四川省2018年财政预算执行情况(样表，稿二） 2" xfId="1287"/>
    <cellStyle name="差_2015直接融资汇总表 2" xfId="1288"/>
    <cellStyle name="差_4-11_四川省2019年财政预算（草案）（样表，稿二） 2" xfId="1289"/>
    <cellStyle name="差_2015直接融资汇总表 2 2" xfId="1290"/>
    <cellStyle name="差_2015直接融资汇总表 2 2 2" xfId="1291"/>
    <cellStyle name="强调文字颜色 5 2 3" xfId="1292"/>
    <cellStyle name="差_2015直接融资汇总表 2 2_2017年省对市(州)税收返还和转移支付预算" xfId="1293"/>
    <cellStyle name="常规 21 3 2 2" xfId="1294"/>
    <cellStyle name="差_2015直接融资汇总表 2 2_2017年省对市(州)税收返还和转移支付预算 2" xfId="1295"/>
    <cellStyle name="差_2015直接融资汇总表 2 3" xfId="1296"/>
    <cellStyle name="好_4-31_四川省2019年财政预算（草案）（样表，稿二）" xfId="1297"/>
    <cellStyle name="差_2015直接融资汇总表 2 3 2" xfId="1298"/>
    <cellStyle name="好_4-31_四川省2019年财政预算（草案）（样表，稿二） 2" xfId="1299"/>
    <cellStyle name="警告文本 2 2 5" xfId="1300"/>
    <cellStyle name="差_2015直接融资汇总表 2 4" xfId="1301"/>
    <cellStyle name="差_Sheet33_四川省2017年省对市（州）税收返还和转移支付分地区预算（草案）--社保处 2" xfId="1302"/>
    <cellStyle name="好_2-58_四川省2017年省对市（州）税收返还和转移支付分地区预算（草案）--社保处 2" xfId="1303"/>
    <cellStyle name="差_2015直接融资汇总表 2_2017年省对市(州)税收返还和转移支付预算" xfId="1304"/>
    <cellStyle name="好_促进扩大信贷增量 2_四川省2018年财政预算执行情况(样表，稿二）" xfId="1305"/>
    <cellStyle name="差_2015直接融资汇总表 2_2017年省对市(州)税收返还和转移支付预算 2" xfId="1306"/>
    <cellStyle name="好_促进扩大信贷增量 2_四川省2018年财政预算执行情况(样表，稿二） 2" xfId="1307"/>
    <cellStyle name="差_2015直接融资汇总表 3" xfId="1308"/>
    <cellStyle name="差_2015直接融资汇总表 3 2" xfId="1309"/>
    <cellStyle name="差_2015直接融资汇总表 3_2017年省对市(州)税收返还和转移支付预算 2" xfId="1310"/>
    <cellStyle name="差_2015直接融资汇总表 4" xfId="1311"/>
    <cellStyle name="差_2015直接融资汇总表 5" xfId="1312"/>
    <cellStyle name="差_2015直接融资汇总表_2017年省对市(州)税收返还和转移支付预算" xfId="1313"/>
    <cellStyle name="差_汇总_2 2 3_四川省2019年财政预算（草案）（样表，稿二）" xfId="1314"/>
    <cellStyle name="差_2015直接融资汇总表_2017年省对市(州)税收返还和转移支付预算 2" xfId="1315"/>
    <cellStyle name="差_汇总_2 2 3_四川省2019年财政预算（草案）（样表，稿二） 2" xfId="1316"/>
    <cellStyle name="常规 9 3 4" xfId="1317"/>
    <cellStyle name="差_2016年四川省省级一般公共预算支出执行情况表_四川省2018年财政预算执行情况(样表，稿二）" xfId="1318"/>
    <cellStyle name="差_2016年四川省省级一般公共预算支出执行情况表_四川省2018年财政预算执行情况(样表，稿二） 2" xfId="1319"/>
    <cellStyle name="差_2016年四川省省级一般公共预算支出执行情况表_四川省2019年财政预算（草案）（样表，稿二）" xfId="1320"/>
    <cellStyle name="差_2-62 2" xfId="1321"/>
    <cellStyle name="差_汇总 3" xfId="1322"/>
    <cellStyle name="差_2016年四川省省级一般公共预算支出执行情况表_四川省2019年财政预算（草案）（样表，稿二） 2" xfId="1323"/>
    <cellStyle name="差_汇总 3 2" xfId="1324"/>
    <cellStyle name="差_2017年省对市(州)税收返还和转移支付预算" xfId="1325"/>
    <cellStyle name="差_4-8_四川省2019年财政预算（草案）（样表，稿二）" xfId="1326"/>
    <cellStyle name="差_2017年省对市(州)税收返还和转移支付预算 2" xfId="1327"/>
    <cellStyle name="差_4-8_四川省2019年财政预算（草案）（样表，稿二） 2" xfId="1328"/>
    <cellStyle name="差_2017年省对市(州)税收返还和转移支付预算_四川省2018年财政预算执行情况(样表，稿二）" xfId="1329"/>
    <cellStyle name="差_2017年省对市(州)税收返还和转移支付预算_四川省2018年财政预算执行情况(样表，稿二） 2" xfId="1330"/>
    <cellStyle name="差_2017年省对市(州)税收返还和转移支付预算_四川省2019年财政预算（草案）（样表，稿二）" xfId="1331"/>
    <cellStyle name="差_2017年省对市（州）税收返还和转移支付预算分地区情况表（华侨事务补助）(1)" xfId="1332"/>
    <cellStyle name="好 3" xfId="1333"/>
    <cellStyle name="差_2017年省对市（州）税收返还和转移支付预算分地区情况表（华侨事务补助）(1) 2" xfId="1334"/>
    <cellStyle name="好 3 2" xfId="1335"/>
    <cellStyle name="差_2017年省对市（州）税收返还和转移支付预算分地区情况表（华侨事务补助）(1)_四川省2017年省对市（州）税收返还和转移支付分地区预算（草案）--社保处" xfId="1336"/>
    <cellStyle name="好_促进扩大信贷增量_2017年省对市(州)税收返还和转移支付预算_四川省2019年财政预算（草案）（样表，稿二）" xfId="1337"/>
    <cellStyle name="差_2017年省对市（州）税收返还和转移支付预算分地区情况表（华侨事务补助）(1)_四川省2017年省对市（州）税收返还和转移支付分地区预算（草案）--社保处 2" xfId="1338"/>
    <cellStyle name="好_促进扩大信贷增量_2017年省对市(州)税收返还和转移支付预算_四川省2019年财政预算（草案）（样表，稿二） 2" xfId="1339"/>
    <cellStyle name="差_2017年省对市（州）税收返还和转移支付预算分地区情况表（华侨事务补助）(1)_四川省2018年财政预算执行情况(样表，稿二） 2" xfId="1340"/>
    <cellStyle name="差_2-义务教育经费保障机制改革_四川省2019年财政预算（草案）（样表，稿二）" xfId="1341"/>
    <cellStyle name="差_2017年省对市（州）税收返还和转移支付预算分地区情况表（华侨事务补助）(1)_四川省2019年财政预算（草案）（样表，稿二）" xfId="1342"/>
    <cellStyle name="差_2017年省对市（州）税收返还和转移支付预算分地区情况表（华侨事务补助）(1)_四川省2019年财政预算（草案）（样表，稿二） 2" xfId="1343"/>
    <cellStyle name="差_21 禁毒补助经费" xfId="1344"/>
    <cellStyle name="差_21 禁毒补助经费_四川省2018年财政预算执行情况(样表，稿二）" xfId="1345"/>
    <cellStyle name="好_汇总 3_四川省2019年财政预算（草案）（样表，稿二） 2" xfId="1346"/>
    <cellStyle name="差_21 禁毒补助经费_四川省2018年财政预算执行情况(样表，稿二） 2" xfId="1347"/>
    <cellStyle name="常规 10 2 4 3" xfId="1348"/>
    <cellStyle name="差_21 禁毒补助经费_四川省2019年财政预算（草案）（样表，稿二）" xfId="1349"/>
    <cellStyle name="好_4-12 2" xfId="1350"/>
    <cellStyle name="输出 2 3 2 2" xfId="1351"/>
    <cellStyle name="差_22 2017年省对市（州）税收返还和转移支付预算分地区情况表（交警业务经费）(1)" xfId="1352"/>
    <cellStyle name="常规 10 4 3 6 3" xfId="1353"/>
    <cellStyle name="差_22 2017年省对市（州）税收返还和转移支付预算分地区情况表（交警业务经费）(1) 2" xfId="1354"/>
    <cellStyle name="常规 10 4 3 6 3 2" xfId="1355"/>
    <cellStyle name="差_22 2017年省对市（州）税收返还和转移支付预算分地区情况表（交警业务经费）(1)_四川省2018年财政预算执行情况(样表，稿二）" xfId="1356"/>
    <cellStyle name="差_22 2017年省对市（州）税收返还和转移支付预算分地区情况表（交警业务经费）(1)_四川省2018年财政预算执行情况(样表，稿二） 2" xfId="1357"/>
    <cellStyle name="差_22 2017年省对市（州）税收返还和转移支付预算分地区情况表（交警业务经费）(1)_四川省2019年财政预算（草案）（样表，稿二）" xfId="1358"/>
    <cellStyle name="差_22 2017年省对市（州）税收返还和转移支付预算分地区情况表（交警业务经费）(1)_四川省2019年财政预算（草案）（样表，稿二） 2" xfId="1359"/>
    <cellStyle name="差_收入" xfId="1360"/>
    <cellStyle name="差_23 铁路护路专项经费" xfId="1361"/>
    <cellStyle name="常规 9" xfId="1362"/>
    <cellStyle name="好_25 消防部队大型装备建设补助经费_四川省2018年财政预算执行情况(样表，稿二） 2" xfId="1363"/>
    <cellStyle name="好_宣传文化事业发展专项资金_四川省2018年财政预算执行情况(样表，稿二） 2" xfId="1364"/>
    <cellStyle name="差_23 铁路护路专项经费_四川省2018年财政预算执行情况(样表，稿二）" xfId="1365"/>
    <cellStyle name="差_23 铁路护路专项经费_四川省2018年财政预算执行情况(样表，稿二） 2" xfId="1366"/>
    <cellStyle name="常规 10 4 2 3" xfId="1367"/>
    <cellStyle name="差_23 铁路护路专项经费_四川省2019年财政预算（草案）（样表，稿二）" xfId="1368"/>
    <cellStyle name="差_23 铁路护路专项经费_四川省2019年财政预算（草案）（样表，稿二） 2" xfId="1369"/>
    <cellStyle name="差_24 维稳经费" xfId="1370"/>
    <cellStyle name="好_18 2017年省对市（州）税收返还和转移支付预算分地区情况表（全省法院系统业务经费）(1)_四川省2018年财政预算执行情况(样表，稿二） 2" xfId="1371"/>
    <cellStyle name="差_24 维稳经费 2" xfId="1372"/>
    <cellStyle name="差_24 维稳经费_四川省2019年财政预算（草案）（样表，稿二）" xfId="1373"/>
    <cellStyle name="差_Sheet22_四川省2017年省对市（州）税收返还和转移支付分地区预算（草案）--社保处" xfId="1374"/>
    <cellStyle name="好_2-52_四川省2017年省对市（州）税收返还和转移支付分地区预算（草案）--社保处" xfId="1375"/>
    <cellStyle name="差_2-45" xfId="1376"/>
    <cellStyle name="差_2-50" xfId="1377"/>
    <cellStyle name="警告文本 2 4" xfId="1378"/>
    <cellStyle name="样式 1 2" xfId="1379"/>
    <cellStyle name="差_2-45 2" xfId="1380"/>
    <cellStyle name="差_2-50 2" xfId="1381"/>
    <cellStyle name="警告文本 2 4 2" xfId="1382"/>
    <cellStyle name="链接单元格 2 2 4" xfId="1383"/>
    <cellStyle name="差_2-45_四川省2017年省对市（州）税收返还和转移支付分地区预算（草案）--社保处" xfId="1384"/>
    <cellStyle name="差_2-50_四川省2017年省对市（州）税收返还和转移支付分地区预算（草案）--社保处" xfId="1385"/>
    <cellStyle name="差_2-45_四川省2017年省对市（州）税收返还和转移支付分地区预算（草案）--社保处 2" xfId="1386"/>
    <cellStyle name="差_2-50_四川省2017年省对市（州）税收返还和转移支付分地区预算（草案）--社保处 2" xfId="1387"/>
    <cellStyle name="差_2-65_四川省2019年财政预算（草案）（样表，稿二）" xfId="1388"/>
    <cellStyle name="差_2-45_四川省2018年财政预算执行情况(样表，稿二）" xfId="1389"/>
    <cellStyle name="差_2-50_四川省2018年财政预算执行情况(样表，稿二）" xfId="1390"/>
    <cellStyle name="常规 4 2 2 2 2" xfId="1391"/>
    <cellStyle name="常规 6 4 2" xfId="1392"/>
    <cellStyle name="差_2-45_四川省2018年财政预算执行情况(样表，稿二） 2" xfId="1393"/>
    <cellStyle name="差_2-50_四川省2018年财政预算执行情况(样表，稿二） 2" xfId="1394"/>
    <cellStyle name="常规 6 4 2 2" xfId="1395"/>
    <cellStyle name="差_2-45_四川省2019年财政预算（草案）（样表，稿二）" xfId="1396"/>
    <cellStyle name="差_2-50_四川省2019年财政预算（草案）（样表，稿二）" xfId="1397"/>
    <cellStyle name="差_省级科技计划项目专项资金_四川省2018年财政预算执行情况(样表，稿二） 2" xfId="1398"/>
    <cellStyle name="差_2-45_四川省2019年财政预算（草案）（样表，稿二） 2" xfId="1399"/>
    <cellStyle name="差_2-50_四川省2019年财政预算（草案）（样表，稿二） 2" xfId="1400"/>
    <cellStyle name="差_2-46" xfId="1401"/>
    <cellStyle name="常规_预算执行分析表（张玥调调整预算）" xfId="1402"/>
    <cellStyle name="警告文本 2 5" xfId="1403"/>
    <cellStyle name="差_2-46 2" xfId="1404"/>
    <cellStyle name="差_2-46_四川省2017年省对市（州）税收返还和转移支付分地区预算（草案）--社保处" xfId="1405"/>
    <cellStyle name="差_2-46_四川省2017年省对市（州）税收返还和转移支付分地区预算（草案）--社保处 2" xfId="1406"/>
    <cellStyle name="差_2-46_四川省2019年财政预算（草案）（样表，稿二）" xfId="1407"/>
    <cellStyle name="差_25 消防部队大型装备建设补助经费" xfId="1408"/>
    <cellStyle name="差_汇总_2017年省对市(州)税收返还和转移支付预算_四川省2018年财政预算执行情况(样表，稿二） 2" xfId="1409"/>
    <cellStyle name="差_25 消防部队大型装备建设补助经费 2" xfId="1410"/>
    <cellStyle name="差_25 消防部队大型装备建设补助经费_四川省2018年财政预算执行情况(样表，稿二）" xfId="1411"/>
    <cellStyle name="差_25 消防部队大型装备建设补助经费_四川省2018年财政预算执行情况(样表，稿二） 2" xfId="1412"/>
    <cellStyle name="差_25 消防部队大型装备建设补助经费_四川省2019年财政预算（草案）（样表，稿二）" xfId="1413"/>
    <cellStyle name="差_25 消防部队大型装备建设补助经费_四川省2019年财政预算（草案）（样表，稿二） 2" xfId="1414"/>
    <cellStyle name="差_2-52" xfId="1415"/>
    <cellStyle name="常规 10 2 2 2" xfId="1416"/>
    <cellStyle name="差_2-52 2" xfId="1417"/>
    <cellStyle name="常规 10 2 2 2 2" xfId="1418"/>
    <cellStyle name="差_2-52_四川省2017年省对市（州）税收返还和转移支付分地区预算（草案）--社保处" xfId="1419"/>
    <cellStyle name="差_2-52_四川省2017年省对市（州）税收返还和转移支付分地区预算（草案）--社保处 2" xfId="1420"/>
    <cellStyle name="差_2-52_四川省2018年财政预算执行情况(样表，稿二）" xfId="1421"/>
    <cellStyle name="差_2-52_四川省2018年财政预算执行情况(样表，稿二） 2" xfId="1422"/>
    <cellStyle name="差_2-55" xfId="1423"/>
    <cellStyle name="差_2-60" xfId="1424"/>
    <cellStyle name="常规 10 2 2 5" xfId="1425"/>
    <cellStyle name="好_Sheet15_四川省2018年财政预算执行情况(样表，稿二）" xfId="1426"/>
    <cellStyle name="好_Sheet20_四川省2018年财政预算执行情况(样表，稿二）" xfId="1427"/>
    <cellStyle name="强调文字颜色 6 2 3 2" xfId="1428"/>
    <cellStyle name="差_2-55 2" xfId="1429"/>
    <cellStyle name="差_2-60 2" xfId="1430"/>
    <cellStyle name="差_2-67_四川省2018年财政预算执行情况(样表，稿二）" xfId="1431"/>
    <cellStyle name="好_Sheet15_四川省2018年财政预算执行情况(样表，稿二） 2" xfId="1432"/>
    <cellStyle name="好_Sheet20_四川省2018年财政预算执行情况(样表，稿二） 2" xfId="1433"/>
    <cellStyle name="差_2-55_四川省2018年财政预算执行情况(样表，稿二）" xfId="1434"/>
    <cellStyle name="差_2-60_四川省2018年财政预算执行情况(样表，稿二）" xfId="1435"/>
    <cellStyle name="差_2-55_四川省2018年财政预算执行情况(样表，稿二） 2" xfId="1436"/>
    <cellStyle name="差_2-60_四川省2018年财政预算执行情况(样表，稿二） 2" xfId="1437"/>
    <cellStyle name="差_2-55_四川省2019年财政预算（草案）（样表，稿二）" xfId="1438"/>
    <cellStyle name="差_2-60_四川省2019年财政预算（草案）（样表，稿二）" xfId="1439"/>
    <cellStyle name="差_2-55_四川省2019年财政预算（草案）（样表，稿二） 2" xfId="1440"/>
    <cellStyle name="差_2-60_四川省2019年财政预算（草案）（样表，稿二） 2" xfId="1441"/>
    <cellStyle name="好_汇总_四川省2018年财政预算执行情况(样表，稿二）" xfId="1442"/>
    <cellStyle name="差_2-58" xfId="1443"/>
    <cellStyle name="差_2-58 2" xfId="1444"/>
    <cellStyle name="差_2-58_四川省2018年财政预算执行情况(样表，稿二）" xfId="1445"/>
    <cellStyle name="差_4-29_四川省2019年财政预算（草案）（样表，稿二） 2" xfId="1446"/>
    <cellStyle name="差_2-58_四川省2018年财政预算执行情况(样表，稿二） 2" xfId="1447"/>
    <cellStyle name="千位分隔 2 2 2 3 3" xfId="1448"/>
    <cellStyle name="差_2-58_四川省2019年财政预算（草案）（样表，稿二）" xfId="1449"/>
    <cellStyle name="差_2-58_四川省2019年财政预算（草案）（样表，稿二） 2" xfId="1450"/>
    <cellStyle name="差_2-59" xfId="1451"/>
    <cellStyle name="差_2-59 2" xfId="1452"/>
    <cellStyle name="差_2-59_四川省2017年省对市（州）税收返还和转移支付分地区预算（草案）--社保处" xfId="1453"/>
    <cellStyle name="差_2-59_四川省2017年省对市（州）税收返还和转移支付分地区预算（草案）--社保处 2" xfId="1454"/>
    <cellStyle name="差_2-59_四川省2018年财政预算执行情况(样表，稿二）" xfId="1455"/>
    <cellStyle name="好_四川省2017年省对市（州）税收返还和转移支付分地区预算（草案）--行政政法处_四川省2019年财政预算（草案）（样表，稿二） 2" xfId="1456"/>
    <cellStyle name="差_2-59_四川省2019年财政预算（草案）（样表，稿二）" xfId="1457"/>
    <cellStyle name="好_促进扩大信贷增量 2 2_2017年省对市(州)税收返还和转移支付预算_四川省2019年财政预算（草案）（样表，稿二） 2" xfId="1458"/>
    <cellStyle name="输出 2 2 4 2" xfId="1459"/>
    <cellStyle name="差_2-59_四川省2019年财政预算（草案）（样表，稿二） 2" xfId="1460"/>
    <cellStyle name="差_26 地方纪检监察机关办案补助专项资金" xfId="1461"/>
    <cellStyle name="差_26 地方纪检监察机关办案补助专项资金 2" xfId="1462"/>
    <cellStyle name="差_26 地方纪检监察机关办案补助专项资金_四川省2018年财政预算执行情况(样表，稿二）" xfId="1463"/>
    <cellStyle name="常规 48 3 2" xfId="1464"/>
    <cellStyle name="差_26 地方纪检监察机关办案补助专项资金_四川省2018年财政预算执行情况(样表，稿二） 2" xfId="1465"/>
    <cellStyle name="常规 48 3 2 2" xfId="1466"/>
    <cellStyle name="差_26 地方纪检监察机关办案补助专项资金_四川省2019年财政预算（草案）（样表，稿二）" xfId="1467"/>
    <cellStyle name="差_26 地方纪检监察机关办案补助专项资金_四川省2019年财政预算（草案）（样表，稿二） 2" xfId="1468"/>
    <cellStyle name="差_汇总_2017年省对市(州)税收返还和转移支付预算_四川省2019年财政预算（草案）（样表，稿二）" xfId="1469"/>
    <cellStyle name="差_2-62" xfId="1470"/>
    <cellStyle name="好_3-义务教育均衡发展专项_四川省2018年财政预算执行情况(样表，稿二） 2" xfId="1471"/>
    <cellStyle name="差_2-62_四川省2017年省对市（州）税收返还和转移支付分地区预算（草案）--社保处" xfId="1472"/>
    <cellStyle name="好_2015财金互动汇总（加人行、补成都） 4" xfId="1473"/>
    <cellStyle name="好_2017年省对市（州）税收返还和转移支付预算分地区情况表（华侨事务补助）(1) 2" xfId="1474"/>
    <cellStyle name="差_2-62_四川省2018年财政预算执行情况(样表，稿二）" xfId="1475"/>
    <cellStyle name="差_2-62_四川省2018年财政预算执行情况(样表，稿二） 2" xfId="1476"/>
    <cellStyle name="差_2-62_四川省2019年财政预算（草案）（样表，稿二）" xfId="1477"/>
    <cellStyle name="差_2-62_四川省2019年财政预算（草案）（样表，稿二） 2" xfId="1478"/>
    <cellStyle name="差_2-65" xfId="1479"/>
    <cellStyle name="差_2-65 2" xfId="1480"/>
    <cellStyle name="差_2-65_四川省2017年省对市（州）税收返还和转移支付分地区预算（草案）--社保处" xfId="1481"/>
    <cellStyle name="常规 17 4" xfId="1482"/>
    <cellStyle name="常规 22 4" xfId="1483"/>
    <cellStyle name="好_2 政法转移支付" xfId="1484"/>
    <cellStyle name="好_4-29" xfId="1485"/>
    <cellStyle name="差_2-65_四川省2017年省对市（州）税收返还和转移支付分地区预算（草案）--社保处 2" xfId="1486"/>
    <cellStyle name="常规 17 4 2" xfId="1487"/>
    <cellStyle name="常规 22 4 2" xfId="1488"/>
    <cellStyle name="好_2 政法转移支付 2" xfId="1489"/>
    <cellStyle name="好_4-29 2" xfId="1490"/>
    <cellStyle name="差_2-65_四川省2018年财政预算执行情况(样表，稿二）" xfId="1491"/>
    <cellStyle name="差_2-65_四川省2018年财政预算执行情况(样表，稿二） 2" xfId="1492"/>
    <cellStyle name="输出 3" xfId="1493"/>
    <cellStyle name="差_2-65_四川省2019年财政预算（草案）（样表，稿二） 2" xfId="1494"/>
    <cellStyle name="差_2-67" xfId="1495"/>
    <cellStyle name="常规 3 2 3 2 3" xfId="1496"/>
    <cellStyle name="常规 37 3 2 2" xfId="1497"/>
    <cellStyle name="差_2-67 2" xfId="1498"/>
    <cellStyle name="差_2-67_四川省2017年省对市（州）税收返还和转移支付分地区预算（草案）--社保处" xfId="1499"/>
    <cellStyle name="差_2-67_四川省2017年省对市（州）税收返还和转移支付分地区预算（草案）--社保处 2" xfId="1500"/>
    <cellStyle name="差_2-67_四川省2018年财政预算执行情况(样表，稿二） 2" xfId="1501"/>
    <cellStyle name="差_7 2017年省对市（州）税收返还和转移支付预算分地区情况表（省级旅游发展资金）(1)_四川省2018年财政预算执行情况(样表，稿二）" xfId="1502"/>
    <cellStyle name="差_2-67_四川省2019年财政预算（草案）（样表，稿二）" xfId="1503"/>
    <cellStyle name="差_2-67_四川省2019年财政预算（草案）（样表，稿二） 2" xfId="1504"/>
    <cellStyle name="差_27 妇女儿童事业发展专项资金_四川省2018年财政预算执行情况(样表，稿二）" xfId="1505"/>
    <cellStyle name="差_27 妇女儿童事业发展专项资金_四川省2018年财政预算执行情况(样表，稿二） 2" xfId="1506"/>
    <cellStyle name="差_28 基层干训机构建设补助专项资金" xfId="1507"/>
    <cellStyle name="差_28 基层干训机构建设补助专项资金 2" xfId="1508"/>
    <cellStyle name="差_5 2017年省对市（州）税收返还和转移支付预算分地区情况表（全国重点寺观教堂维修经费业生中央财政补助资金）(1)" xfId="1509"/>
    <cellStyle name="常规 21 3 3" xfId="1510"/>
    <cellStyle name="好_文化产业发展专项资金" xfId="1511"/>
    <cellStyle name="差_28 基层干训机构建设补助专项资金_四川省2018年财政预算执行情况(样表，稿二）" xfId="1512"/>
    <cellStyle name="差_28 基层干训机构建设补助专项资金_四川省2018年财政预算执行情况(样表，稿二） 2" xfId="1513"/>
    <cellStyle name="好_四川省2018年财政预算执行情况(样表，稿二）" xfId="1514"/>
    <cellStyle name="差_28 基层干训机构建设补助专项资金_四川省2019年财政预算（草案）（样表，稿二）" xfId="1515"/>
    <cellStyle name="差_促进扩大信贷增量_2017年省对市(州)税收返还和转移支付预算_四川省2019年财政预算（草案）（样表，稿二） 2" xfId="1516"/>
    <cellStyle name="差_28 基层干训机构建设补助专项资金_四川省2019年财政预算（草案）（样表，稿二） 2" xfId="1517"/>
    <cellStyle name="差_2-财金互动" xfId="1518"/>
    <cellStyle name="差_汇总_1 2" xfId="1519"/>
    <cellStyle name="差_2-财金互动 2" xfId="1520"/>
    <cellStyle name="差_汇总_1 2 2" xfId="1521"/>
    <cellStyle name="好_123_四川省2019年财政预算（草案）（样表，稿二）" xfId="1522"/>
    <cellStyle name="差_2-财金互动_四川省2018年财政预算执行情况(样表，稿二）" xfId="1523"/>
    <cellStyle name="差_2-财金互动_四川省2018年财政预算执行情况(样表，稿二） 2" xfId="1524"/>
    <cellStyle name="差_2-财金互动_四川省2019年财政预算（草案）（样表，稿二）" xfId="1525"/>
    <cellStyle name="差_2-财金互动_四川省2019年财政预算（草案）（样表，稿二） 2" xfId="1526"/>
    <cellStyle name="差_2-义务教育经费保障机制改革" xfId="1527"/>
    <cellStyle name="差_汇总_2 3_四川省2019年财政预算（草案）（样表，稿二）" xfId="1528"/>
    <cellStyle name="差_2-义务教育经费保障机制改革 2" xfId="1529"/>
    <cellStyle name="差_汇总_2 3_四川省2019年财政预算（草案）（样表，稿二） 2" xfId="1530"/>
    <cellStyle name="差_2-义务教育经费保障机制改革_四川省2018年财政预算执行情况(样表，稿二）" xfId="1531"/>
    <cellStyle name="差_2-义务教育经费保障机制改革_四川省2019年财政预算（草案）（样表，稿二） 2" xfId="1532"/>
    <cellStyle name="差_3 2017年省对市（州）税收返还和转移支付预算分地区情况表（到村任职）" xfId="1533"/>
    <cellStyle name="差_3 2017年省对市（州）税收返还和转移支付预算分地区情况表（到村任职） 2" xfId="1534"/>
    <cellStyle name="差_3 2017年省对市（州）税收返还和转移支付预算分地区情况表（到村任职）_四川省2018年财政预算执行情况(样表，稿二）" xfId="1535"/>
    <cellStyle name="汇总 2 2 3 3" xfId="1536"/>
    <cellStyle name="警告文本 2 2 2 3" xfId="1537"/>
    <cellStyle name="差_3 2017年省对市（州）税收返还和转移支付预算分地区情况表（到村任职）_四川省2018年财政预算执行情况(样表，稿二） 2" xfId="1538"/>
    <cellStyle name="差_3 2017年省对市（州）税收返还和转移支付预算分地区情况表（到村任职）_四川省2019年财政预算（草案）（样表，稿二）" xfId="1539"/>
    <cellStyle name="差_3 2017年省对市（州）税收返还和转移支付预算分地区情况表（到村任职）_四川省2019年财政预算（草案）（样表，稿二） 2" xfId="1540"/>
    <cellStyle name="差_Sheet16_四川省2018年财政预算执行情况(样表，稿二）" xfId="1541"/>
    <cellStyle name="好_2-46_四川省2018年财政预算执行情况(样表，稿二）" xfId="1542"/>
    <cellStyle name="差_3-创业担保贷款贴息及奖补" xfId="1543"/>
    <cellStyle name="差_3-创业担保贷款贴息及奖补 2" xfId="1544"/>
    <cellStyle name="好_Sheet7_四川省2018年财政预算执行情况(样表，稿二）" xfId="1545"/>
    <cellStyle name="差_3-创业担保贷款贴息及奖补_四川省2018年财政预算执行情况(样表，稿二）" xfId="1546"/>
    <cellStyle name="常规 10 6 3 2" xfId="1547"/>
    <cellStyle name="差_3-创业担保贷款贴息及奖补_四川省2018年财政预算执行情况(样表，稿二） 2" xfId="1548"/>
    <cellStyle name="差_3-创业担保贷款贴息及奖补_四川省2019年财政预算（草案）（样表，稿二）" xfId="1549"/>
    <cellStyle name="差_3-创业担保贷款贴息及奖补_四川省2019年财政预算（草案）（样表，稿二） 2" xfId="1550"/>
    <cellStyle name="好_2015财金互动汇总（加人行、补成都） 3" xfId="1551"/>
    <cellStyle name="差_3-义务教育均衡发展专项" xfId="1552"/>
    <cellStyle name="差_3-义务教育均衡发展专项 2" xfId="1553"/>
    <cellStyle name="差_3-义务教育均衡发展专项_四川省2018年财政预算执行情况(样表，稿二）" xfId="1554"/>
    <cellStyle name="差_3-义务教育均衡发展专项_四川省2018年财政预算执行情况(样表，稿二） 2" xfId="1555"/>
    <cellStyle name="差_3-义务教育均衡发展专项_四川省2019年财政预算（草案）（样表，稿二） 2" xfId="1556"/>
    <cellStyle name="差_4" xfId="1557"/>
    <cellStyle name="差_4 2" xfId="1558"/>
    <cellStyle name="差_4_四川省2018年财政预算执行情况(样表，稿二）" xfId="1559"/>
    <cellStyle name="常规 13 2 2" xfId="1560"/>
    <cellStyle name="差_4_四川省2018年财政预算执行情况(样表，稿二） 2" xfId="1561"/>
    <cellStyle name="差_4_四川省2019年财政预算（草案）（样表，稿二）" xfId="1562"/>
    <cellStyle name="常规 19" xfId="1563"/>
    <cellStyle name="常规 24" xfId="1564"/>
    <cellStyle name="差_4_四川省2019年财政预算（草案）（样表，稿二） 2" xfId="1565"/>
    <cellStyle name="常规 19 2" xfId="1566"/>
    <cellStyle name="常规 24 2" xfId="1567"/>
    <cellStyle name="差_4-11" xfId="1568"/>
    <cellStyle name="差_4-11 2" xfId="1569"/>
    <cellStyle name="差_4-11_四川省2018年财政预算执行情况(样表，稿二）" xfId="1570"/>
    <cellStyle name="差_4-11_四川省2018年财政预算执行情况(样表，稿二） 2" xfId="1571"/>
    <cellStyle name="差_4-12" xfId="1572"/>
    <cellStyle name="差_4-12 2" xfId="1573"/>
    <cellStyle name="常规 20_2015年全省及省级财政收支执行及2016年预算草案表（20160120）企业处修改" xfId="1574"/>
    <cellStyle name="差_4-12_四川省2018年财政预算执行情况(样表，稿二）" xfId="1575"/>
    <cellStyle name="好_25 消防部队大型装备建设补助经费" xfId="1576"/>
    <cellStyle name="好_宣传文化事业发展专项资金" xfId="1577"/>
    <cellStyle name="差_4-12_四川省2018年财政预算执行情况(样表，稿二） 2" xfId="1578"/>
    <cellStyle name="好_25 消防部队大型装备建设补助经费 2" xfId="1579"/>
    <cellStyle name="好_国家级非物质文化遗产保护专项资金" xfId="1580"/>
    <cellStyle name="好_宣传文化事业发展专项资金 2" xfId="1581"/>
    <cellStyle name="差_4-14 2" xfId="1582"/>
    <cellStyle name="好_博物馆纪念馆逐步免费开放补助资金_四川省2018年财政预算执行情况(样表，稿二）" xfId="1583"/>
    <cellStyle name="差_4-14_四川省2018年财政预算执行情况(样表，稿二）" xfId="1584"/>
    <cellStyle name="好_2-65" xfId="1585"/>
    <cellStyle name="差_4-14_四川省2018年财政预算执行情况(样表，稿二） 2" xfId="1586"/>
    <cellStyle name="好_2-65 2" xfId="1587"/>
    <cellStyle name="差_4-14_四川省2019年财政预算（草案）（样表，稿二）" xfId="1588"/>
    <cellStyle name="差_4-15" xfId="1589"/>
    <cellStyle name="差_4-20" xfId="1590"/>
    <cellStyle name="差_4-15 2" xfId="1591"/>
    <cellStyle name="差_4-20 2" xfId="1592"/>
    <cellStyle name="差_4-15_四川省2018年财政预算执行情况(样表，稿二）" xfId="1593"/>
    <cellStyle name="差_4-20_四川省2018年财政预算执行情况(样表，稿二）" xfId="1594"/>
    <cellStyle name="差_4-15_四川省2018年财政预算执行情况(样表，稿二） 2" xfId="1595"/>
    <cellStyle name="差_4-20_四川省2018年财政预算执行情况(样表，稿二） 2" xfId="1596"/>
    <cellStyle name="差_4-15_四川省2019年财政预算（草案）（样表，稿二） 2" xfId="1597"/>
    <cellStyle name="差_4-20_四川省2019年财政预算（草案）（样表，稿二） 2" xfId="1598"/>
    <cellStyle name="差_4-21" xfId="1599"/>
    <cellStyle name="好_汇总 2 2_四川省2019年财政预算（草案）（样表，稿二） 2" xfId="1600"/>
    <cellStyle name="差_4-21 2" xfId="1601"/>
    <cellStyle name="差_4-21_四川省2018年财政预算执行情况(样表，稿二） 2" xfId="1602"/>
    <cellStyle name="差_汇总_四川省2018年财政预算执行情况(样表，稿二）" xfId="1603"/>
    <cellStyle name="差_4-21_四川省2019年财政预算（草案）（样表，稿二）" xfId="1604"/>
    <cellStyle name="常规 18 3 2" xfId="1605"/>
    <cellStyle name="好_19 征兵经费 2" xfId="1606"/>
    <cellStyle name="差_4-21_四川省2019年财政预算（草案）（样表，稿二） 2" xfId="1607"/>
    <cellStyle name="常规 39 4" xfId="1608"/>
    <cellStyle name="差_4-22" xfId="1609"/>
    <cellStyle name="差_4-22 2" xfId="1610"/>
    <cellStyle name="差_汇总 2 2_四川省2019年财政预算（草案）（样表，稿二）" xfId="1611"/>
    <cellStyle name="差_4-22_四川省2018年财政预算执行情况(样表，稿二）" xfId="1612"/>
    <cellStyle name="好_Sheet29_四川省2018年财政预算执行情况(样表，稿二） 2" xfId="1613"/>
    <cellStyle name="差_4-22_四川省2018年财政预算执行情况(样表，稿二） 2" xfId="1614"/>
    <cellStyle name="差_4-23" xfId="1615"/>
    <cellStyle name="差_促进扩大信贷增量_四川省2019年财政预算（草案）（样表，稿二） 2" xfId="1616"/>
    <cellStyle name="差_四川省2017年省对市（州）税收返还和转移支付分地区预算（草案）--行政政法处" xfId="1617"/>
    <cellStyle name="差_4-23 2" xfId="1618"/>
    <cellStyle name="差_四川省2017年省对市（州）税收返还和转移支付分地区预算（草案）--行政政法处 2" xfId="1619"/>
    <cellStyle name="差_4-23_四川省2018年财政预算执行情况(样表，稿二）" xfId="1620"/>
    <cellStyle name="差_四川省2017年省对市（州）税收返还和转移支付分地区预算（草案）--行政政法处_四川省2018年财政预算执行情况(样表，稿二）" xfId="1621"/>
    <cellStyle name="好_26 地方纪检监察机关办案补助专项资金_四川省2019年财政预算（草案）（样表，稿二）" xfId="1622"/>
    <cellStyle name="差_4-23_四川省2018年财政预算执行情况(样表，稿二） 2" xfId="1623"/>
    <cellStyle name="差_四川省2017年省对市（州）税收返还和转移支付分地区预算（草案）--行政政法处_四川省2018年财政预算执行情况(样表，稿二） 2" xfId="1624"/>
    <cellStyle name="好_26 地方纪检监察机关办案补助专项资金_四川省2019年财政预算（草案）（样表，稿二） 2" xfId="1625"/>
    <cellStyle name="差_4-23_四川省2019年财政预算（草案）（样表，稿二）" xfId="1626"/>
    <cellStyle name="差_四川省2017年省对市（州）税收返还和转移支付分地区预算（草案）--行政政法处_四川省2019年财政预算（草案）（样表，稿二）" xfId="1627"/>
    <cellStyle name="好_Sheet22_四川省2019年财政预算（草案）（样表，稿二） 2" xfId="1628"/>
    <cellStyle name="差_4-23_四川省2019年财政预算（草案）（样表，稿二） 2" xfId="1629"/>
    <cellStyle name="差_四川省2017年省对市（州）税收返还和转移支付分地区预算（草案）--行政政法处_四川省2019年财政预算（草案）（样表，稿二） 2" xfId="1630"/>
    <cellStyle name="差_4-24" xfId="1631"/>
    <cellStyle name="差_4-29_四川省2018年财政预算执行情况(样表，稿二）" xfId="1632"/>
    <cellStyle name="差_4-24 2" xfId="1633"/>
    <cellStyle name="差_4-29_四川省2018年财政预算执行情况(样表，稿二） 2" xfId="1634"/>
    <cellStyle name="差_4-24_四川省2018年财政预算执行情况(样表，稿二）" xfId="1635"/>
    <cellStyle name="千位分隔 3 4 2" xfId="1636"/>
    <cellStyle name="差_4-24_四川省2018年财政预算执行情况(样表，稿二） 2" xfId="1637"/>
    <cellStyle name="差_4-24_四川省2019年财政预算（草案）（样表，稿二）" xfId="1638"/>
    <cellStyle name="差_4-29" xfId="1639"/>
    <cellStyle name="差_4-29 2" xfId="1640"/>
    <cellStyle name="差_4-29_四川省2019年财政预算（草案）（样表，稿二）" xfId="1641"/>
    <cellStyle name="差_4-30" xfId="1642"/>
    <cellStyle name="差_汇总 3_2017年省对市(州)税收返还和转移支付预算 2" xfId="1643"/>
    <cellStyle name="差_4-30_四川省2018年财政预算执行情况(样表，稿二）" xfId="1644"/>
    <cellStyle name="差_4-30_四川省2018年财政预算执行情况(样表，稿二） 2" xfId="1645"/>
    <cellStyle name="差_4-30_四川省2019年财政预算（草案）（样表，稿二）" xfId="1646"/>
    <cellStyle name="差_美术馆公共图书馆文化馆（站）免费开放专项资金_四川省2018年财政预算执行情况(样表，稿二） 2" xfId="1647"/>
    <cellStyle name="差_4-30_四川省2019年财政预算（草案）（样表，稿二） 2" xfId="1648"/>
    <cellStyle name="差_4-31" xfId="1649"/>
    <cellStyle name="常规 5 3 2" xfId="1650"/>
    <cellStyle name="差_4-31 2" xfId="1651"/>
    <cellStyle name="常规 5 3 2 2" xfId="1652"/>
    <cellStyle name="差_4-31_四川省2018年财政预算执行情况(样表，稿二）" xfId="1653"/>
    <cellStyle name="好_1-12" xfId="1654"/>
    <cellStyle name="差_4-31_四川省2018年财政预算执行情况(样表，稿二） 2" xfId="1655"/>
    <cellStyle name="好_1-12 2" xfId="1656"/>
    <cellStyle name="好_2-义务教育经费保障机制改革" xfId="1657"/>
    <cellStyle name="差_4-31_四川省2019年财政预算（草案）（样表，稿二）" xfId="1658"/>
    <cellStyle name="差_4-31_四川省2019年财政预算（草案）（样表，稿二） 2" xfId="1659"/>
    <cellStyle name="差_4-5" xfId="1660"/>
    <cellStyle name="差_4-5 2" xfId="1661"/>
    <cellStyle name="差_4-5_四川省2018年财政预算执行情况(样表，稿二）" xfId="1662"/>
    <cellStyle name="差_4-5_四川省2018年财政预算执行情况(样表，稿二） 2" xfId="1663"/>
    <cellStyle name="常规 17" xfId="1664"/>
    <cellStyle name="常规 22" xfId="1665"/>
    <cellStyle name="检查单元格 2 2 3" xfId="1666"/>
    <cellStyle name="差_4-5_四川省2019年财政预算（草案）（样表，稿二）" xfId="1667"/>
    <cellStyle name="差_4-8" xfId="1668"/>
    <cellStyle name="差_4-8 2" xfId="1669"/>
    <cellStyle name="差_汇总_四川省2017年省对市（州）税收返还和转移支付分地区预算（草案）--社保处" xfId="1670"/>
    <cellStyle name="差_4-8_四川省2018年财政预算执行情况(样表，稿二）" xfId="1671"/>
    <cellStyle name="差_国家文物保护专项资金_四川省2019年财政预算（草案）（样表，稿二） 2" xfId="1672"/>
    <cellStyle name="常规 6 4 3" xfId="1673"/>
    <cellStyle name="差_4-8_四川省2018年财政预算执行情况(样表，稿二） 2" xfId="1674"/>
    <cellStyle name="好_Sheet16_四川省2018年财政预算执行情况(样表，稿二）" xfId="1675"/>
    <cellStyle name="差_4-9" xfId="1676"/>
    <cellStyle name="好_28 基层干训机构建设补助专项资金_四川省2019年财政预算（草案）（样表，稿二）" xfId="1677"/>
    <cellStyle name="差_4-9 2" xfId="1678"/>
    <cellStyle name="好_28 基层干训机构建设补助专项资金_四川省2019年财政预算（草案）（样表，稿二） 2" xfId="1679"/>
    <cellStyle name="差_4-9_四川省2019年财政预算（草案）（样表，稿二）" xfId="1680"/>
    <cellStyle name="差_4-农村义教“营养改善计划”" xfId="1681"/>
    <cellStyle name="差_4-农村义教“营养改善计划” 2" xfId="1682"/>
    <cellStyle name="差_四川省2017年省对市（州）税收返还和转移支付分地区预算（草案）--债务金融处_四川省2018年财政预算执行情况(样表，稿二）" xfId="1683"/>
    <cellStyle name="常规 2 3 4 3" xfId="1684"/>
    <cellStyle name="差_4-农村义教“营养改善计划”_四川省2018年财政预算执行情况(样表，稿二）" xfId="1685"/>
    <cellStyle name="差_4-农村义教“营养改善计划”_四川省2018年财政预算执行情况(样表，稿二） 2" xfId="1686"/>
    <cellStyle name="差_4-农村义教“营养改善计划”_四川省2019年财政预算（草案）（样表，稿二）" xfId="1687"/>
    <cellStyle name="好_汇总 5" xfId="1688"/>
    <cellStyle name="差_4-农村义教“营养改善计划”_四川省2019年财政预算（草案）（样表，稿二） 2" xfId="1689"/>
    <cellStyle name="好_28 基层干训机构建设补助专项资金_四川省2018年财政预算执行情况(样表，稿二）" xfId="1690"/>
    <cellStyle name="差_5 2017年省对市（州）税收返还和转移支付预算分地区情况表（全国重点寺观教堂维修经费业生中央财政补助资金）(1) 2" xfId="1691"/>
    <cellStyle name="好_文化产业发展专项资金 2" xfId="1692"/>
    <cellStyle name="差_5 2017年省对市（州）税收返还和转移支付预算分地区情况表（全国重点寺观教堂维修经费业生中央财政补助资金）(1)_四川省2018年财政预算执行情况(样表，稿二）" xfId="1693"/>
    <cellStyle name="好_文化产业发展专项资金_四川省2018年财政预算执行情况(样表，稿二）" xfId="1694"/>
    <cellStyle name="差_5 2017年省对市（州）税收返还和转移支付预算分地区情况表（全国重点寺观教堂维修经费业生中央财政补助资金）(1)_四川省2019年财政预算（草案）（样表，稿二）" xfId="1695"/>
    <cellStyle name="好_促进扩大信贷增量 3_2017年省对市(州)税收返还和转移支付预算_四川省2018年财政预算执行情况(样表，稿二）" xfId="1696"/>
    <cellStyle name="好_文化产业发展专项资金_四川省2019年财政预算（草案）（样表，稿二）" xfId="1697"/>
    <cellStyle name="差_5 2017年省对市（州）税收返还和转移支付预算分地区情况表（全国重点寺观教堂维修经费业生中央财政补助资金）(1)_四川省2019年财政预算（草案）（样表，稿二） 2" xfId="1698"/>
    <cellStyle name="好_促进扩大信贷增量 3_2017年省对市(州)税收返还和转移支付预算_四川省2018年财政预算执行情况(样表，稿二） 2" xfId="1699"/>
    <cellStyle name="好_文化产业发展专项资金_四川省2019年财政预算（草案）（样表，稿二） 2" xfId="1700"/>
    <cellStyle name="计算 2 2 4" xfId="1701"/>
    <cellStyle name="差_5-农村教师周转房建设" xfId="1702"/>
    <cellStyle name="输入 2 2 2 2" xfId="1703"/>
    <cellStyle name="差_5-农村教师周转房建设 2" xfId="1704"/>
    <cellStyle name="差_5-农村教师周转房建设_四川省2018年财政预算执行情况(样表，稿二）" xfId="1705"/>
    <cellStyle name="差_5-农村教师周转房建设_四川省2018年财政预算执行情况(样表，稿二） 2" xfId="1706"/>
    <cellStyle name="差_5-农村教师周转房建设_四川省2019年财政预算（草案）（样表，稿二）" xfId="1707"/>
    <cellStyle name="常规 7 2 4" xfId="1708"/>
    <cellStyle name="差_5-农村教师周转房建设_四川省2019年财政预算（草案）（样表，稿二） 2" xfId="1709"/>
    <cellStyle name="差_5-中央财政统借统还外债项目资金_四川省2018年财政预算执行情况(样表，稿二）" xfId="1710"/>
    <cellStyle name="差_5-中央财政统借统还外债项目资金_四川省2018年财政预算执行情况(样表，稿二） 2" xfId="1711"/>
    <cellStyle name="差_5-中央财政统借统还外债项目资金_四川省2019年财政预算（草案）（样表，稿二）" xfId="1712"/>
    <cellStyle name="好_促进扩大信贷增量_2017年省对市(州)税收返还和转移支付预算_四川省2018年财政预算执行情况(样表，稿二） 2" xfId="1713"/>
    <cellStyle name="差_6" xfId="1714"/>
    <cellStyle name="差_6 2" xfId="1715"/>
    <cellStyle name="好_2015直接融资汇总表 2 2_2017年省对市(州)税收返还和转移支付预算" xfId="1716"/>
    <cellStyle name="差_6_四川省2018年财政预算执行情况(样表，稿二）" xfId="1717"/>
    <cellStyle name="差_6_四川省2018年财政预算执行情况(样表，稿二） 2" xfId="1718"/>
    <cellStyle name="差_6_四川省2019年财政预算（草案）（样表，稿二） 2" xfId="1719"/>
    <cellStyle name="差_6-扶持民办教育专项" xfId="1720"/>
    <cellStyle name="差_6-扶持民办教育专项 2" xfId="1721"/>
    <cellStyle name="差_6-扶持民办教育专项_四川省2018年财政预算执行情况(样表，稿二）" xfId="1722"/>
    <cellStyle name="常规 15 2 2 2" xfId="1723"/>
    <cellStyle name="常规 20 2 2 2" xfId="1724"/>
    <cellStyle name="差_6-扶持民办教育专项_四川省2018年财政预算执行情况(样表，稿二） 2" xfId="1725"/>
    <cellStyle name="常规 20 2 2 2 2" xfId="1726"/>
    <cellStyle name="差_6-扶持民办教育专项_四川省2019年财政预算（草案）（样表，稿二） 2" xfId="1727"/>
    <cellStyle name="常规 11 3 3" xfId="1728"/>
    <cellStyle name="差_6-省级财政政府与社会资本合作项目综合补助资金" xfId="1729"/>
    <cellStyle name="差_汇总_2 2_2017年省对市(州)税收返还和转移支付预算_四川省2018年财政预算执行情况(样表，稿二） 2" xfId="1730"/>
    <cellStyle name="差_6-省级财政政府与社会资本合作项目综合补助资金 2" xfId="1731"/>
    <cellStyle name="差_6-省级财政政府与社会资本合作项目综合补助资金_四川省2018年财政预算执行情况(样表，稿二）" xfId="1732"/>
    <cellStyle name="差_6-省级财政政府与社会资本合作项目综合补助资金_四川省2018年财政预算执行情况(样表，稿二） 2" xfId="1733"/>
    <cellStyle name="差_6-省级财政政府与社会资本合作项目综合补助资金_四川省2019年财政预算（草案）（样表，稿二）" xfId="1734"/>
    <cellStyle name="常规 11 2_2017年省对市(州)税收返还和转移支付预算" xfId="1735"/>
    <cellStyle name="好_20 国防动员专项经费" xfId="1736"/>
    <cellStyle name="警告文本 2 2 3 3" xfId="1737"/>
    <cellStyle name="差_6-省级财政政府与社会资本合作项目综合补助资金_四川省2019年财政预算（草案）（样表，稿二） 2" xfId="1738"/>
    <cellStyle name="好_20 国防动员专项经费 2" xfId="1739"/>
    <cellStyle name="差_7 2017年省对市（州）税收返还和转移支付预算分地区情况表（省级旅游发展资金）(1)" xfId="1740"/>
    <cellStyle name="差_7 2017年省对市（州）税收返还和转移支付预算分地区情况表（省级旅游发展资金）(1) 2" xfId="1741"/>
    <cellStyle name="差_7 2017年省对市（州）税收返还和转移支付预算分地区情况表（省级旅游发展资金）(1)_四川省2018年财政预算执行情况(样表，稿二） 2" xfId="1742"/>
    <cellStyle name="差_7 2017年省对市（州）税收返还和转移支付预算分地区情况表（省级旅游发展资金）(1)_四川省2019年财政预算（草案）（样表，稿二）" xfId="1743"/>
    <cellStyle name="千位分隔 2 2 6" xfId="1744"/>
    <cellStyle name="输出 2_四川省2017年省对市（州）税收返还和转移支付分地区预算（草案）--社保处" xfId="1745"/>
    <cellStyle name="差_7 2017年省对市（州）税收返还和转移支付预算分地区情况表（省级旅游发展资金）(1)_四川省2019年财政预算（草案）（样表，稿二） 2" xfId="1746"/>
    <cellStyle name="差_7-普惠金融政府和社会资本合作以奖代补资金" xfId="1747"/>
    <cellStyle name="差_7-普惠金融政府和社会资本合作以奖代补资金 2" xfId="1748"/>
    <cellStyle name="差_7-普惠金融政府和社会资本合作以奖代补资金_四川省2018年财政预算执行情况(样表，稿二） 2" xfId="1749"/>
    <cellStyle name="常规 5" xfId="1750"/>
    <cellStyle name="差_7-普惠金融政府和社会资本合作以奖代补资金_四川省2019年财政预算（草案）（样表，稿二）" xfId="1751"/>
    <cellStyle name="差_7-普惠金融政府和社会资本合作以奖代补资金_四川省2019年财政预算（草案）（样表，稿二） 2" xfId="1752"/>
    <cellStyle name="输入 2_四川省2017年省对市（州）税收返还和转移支付分地区预算（草案）--社保处" xfId="1753"/>
    <cellStyle name="差_7-中等职业教育发展专项经费" xfId="1754"/>
    <cellStyle name="差_7-中等职业教育发展专项经费_四川省2018年财政预算执行情况(样表，稿二）" xfId="1755"/>
    <cellStyle name="差_7-中等职业教育发展专项经费_四川省2018年财政预算执行情况(样表，稿二） 2" xfId="1756"/>
    <cellStyle name="差_7-中等职业教育发展专项经费_四川省2019年财政预算（草案）（样表，稿二）" xfId="1757"/>
    <cellStyle name="差_7-中等职业教育发展专项经费_四川省2019年财政预算（草案）（样表，稿二） 2" xfId="1758"/>
    <cellStyle name="好_4_四川省2019年财政预算（草案）（样表，稿二）" xfId="1759"/>
    <cellStyle name="差_8 2017年省对市（州）税收返还和转移支付预算分地区情况表（民族事业发展资金）(1)_四川省2018年财政预算执行情况(样表，稿二）" xfId="1760"/>
    <cellStyle name="差_8 2017年省对市（州）税收返还和转移支付预算分地区情况表（民族事业发展资金）(1)_四川省2018年财政预算执行情况(样表，稿二） 2" xfId="1761"/>
    <cellStyle name="差_8 2017年省对市（州）税收返还和转移支付预算分地区情况表（民族事业发展资金）(1)_四川省2019年财政预算（草案）（样表，稿二）" xfId="1762"/>
    <cellStyle name="常规 25 3 3" xfId="1763"/>
    <cellStyle name="差_8 2017年省对市（州）税收返还和转移支付预算分地区情况表（民族事业发展资金）(1)_四川省2019年财政预算（草案）（样表，稿二） 2" xfId="1764"/>
    <cellStyle name="差_9 2017年省对市（州）税收返还和转移支付预算分地区情况表（全省工商行政管理专项经费）(1)" xfId="1765"/>
    <cellStyle name="输入 2 2 3" xfId="1766"/>
    <cellStyle name="差_9 2017年省对市（州）税收返还和转移支付预算分地区情况表（全省工商行政管理专项经费）(1) 2" xfId="1767"/>
    <cellStyle name="输入 2 2 3 2" xfId="1768"/>
    <cellStyle name="差_9 2017年省对市（州）税收返还和转移支付预算分地区情况表（全省工商行政管理专项经费）(1)_四川省2018年财政预算执行情况(样表，稿二）" xfId="1769"/>
    <cellStyle name="常规 2 4 2 2" xfId="1770"/>
    <cellStyle name="差_9 2017年省对市（州）税收返还和转移支付预算分地区情况表（全省工商行政管理专项经费）(1)_四川省2018年财政预算执行情况(样表，稿二） 2" xfId="1771"/>
    <cellStyle name="常规 2 4 2 2 2" xfId="1772"/>
    <cellStyle name="好_Sheet26_四川省2018年财政预算执行情况(样表，稿二）" xfId="1773"/>
    <cellStyle name="差_9 2017年省对市（州）税收返还和转移支付预算分地区情况表（全省工商行政管理专项经费）(1)_四川省2019年财政预算（草案）（样表，稿二）" xfId="1774"/>
    <cellStyle name="差_9 2017年省对市（州）税收返还和转移支付预算分地区情况表（全省工商行政管理专项经费）(1)_四川省2019年财政预算（草案）（样表，稿二） 2" xfId="1775"/>
    <cellStyle name="常规 10 4 5" xfId="1776"/>
    <cellStyle name="差_Sheet14" xfId="1777"/>
    <cellStyle name="差_Sheet14 2" xfId="1778"/>
    <cellStyle name="好_2-67_四川省2017年省对市（州）税收返还和转移支付分地区预算（草案）--社保处" xfId="1779"/>
    <cellStyle name="差_Sheet14_四川省2017年省对市（州）税收返还和转移支付分地区预算（草案）--社保处" xfId="1780"/>
    <cellStyle name="差_Sheet14_四川省2017年省对市（州）税收返还和转移支付分地区预算（草案）--社保处 2" xfId="1781"/>
    <cellStyle name="差_Sheet14_四川省2018年财政预算执行情况(样表，稿二）" xfId="1782"/>
    <cellStyle name="差_Sheet14_四川省2018年财政预算执行情况(样表，稿二） 2" xfId="1783"/>
    <cellStyle name="好_财政预算草案相关表格（省级科编审一二三科分工）+-+副本" xfId="1784"/>
    <cellStyle name="差_Sheet15" xfId="1785"/>
    <cellStyle name="差_Sheet20" xfId="1786"/>
    <cellStyle name="常规 3 10" xfId="1787"/>
    <cellStyle name="好_2-45" xfId="1788"/>
    <cellStyle name="好_2-50" xfId="1789"/>
    <cellStyle name="好_汇总_2017年省对市(州)税收返还和转移支付预算_四川省2019年财政预算（草案）（样表，稿二）" xfId="1790"/>
    <cellStyle name="适中 2 2 3 2" xfId="1791"/>
    <cellStyle name="差_Sheet15 2" xfId="1792"/>
    <cellStyle name="差_Sheet20 2" xfId="1793"/>
    <cellStyle name="好_2-45 2" xfId="1794"/>
    <cellStyle name="好_2-50 2" xfId="1795"/>
    <cellStyle name="好_汇总_2017年省对市(州)税收返还和转移支付预算_四川省2019年财政预算（草案）（样表，稿二） 2" xfId="1796"/>
    <cellStyle name="差_Sheet15_四川省2017年省对市（州）税收返还和转移支付分地区预算（草案）--社保处" xfId="1797"/>
    <cellStyle name="差_Sheet20_四川省2017年省对市（州）税收返还和转移支付分地区预算（草案）--社保处" xfId="1798"/>
    <cellStyle name="好_2-45_四川省2017年省对市（州）税收返还和转移支付分地区预算（草案）--社保处" xfId="1799"/>
    <cellStyle name="好_2-50_四川省2017年省对市（州）税收返还和转移支付分地区预算（草案）--社保处" xfId="1800"/>
    <cellStyle name="计算 2 2_2017年省对市(州)税收返还和转移支付预算" xfId="1801"/>
    <cellStyle name="差_Sheet15_四川省2017年省对市（州）税收返还和转移支付分地区预算（草案）--社保处 2" xfId="1802"/>
    <cellStyle name="差_Sheet20_四川省2017年省对市（州）税收返还和转移支付分地区预算（草案）--社保处 2" xfId="1803"/>
    <cellStyle name="好_2015直接融资汇总表 2_2017年省对市(州)税收返还和转移支付预算" xfId="1804"/>
    <cellStyle name="好_2-45_四川省2017年省对市（州）税收返还和转移支付分地区预算（草案）--社保处 2" xfId="1805"/>
    <cellStyle name="好_2-50_四川省2017年省对市（州）税收返还和转移支付分地区预算（草案）--社保处 2" xfId="1806"/>
    <cellStyle name="差_Sheet15_四川省2018年财政预算执行情况(样表，稿二）" xfId="1807"/>
    <cellStyle name="差_Sheet20_四川省2018年财政预算执行情况(样表，稿二）" xfId="1808"/>
    <cellStyle name="常规 3 2 2" xfId="1809"/>
    <cellStyle name="好_2-45_四川省2018年财政预算执行情况(样表，稿二）" xfId="1810"/>
    <cellStyle name="好_2-50_四川省2018年财政预算执行情况(样表，稿二）" xfId="1811"/>
    <cellStyle name="差_Sheet15_四川省2018年财政预算执行情况(样表，稿二） 2" xfId="1812"/>
    <cellStyle name="差_Sheet20_四川省2018年财政预算执行情况(样表，稿二） 2" xfId="1813"/>
    <cellStyle name="常规 3 2 2 2" xfId="1814"/>
    <cellStyle name="好_2-45_四川省2018年财政预算执行情况(样表，稿二） 2" xfId="1815"/>
    <cellStyle name="好_2-50_四川省2018年财政预算执行情况(样表，稿二） 2" xfId="1816"/>
    <cellStyle name="差_Sheet15_四川省2019年财政预算（草案）（样表，稿二） 2" xfId="1817"/>
    <cellStyle name="差_Sheet20_四川省2019年财政预算（草案）（样表，稿二） 2" xfId="1818"/>
    <cellStyle name="好_2-45_四川省2019年财政预算（草案）（样表，稿二） 2" xfId="1819"/>
    <cellStyle name="好_2-50_四川省2019年财政预算（草案）（样表，稿二） 2" xfId="1820"/>
    <cellStyle name="差_Sheet16" xfId="1821"/>
    <cellStyle name="好_2-46" xfId="1822"/>
    <cellStyle name="差_Sheet16 2" xfId="1823"/>
    <cellStyle name="好_2-46 2" xfId="1824"/>
    <cellStyle name="差_Sheet16_四川省2017年省对市（州）税收返还和转移支付分地区预算（草案）--社保处" xfId="1825"/>
    <cellStyle name="好_2-46_四川省2017年省对市（州）税收返还和转移支付分地区预算（草案）--社保处" xfId="1826"/>
    <cellStyle name="差_Sheet16_四川省2017年省对市（州）税收返还和转移支付分地区预算（草案）--社保处 2" xfId="1827"/>
    <cellStyle name="好_2-46_四川省2017年省对市（州）税收返还和转移支付分地区预算（草案）--社保处 2" xfId="1828"/>
    <cellStyle name="差_Sheet16_四川省2018年财政预算执行情况(样表，稿二） 2" xfId="1829"/>
    <cellStyle name="好_2-46_四川省2018年财政预算执行情况(样表，稿二） 2" xfId="1830"/>
    <cellStyle name="差_Sheet18" xfId="1831"/>
    <cellStyle name="差_Sheet18 2" xfId="1832"/>
    <cellStyle name="好_1 2017年省对市（州）税收返还和转移支付预算分地区情况表（华侨事务补助）(1)_四川省2019年财政预算（草案）（样表，稿二）" xfId="1833"/>
    <cellStyle name="差_Sheet18_四川省2017年省对市（州）税收返还和转移支付分地区预算（草案）--社保处" xfId="1834"/>
    <cellStyle name="差_Sheet18_四川省2017年省对市（州）税收返还和转移支付分地区预算（草案）--社保处 2" xfId="1835"/>
    <cellStyle name="差_Sheet18_四川省2018年财政预算执行情况(样表，稿二）" xfId="1836"/>
    <cellStyle name="差_Sheet18_四川省2018年财政预算执行情况(样表，稿二） 2" xfId="1837"/>
    <cellStyle name="差_Sheet18_四川省2019年财政预算（草案）（样表，稿二）" xfId="1838"/>
    <cellStyle name="强调文字颜色 6 3 2" xfId="1839"/>
    <cellStyle name="差_Sheet18_四川省2019年财政预算（草案）（样表，稿二） 2" xfId="1840"/>
    <cellStyle name="常规 25 2 2 3" xfId="1841"/>
    <cellStyle name="差_Sheet19" xfId="1842"/>
    <cellStyle name="差_少数民族文化事业发展专项资金_四川省2018年财政预算执行情况(样表，稿二） 2" xfId="1843"/>
    <cellStyle name="差_Sheet19 2" xfId="1844"/>
    <cellStyle name="差_Sheet19_四川省2017年省对市（州）税收返还和转移支付分地区预算（草案）--社保处" xfId="1845"/>
    <cellStyle name="差_Sheet19_四川省2017年省对市（州）税收返还和转移支付分地区预算（草案）--社保处 2" xfId="1846"/>
    <cellStyle name="差_Sheet19_四川省2018年财政预算执行情况(样表，稿二）" xfId="1847"/>
    <cellStyle name="好_汇总 4_四川省2018年财政预算执行情况(样表，稿二） 2" xfId="1848"/>
    <cellStyle name="差_Sheet19_四川省2018年财政预算执行情况(样表，稿二） 2" xfId="1849"/>
    <cellStyle name="好_19 征兵经费_四川省2019年财政预算（草案）（样表，稿二）" xfId="1850"/>
    <cellStyle name="差_Sheet19_四川省2019年财政预算（草案）（样表，稿二）" xfId="1851"/>
    <cellStyle name="差_Sheet19_四川省2019年财政预算（草案）（样表，稿二） 2" xfId="1852"/>
    <cellStyle name="差_Sheet2" xfId="1853"/>
    <cellStyle name="常规 2 6 2 2" xfId="1854"/>
    <cellStyle name="差_Sheet2_四川省2018年财政预算执行情况(样表，稿二）" xfId="1855"/>
    <cellStyle name="差_Sheet2_四川省2018年财政预算执行情况(样表，稿二） 2" xfId="1856"/>
    <cellStyle name="好_汇总 2 2_四川省2018年财政预算执行情况(样表，稿二）" xfId="1857"/>
    <cellStyle name="差_Sheet2_四川省2019年财政预算（草案）（样表，稿二）" xfId="1858"/>
    <cellStyle name="差_Sheet2_四川省2019年财政预算（草案）（样表，稿二） 2" xfId="1859"/>
    <cellStyle name="差_Sheet22" xfId="1860"/>
    <cellStyle name="好_2-52" xfId="1861"/>
    <cellStyle name="差_Sheet22 2" xfId="1862"/>
    <cellStyle name="好_2-52 2" xfId="1863"/>
    <cellStyle name="差_Sheet22_四川省2018年财政预算执行情况(样表，稿二）" xfId="1864"/>
    <cellStyle name="差_汇总 2" xfId="1865"/>
    <cellStyle name="好_2-52_四川省2018年财政预算执行情况(样表，稿二）" xfId="1866"/>
    <cellStyle name="差_Sheet22_四川省2018年财政预算执行情况(样表，稿二） 2" xfId="1867"/>
    <cellStyle name="差_汇总 2 2" xfId="1868"/>
    <cellStyle name="好_2-52_四川省2018年财政预算执行情况(样表，稿二） 2" xfId="1869"/>
    <cellStyle name="差_Sheet22_四川省2019年财政预算（草案）（样表，稿二）" xfId="1870"/>
    <cellStyle name="好_2-52_四川省2019年财政预算（草案）（样表，稿二）" xfId="1871"/>
    <cellStyle name="差_Sheet22_四川省2019年财政预算（草案）（样表，稿二） 2" xfId="1872"/>
    <cellStyle name="好_2-52_四川省2019年财政预算（草案）（样表，稿二） 2" xfId="1873"/>
    <cellStyle name="差_Sheet25 2" xfId="1874"/>
    <cellStyle name="差_国家级非物质文化遗产保护专项资金" xfId="1875"/>
    <cellStyle name="好_2-55 2" xfId="1876"/>
    <cellStyle name="好_2-60 2" xfId="1877"/>
    <cellStyle name="差_Sheet25_四川省2017年省对市（州）税收返还和转移支付分地区预算（草案）--社保处" xfId="1878"/>
    <cellStyle name="好_1-政策性保险财政补助资金 2" xfId="1879"/>
    <cellStyle name="好_2-55_四川省2017年省对市（州）税收返还和转移支付分地区预算（草案）--社保处" xfId="1880"/>
    <cellStyle name="好_2-60_四川省2017年省对市（州）税收返还和转移支付分地区预算（草案）--社保处" xfId="1881"/>
    <cellStyle name="解释性文本 2 2 3" xfId="1882"/>
    <cellStyle name="差_Sheet25_四川省2017年省对市（州）税收返还和转移支付分地区预算（草案）--社保处 2" xfId="1883"/>
    <cellStyle name="好_23 铁路护路专项经费" xfId="1884"/>
    <cellStyle name="好_2-55_四川省2017年省对市（州）税收返还和转移支付分地区预算（草案）--社保处 2" xfId="1885"/>
    <cellStyle name="好_2-60_四川省2017年省对市（州）税收返还和转移支付分地区预算（草案）--社保处 2" xfId="1886"/>
    <cellStyle name="解释性文本 2 2 3 2" xfId="1887"/>
    <cellStyle name="差_Sheet25_四川省2018年财政预算执行情况(样表，稿二）" xfId="1888"/>
    <cellStyle name="常规 10 2 3 2" xfId="1889"/>
    <cellStyle name="好_2-55_四川省2018年财政预算执行情况(样表，稿二）" xfId="1890"/>
    <cellStyle name="好_2-60_四川省2018年财政预算执行情况(样表，稿二）" xfId="1891"/>
    <cellStyle name="好_省级科技计划项目专项资金" xfId="1892"/>
    <cellStyle name="差_Sheet25_四川省2018年财政预算执行情况(样表，稿二） 2" xfId="1893"/>
    <cellStyle name="常规 10 2 3 2 2" xfId="1894"/>
    <cellStyle name="好_2-55_四川省2018年财政预算执行情况(样表，稿二） 2" xfId="1895"/>
    <cellStyle name="好_2-60_四川省2018年财政预算执行情况(样表，稿二） 2" xfId="1896"/>
    <cellStyle name="好_省级科技计划项目专项资金 2" xfId="1897"/>
    <cellStyle name="差_Sheet25_四川省2019年财政预算（草案）（样表，稿二）" xfId="1898"/>
    <cellStyle name="好_2-55_四川省2019年财政预算（草案）（样表，稿二）" xfId="1899"/>
    <cellStyle name="好_2-60_四川省2019年财政预算（草案）（样表，稿二）" xfId="1900"/>
    <cellStyle name="差_Sheet25_四川省2019年财政预算（草案）（样表，稿二） 2" xfId="1901"/>
    <cellStyle name="好_2-55_四川省2019年财政预算（草案）（样表，稿二） 2" xfId="1902"/>
    <cellStyle name="好_2-60_四川省2019年财政预算（草案）（样表，稿二） 2" xfId="1903"/>
    <cellStyle name="好_汇总 3_四川省2018年财政预算执行情况(样表，稿二）" xfId="1904"/>
    <cellStyle name="差_Sheet26" xfId="1905"/>
    <cellStyle name="差_Sheet26_四川省2018年财政预算执行情况(样表，稿二）" xfId="1906"/>
    <cellStyle name="差_Sheet26_四川省2018年财政预算执行情况(样表，稿二） 2" xfId="1907"/>
    <cellStyle name="差_Sheet26_四川省2019年财政预算（草案）（样表，稿二）" xfId="1908"/>
    <cellStyle name="差_Sheet26_四川省2019年财政预算（草案）（样表，稿二） 2" xfId="1909"/>
    <cellStyle name="常规 20 3 4" xfId="1910"/>
    <cellStyle name="差_Sheet27" xfId="1911"/>
    <cellStyle name="差_Sheet32" xfId="1912"/>
    <cellStyle name="好_2-62" xfId="1913"/>
    <cellStyle name="差_Sheet27 2" xfId="1914"/>
    <cellStyle name="差_Sheet32 2" xfId="1915"/>
    <cellStyle name="好_2-62 2" xfId="1916"/>
    <cellStyle name="差_Sheet27_四川省2017年省对市（州）税收返还和转移支付分地区预算（草案）--社保处" xfId="1917"/>
    <cellStyle name="差_Sheet32_四川省2017年省对市（州）税收返还和转移支付分地区预算（草案）--社保处" xfId="1918"/>
    <cellStyle name="好_2-62_四川省2017年省对市（州）税收返还和转移支付分地区预算（草案）--社保处" xfId="1919"/>
    <cellStyle name="差_Sheet27_四川省2017年省对市（州）税收返还和转移支付分地区预算（草案）--社保处 2" xfId="1920"/>
    <cellStyle name="差_Sheet32_四川省2017年省对市（州）税收返还和转移支付分地区预算（草案）--社保处 2" xfId="1921"/>
    <cellStyle name="好_2-62_四川省2017年省对市（州）税收返还和转移支付分地区预算（草案）--社保处 2" xfId="1922"/>
    <cellStyle name="差_Sheet27_四川省2019年财政预算（草案）（样表，稿二）" xfId="1923"/>
    <cellStyle name="差_Sheet32_四川省2019年财政预算（草案）（样表，稿二）" xfId="1924"/>
    <cellStyle name="好_2-62_四川省2019年财政预算（草案）（样表，稿二）" xfId="1925"/>
    <cellStyle name="差_Sheet27_四川省2019年财政预算（草案）（样表，稿二） 2" xfId="1926"/>
    <cellStyle name="差_Sheet32_四川省2019年财政预算（草案）（样表，稿二） 2" xfId="1927"/>
    <cellStyle name="好_2-62_四川省2019年财政预算（草案）（样表，稿二） 2" xfId="1928"/>
    <cellStyle name="差_Sheet29" xfId="1929"/>
    <cellStyle name="差_国家级非物质文化遗产保护专项资金 2" xfId="1930"/>
    <cellStyle name="好_2-59" xfId="1931"/>
    <cellStyle name="差_Sheet29 2" xfId="1932"/>
    <cellStyle name="好_2-59 2" xfId="1933"/>
    <cellStyle name="差_Sheet29_四川省2017年省对市（州）税收返还和转移支付分地区预算（草案）--社保处" xfId="1934"/>
    <cellStyle name="差_汇总_2 2 2 2" xfId="1935"/>
    <cellStyle name="好_2-59_四川省2017年省对市（州）税收返还和转移支付分地区预算（草案）--社保处" xfId="1936"/>
    <cellStyle name="差_Sheet29_四川省2017年省对市（州）税收返还和转移支付分地区预算（草案）--社保处 2" xfId="1937"/>
    <cellStyle name="常规 25 5" xfId="1938"/>
    <cellStyle name="好_2-59_四川省2017年省对市（州）税收返还和转移支付分地区预算（草案）--社保处 2" xfId="1939"/>
    <cellStyle name="差_Sheet29_四川省2018年财政预算执行情况(样表，稿二）" xfId="1940"/>
    <cellStyle name="好_2-59_四川省2018年财政预算执行情况(样表，稿二）" xfId="1941"/>
    <cellStyle name="差_Sheet29_四川省2019年财政预算（草案）（样表，稿二）" xfId="1942"/>
    <cellStyle name="好_2-59_四川省2019年财政预算（草案）（样表，稿二）" xfId="1943"/>
    <cellStyle name="差_Sheet29_四川省2019年财政预算（草案）（样表，稿二） 2" xfId="1944"/>
    <cellStyle name="好_2-59_四川省2019年财政预算（草案）（样表，稿二） 2" xfId="1945"/>
    <cellStyle name="差_Sheet33" xfId="1946"/>
    <cellStyle name="好_2-58" xfId="1947"/>
    <cellStyle name="差_Sheet33 2" xfId="1948"/>
    <cellStyle name="好_2-58 2" xfId="1949"/>
    <cellStyle name="差_Sheet33_四川省2017年省对市（州）税收返还和转移支付分地区预算（草案）--社保处" xfId="1950"/>
    <cellStyle name="好_2-58_四川省2017年省对市（州）税收返还和转移支付分地区预算（草案）--社保处" xfId="1951"/>
    <cellStyle name="差_Sheet33_四川省2018年财政预算执行情况(样表，稿二） 2" xfId="1952"/>
    <cellStyle name="好_2-58_四川省2018年财政预算执行情况(样表，稿二） 2" xfId="1953"/>
    <cellStyle name="差_Sheet7" xfId="1954"/>
    <cellStyle name="常规 3 6" xfId="1955"/>
    <cellStyle name="差_Sheet7 2" xfId="1956"/>
    <cellStyle name="常规 3 6 2" xfId="1957"/>
    <cellStyle name="差_Sheet7_四川省2018年财政预算执行情况(样表，稿二）" xfId="1958"/>
    <cellStyle name="差_Sheet7_四川省2019年财政预算（草案）（样表，稿二）" xfId="1959"/>
    <cellStyle name="好_促进扩大信贷增量 2_2017年省对市(州)税收返还和转移支付预算" xfId="1960"/>
    <cellStyle name="差_博物馆纪念馆逐步免费开放补助资金_四川省2018年财政预算执行情况(样表，稿二）" xfId="1961"/>
    <cellStyle name="差_省级文物保护专项资金_四川省2019年财政预算（草案）（样表，稿二） 2" xfId="1962"/>
    <cellStyle name="好_Sheet22_四川省2018年财政预算执行情况(样表，稿二） 2" xfId="1963"/>
    <cellStyle name="差_博物馆纪念馆逐步免费开放补助资金_四川省2018年财政预算执行情况(样表，稿二） 2" xfId="1964"/>
    <cellStyle name="差_博物馆纪念馆逐步免费开放补助资金_四川省2019年财政预算（草案）（样表，稿二）" xfId="1965"/>
    <cellStyle name="常规 10 4 3" xfId="1966"/>
    <cellStyle name="汇总 2 2 2 2 2" xfId="1967"/>
    <cellStyle name="差_博物馆纪念馆逐步免费开放补助资金_四川省2019年财政预算（草案）（样表，稿二） 2" xfId="1968"/>
    <cellStyle name="常规 10 4 3 2" xfId="1969"/>
    <cellStyle name="差_财政预算草案相关表格（省级科编审一二三科分工）+-+副本" xfId="1970"/>
    <cellStyle name="差_少数民族文化事业发展专项资金 2" xfId="1971"/>
    <cellStyle name="千位分隔 2 2 2 5" xfId="1972"/>
    <cellStyle name="差_促进扩大信贷增量" xfId="1973"/>
    <cellStyle name="差_促进扩大信贷增量 2" xfId="1974"/>
    <cellStyle name="差_促进扩大信贷增量 2 2" xfId="1975"/>
    <cellStyle name="差_促进扩大信贷增量 2 2_2017年省对市(州)税收返还和转移支付预算" xfId="1976"/>
    <cellStyle name="差_促进扩大信贷增量 2 2_2017年省对市(州)税收返还和转移支付预算 2" xfId="1977"/>
    <cellStyle name="差_促进扩大信贷增量 2 2_2017年省对市(州)税收返还和转移支付预算_四川省2018年财政预算执行情况(样表，稿二）" xfId="1978"/>
    <cellStyle name="好_促进扩大信贷增量 4_四川省2018年财政预算执行情况(样表，稿二） 2" xfId="1979"/>
    <cellStyle name="差_促进扩大信贷增量 2 2_2017年省对市(州)税收返还和转移支付预算_四川省2018年财政预算执行情况(样表，稿二） 2" xfId="1980"/>
    <cellStyle name="差_促进扩大信贷增量 2 2_2017年省对市(州)税收返还和转移支付预算_四川省2019年财政预算（草案）（样表，稿二）" xfId="1981"/>
    <cellStyle name="差_促进扩大信贷增量 2 2_2017年省对市(州)税收返还和转移支付预算_四川省2019年财政预算（草案）（样表，稿二） 2" xfId="1982"/>
    <cellStyle name="差_汇总_1 2 2_2017年省对市(州)税收返还和转移支付预算" xfId="1983"/>
    <cellStyle name="差_促进扩大信贷增量 2 2_四川省2017年省对市（州）税收返还和转移支付分地区预算（草案）--社保处" xfId="1984"/>
    <cellStyle name="差_促进扩大信贷增量 2 2_四川省2018年财政预算执行情况(样表，稿二）" xfId="1985"/>
    <cellStyle name="差_促进扩大信贷增量 2 2_四川省2018年财政预算执行情况(样表，稿二） 2" xfId="1986"/>
    <cellStyle name="差_促进扩大信贷增量 2 2_四川省2019年财政预算（草案）（样表，稿二）" xfId="1987"/>
    <cellStyle name="注释 3" xfId="1988"/>
    <cellStyle name="差_促进扩大信贷增量 2 3" xfId="1989"/>
    <cellStyle name="好_4-14_四川省2019年财政预算（草案）（样表，稿二） 2" xfId="1990"/>
    <cellStyle name="差_促进扩大信贷增量 2 3 2" xfId="1991"/>
    <cellStyle name="差_促进扩大信贷增量 2 3_四川省2019年财政预算（草案）（样表，稿二）" xfId="1992"/>
    <cellStyle name="差_促进扩大信贷增量 2 3_四川省2019年财政预算（草案）（样表，稿二） 2" xfId="1993"/>
    <cellStyle name="常规 3 3 3 3" xfId="1994"/>
    <cellStyle name="差_促进扩大信贷增量 2 4" xfId="1995"/>
    <cellStyle name="差_促进扩大信贷增量 2_2017年省对市(州)税收返还和转移支付预算_四川省2018年财政预算执行情况(样表，稿二）" xfId="1996"/>
    <cellStyle name="常规 28" xfId="1997"/>
    <cellStyle name="常规 33" xfId="1998"/>
    <cellStyle name="差_促进扩大信贷增量 2_2017年省对市(州)税收返还和转移支付预算_四川省2018年财政预算执行情况(样表，稿二） 2" xfId="1999"/>
    <cellStyle name="常规 10 4 3 3 2 3" xfId="2000"/>
    <cellStyle name="常规 28 2" xfId="2001"/>
    <cellStyle name="常规 33 2" xfId="2002"/>
    <cellStyle name="差_促进扩大信贷增量 2_2017年省对市(州)税收返还和转移支付预算_四川省2019年财政预算（草案）（样表，稿二）" xfId="2003"/>
    <cellStyle name="常规 10 4 3 4 4" xfId="2004"/>
    <cellStyle name="差_促进扩大信贷增量 2_2017年省对市(州)税收返还和转移支付预算_四川省2019年财政预算（草案）（样表，稿二） 2" xfId="2005"/>
    <cellStyle name="差_促进扩大信贷增量 2_四川省2017年省对市（州）税收返还和转移支付分地区预算（草案）--社保处" xfId="2006"/>
    <cellStyle name="差_促进扩大信贷增量 2_四川省2017年省对市（州）税收返还和转移支付分地区预算（草案）--社保处 2" xfId="2007"/>
    <cellStyle name="差_促进扩大信贷增量 2_四川省2018年财政预算执行情况(样表，稿二）" xfId="2008"/>
    <cellStyle name="差_促进扩大信贷增量 2_四川省2018年财政预算执行情况(样表，稿二） 2" xfId="2009"/>
    <cellStyle name="差_促进扩大信贷增量 2_四川省2019年财政预算（草案）（样表，稿二）" xfId="2010"/>
    <cellStyle name="差_促进扩大信贷增量 2_四川省2019年财政预算（草案）（样表，稿二） 2" xfId="2011"/>
    <cellStyle name="差_促进扩大信贷增量 3" xfId="2012"/>
    <cellStyle name="强调文字颜色 3 2 3 2" xfId="2013"/>
    <cellStyle name="差_促进扩大信贷增量 3 2" xfId="2014"/>
    <cellStyle name="差_促进扩大信贷增量 3_2017年省对市(州)税收返还和转移支付预算_四川省2018年财政预算执行情况(样表，稿二）" xfId="2015"/>
    <cellStyle name="差_促进扩大信贷增量 3_2017年省对市(州)税收返还和转移支付预算_四川省2018年财政预算执行情况(样表，稿二） 2" xfId="2016"/>
    <cellStyle name="差_促进扩大信贷增量 3_2017年省对市(州)税收返还和转移支付预算_四川省2019年财政预算（草案）（样表，稿二）" xfId="2017"/>
    <cellStyle name="差_促进扩大信贷增量 3_2017年省对市(州)税收返还和转移支付预算_四川省2019年财政预算（草案）（样表，稿二） 2" xfId="2018"/>
    <cellStyle name="差_促进扩大信贷增量 3_四川省2017年省对市（州）税收返还和转移支付分地区预算（草案）--社保处" xfId="2019"/>
    <cellStyle name="差_促进扩大信贷增量 3_四川省2017年省对市（州）税收返还和转移支付分地区预算（草案）--社保处 2" xfId="2020"/>
    <cellStyle name="差_促进扩大信贷增量 3_四川省2018年财政预算执行情况(样表，稿二）" xfId="2021"/>
    <cellStyle name="差_促进扩大信贷增量 3_四川省2018年财政预算执行情况(样表，稿二） 2" xfId="2022"/>
    <cellStyle name="差_促进扩大信贷增量 3_四川省2019年财政预算（草案）（样表，稿二）" xfId="2023"/>
    <cellStyle name="常规 2 3 5 2 2 2" xfId="2024"/>
    <cellStyle name="好_14 2017年省对市（州）税收返还和转移支付预算分地区情况表（支持基层政权建设补助资金）(1)_四川省2019年财政预算（草案）（样表，稿二） 2" xfId="2025"/>
    <cellStyle name="差_促进扩大信贷增量 3_四川省2019年财政预算（草案）（样表，稿二） 2" xfId="2026"/>
    <cellStyle name="差_促进扩大信贷增量 4_四川省2019年财政预算（草案）（样表，稿二）" xfId="2027"/>
    <cellStyle name="好_27 妇女儿童事业发展专项资金 2" xfId="2028"/>
    <cellStyle name="差_促进扩大信贷增量 4_四川省2019年财政预算（草案）（样表，稿二） 2" xfId="2029"/>
    <cellStyle name="差_促进扩大信贷增量_2017年省对市(州)税收返还和转移支付预算" xfId="2030"/>
    <cellStyle name="差_促进扩大信贷增量_2017年省对市(州)税收返还和转移支付预算 2" xfId="2031"/>
    <cellStyle name="差_促进扩大信贷增量_2017年省对市(州)税收返还和转移支付预算_四川省2018年财政预算执行情况(样表，稿二）" xfId="2032"/>
    <cellStyle name="常规 21 5" xfId="2033"/>
    <cellStyle name="常规 28 2 2 2" xfId="2034"/>
    <cellStyle name="常规_省级科预算草案表1.14 2 2" xfId="2035"/>
    <cellStyle name="适中 3 2" xfId="2036"/>
    <cellStyle name="差_促进扩大信贷增量_2017年省对市(州)税收返还和转移支付预算_四川省2018年财政预算执行情况(样表，稿二） 2" xfId="2037"/>
    <cellStyle name="常规 21 5 2" xfId="2038"/>
    <cellStyle name="常规 28 2 2 2 2" xfId="2039"/>
    <cellStyle name="差_促进扩大信贷增量_2017年省对市(州)税收返还和转移支付预算_四川省2019年财政预算（草案）（样表，稿二）" xfId="2040"/>
    <cellStyle name="差_促进扩大信贷增量_四川省2017年省对市（州）税收返还和转移支付分地区预算（草案）--社保处" xfId="2041"/>
    <cellStyle name="差_促进扩大信贷增量_四川省2017年省对市（州）税收返还和转移支付分地区预算（草案）--社保处 2" xfId="2042"/>
    <cellStyle name="差_促进扩大信贷增量_四川省2018年财政预算执行情况(样表，稿二）" xfId="2043"/>
    <cellStyle name="常规 3" xfId="2044"/>
    <cellStyle name="差_促进扩大信贷增量_四川省2019年财政预算（草案）（样表，稿二）" xfId="2045"/>
    <cellStyle name="差_地方纪检监察机关办案补助专项资金" xfId="2046"/>
    <cellStyle name="差_地方纪检监察机关办案补助专项资金_四川省2017年省对市（州）税收返还和转移支付分地区预算（草案）--社保处" xfId="2047"/>
    <cellStyle name="差_地方纪检监察机关办案补助专项资金_四川省2017年省对市（州）税收返还和转移支付分地区预算（草案）--社保处 2" xfId="2048"/>
    <cellStyle name="差_地方纪检监察机关办案补助专项资金_四川省2018年财政预算执行情况(样表，稿二） 2" xfId="2049"/>
    <cellStyle name="差_地方纪检监察机关办案补助专项资金_四川省2019年财政预算（草案）（样表，稿二）" xfId="2050"/>
    <cellStyle name="好_Sheet2" xfId="2051"/>
    <cellStyle name="差_地方纪检监察机关办案补助专项资金_四川省2019年财政预算（草案）（样表，稿二） 2" xfId="2052"/>
    <cellStyle name="好_Sheet2 2" xfId="2053"/>
    <cellStyle name="差_公共文化服务体系建设" xfId="2054"/>
    <cellStyle name="差_公共文化服务体系建设 2" xfId="2055"/>
    <cellStyle name="差_公共文化服务体系建设_四川省2019年财政预算（草案）（样表，稿二）" xfId="2056"/>
    <cellStyle name="差_支出 2" xfId="2057"/>
    <cellStyle name="好_汇总 2 2 2" xfId="2058"/>
    <cellStyle name="差_公共文化服务体系建设_四川省2019年财政预算（草案）（样表，稿二） 2" xfId="2059"/>
    <cellStyle name="汇总 2 2 4" xfId="2060"/>
    <cellStyle name="警告文本 2 2 3" xfId="2061"/>
    <cellStyle name="差_国家级非物质文化遗产保护专项资金_四川省2018年财政预算执行情况(样表，稿二）" xfId="2062"/>
    <cellStyle name="差_国家级非物质文化遗产保护专项资金_四川省2018年财政预算执行情况(样表，稿二） 2" xfId="2063"/>
    <cellStyle name="差_国家文物保护专项资金" xfId="2064"/>
    <cellStyle name="常规 16_四川省2018年财政预算执行情况(样表，稿二）" xfId="2065"/>
    <cellStyle name="差_国家文物保护专项资金 2" xfId="2066"/>
    <cellStyle name="差_国家文物保护专项资金_四川省2018年财政预算执行情况(样表，稿二）" xfId="2067"/>
    <cellStyle name="差_国家文物保护专项资金_四川省2018年财政预算执行情况(样表，稿二） 2" xfId="2068"/>
    <cellStyle name="常规 5 2 4" xfId="2069"/>
    <cellStyle name="差_国家文物保护专项资金_四川省2019年财政预算（草案）（样表，稿二）" xfId="2070"/>
    <cellStyle name="汇总 2 2_2017年省对市(州)税收返还和转移支付预算" xfId="2071"/>
    <cellStyle name="差_汇总" xfId="2072"/>
    <cellStyle name="差_汇总 2 2_2017年省对市(州)税收返还和转移支付预算" xfId="2073"/>
    <cellStyle name="差_汇总 2 2_2017年省对市(州)税收返还和转移支付预算_四川省2018年财政预算执行情况(样表，稿二）" xfId="2074"/>
    <cellStyle name="差_汇总 2 2_2017年省对市(州)税收返还和转移支付预算_四川省2018年财政预算执行情况(样表，稿二） 2" xfId="2075"/>
    <cellStyle name="差_汇总 2 2_2017年省对市(州)税收返还和转移支付预算_四川省2019年财政预算（草案）（样表，稿二） 2" xfId="2076"/>
    <cellStyle name="好_4-11" xfId="2077"/>
    <cellStyle name="差_汇总 2 2_四川省2017年省对市（州）税收返还和转移支付分地区预算（草案）--社保处" xfId="2078"/>
    <cellStyle name="差_汇总 2 2_四川省2017年省对市（州）税收返还和转移支付分地区预算（草案）--社保处 2" xfId="2079"/>
    <cellStyle name="好_4-农村义教“营养改善计划”_四川省2019年财政预算（草案）（样表，稿二）" xfId="2080"/>
    <cellStyle name="差_汇总 2 2_四川省2018年财政预算执行情况(样表，稿二）" xfId="2081"/>
    <cellStyle name="差_四川省2017年省对市（州）税收返还和转移支付分地区预算（草案）--债务金融处_四川省2018年财政预算执行情况(样表，稿二） 2" xfId="2082"/>
    <cellStyle name="差_汇总 2 2_四川省2018年财政预算执行情况(样表，稿二） 2" xfId="2083"/>
    <cellStyle name="差_汇总 2 2_四川省2019年财政预算（草案）（样表，稿二） 2" xfId="2084"/>
    <cellStyle name="差_汇总 2 3" xfId="2085"/>
    <cellStyle name="差_汇总 2 3_四川省2018年财政预算执行情况(样表，稿二）" xfId="2086"/>
    <cellStyle name="差_汇总 2 3_四川省2018年财政预算执行情况(样表，稿二） 2" xfId="2087"/>
    <cellStyle name="差_汇总 2 3_四川省2019年财政预算（草案）（样表，稿二）" xfId="2088"/>
    <cellStyle name="差_汇总 2 3_四川省2019年财政预算（草案）（样表，稿二） 2" xfId="2089"/>
    <cellStyle name="差_汇总 2 4" xfId="2090"/>
    <cellStyle name="常规 47 2" xfId="2091"/>
    <cellStyle name="差_汇总 2_2017年省对市(州)税收返还和转移支付预算" xfId="2092"/>
    <cellStyle name="差_汇总 2_2017年省对市(州)税收返还和转移支付预算 2" xfId="2093"/>
    <cellStyle name="差_其他工程费用计费" xfId="2094"/>
    <cellStyle name="差_汇总 2_2017年省对市(州)税收返还和转移支付预算_四川省2018年财政预算执行情况(样表，稿二）" xfId="2095"/>
    <cellStyle name="差_汇总 2_2017年省对市(州)税收返还和转移支付预算_四川省2018年财政预算执行情况(样表，稿二） 2" xfId="2096"/>
    <cellStyle name="差_汇总 2_2017年省对市(州)税收返还和转移支付预算_四川省2019年财政预算（草案）（样表，稿二）" xfId="2097"/>
    <cellStyle name="差_汇总 2_2017年省对市(州)税收返还和转移支付预算_四川省2019年财政预算（草案）（样表，稿二） 2" xfId="2098"/>
    <cellStyle name="常规 3 3 3" xfId="2099"/>
    <cellStyle name="差_汇总 2_四川省2017年省对市（州）税收返还和转移支付分地区预算（草案）--社保处" xfId="2100"/>
    <cellStyle name="差_汇总 2_四川省2017年省对市（州）税收返还和转移支付分地区预算（草案）--社保处 2" xfId="2101"/>
    <cellStyle name="差_汇总 2_四川省2018年财政预算执行情况(样表，稿二）" xfId="2102"/>
    <cellStyle name="差_汇总 3_2017年省对市(州)税收返还和转移支付预算_四川省2018年财政预算执行情况(样表，稿二） 2" xfId="2103"/>
    <cellStyle name="好_促进扩大信贷增量 2 2_四川省2019年财政预算（草案）（样表，稿二）" xfId="2104"/>
    <cellStyle name="差_汇总 2_四川省2018年财政预算执行情况(样表，稿二） 2" xfId="2105"/>
    <cellStyle name="好_促进扩大信贷增量 2 2_四川省2019年财政预算（草案）（样表，稿二） 2" xfId="2106"/>
    <cellStyle name="差_汇总 2_四川省2019年财政预算（草案）（样表，稿二）" xfId="2107"/>
    <cellStyle name="差_汇总 2_四川省2019年财政预算（草案）（样表，稿二） 2" xfId="2108"/>
    <cellStyle name="链接单元格 2 2_2017年省对市(州)税收返还和转移支付预算" xfId="2109"/>
    <cellStyle name="差_汇总 3_2017年省对市(州)税收返还和转移支付预算" xfId="2110"/>
    <cellStyle name="差_汇总 3_2017年省对市(州)税收返还和转移支付预算_四川省2018年财政预算执行情况(样表，稿二）" xfId="2111"/>
    <cellStyle name="常规 17 6" xfId="2112"/>
    <cellStyle name="常规 22 6" xfId="2113"/>
    <cellStyle name="差_汇总 3_2017年省对市(州)税收返还和转移支付预算_四川省2019年财政预算（草案）（样表，稿二） 2" xfId="2114"/>
    <cellStyle name="差_汇总 3_四川省2017年省对市（州）税收返还和转移支付分地区预算（草案）--社保处" xfId="2115"/>
    <cellStyle name="差_汇总 3_四川省2017年省对市（州）税收返还和转移支付分地区预算（草案）--社保处 2" xfId="2116"/>
    <cellStyle name="差_汇总 3_四川省2018年财政预算执行情况(样表，稿二）" xfId="2117"/>
    <cellStyle name="好_促进扩大信贷增量 2 3_四川省2019年财政预算（草案）（样表，稿二）" xfId="2118"/>
    <cellStyle name="千位分隔 2 2 2 3 2" xfId="2119"/>
    <cellStyle name="差_汇总 3_四川省2018年财政预算执行情况(样表，稿二） 2" xfId="2120"/>
    <cellStyle name="好_促进扩大信贷增量 2 3_四川省2019年财政预算（草案）（样表，稿二） 2" xfId="2121"/>
    <cellStyle name="千位分隔 2 2 2 3 2 2" xfId="2122"/>
    <cellStyle name="差_汇总 3_四川省2019年财政预算（草案）（样表，稿二）" xfId="2123"/>
    <cellStyle name="好_2015直接融资汇总表 3" xfId="2124"/>
    <cellStyle name="差_汇总 3_四川省2019年财政预算（草案）（样表，稿二） 2" xfId="2125"/>
    <cellStyle name="常规 48 2 3" xfId="2126"/>
    <cellStyle name="好_2015直接融资汇总表 3 2" xfId="2127"/>
    <cellStyle name="差_汇总 4" xfId="2128"/>
    <cellStyle name="差_汇总 4 2" xfId="2129"/>
    <cellStyle name="差_汇总 4_四川省2018年财政预算执行情况(样表，稿二）" xfId="2130"/>
    <cellStyle name="差_汇总 4_四川省2018年财政预算执行情况(样表，稿二） 2" xfId="2131"/>
    <cellStyle name="差_汇总 5" xfId="2132"/>
    <cellStyle name="差_汇总_1" xfId="2133"/>
    <cellStyle name="差_汇总_1 2 2 2" xfId="2134"/>
    <cellStyle name="好_123_四川省2019年财政预算（草案）（样表，稿二） 2" xfId="2135"/>
    <cellStyle name="差_汇总_1 2 2 2 2" xfId="2136"/>
    <cellStyle name="差_汇总_1 2 2 3" xfId="2137"/>
    <cellStyle name="差_汇总_1 2 2_2017年省对市(州)税收返还和转移支付预算 2" xfId="2138"/>
    <cellStyle name="差_汇总_1 2 2_2017年省对市(州)税收返还和转移支付预算 2 2" xfId="2139"/>
    <cellStyle name="差_汇总_1 2 2_2017年省对市(州)税收返还和转移支付预算 3" xfId="2140"/>
    <cellStyle name="差_汇总_1 2 3" xfId="2141"/>
    <cellStyle name="好_24 维稳经费_四川省2018年财政预算执行情况(样表，稿二）" xfId="2142"/>
    <cellStyle name="差_汇总_1 2 3 2" xfId="2143"/>
    <cellStyle name="好_24 维稳经费_四川省2018年财政预算执行情况(样表，稿二） 2" xfId="2144"/>
    <cellStyle name="差_汇总_1 2 3 2 2" xfId="2145"/>
    <cellStyle name="好_10 2017年省对市（州）税收返还和转移支付预算分地区情况表（寺观教堂维修补助资金）(1)" xfId="2146"/>
    <cellStyle name="差_汇总_1 2 3 3" xfId="2147"/>
    <cellStyle name="差_汇总_1 2 4" xfId="2148"/>
    <cellStyle name="差_汇总_1 2 4 2" xfId="2149"/>
    <cellStyle name="差_汇总_1 2 5" xfId="2150"/>
    <cellStyle name="差_汇总_1 2_2017年省对市(州)税收返还和转移支付预算" xfId="2151"/>
    <cellStyle name="常规 7 2 3 2" xfId="2152"/>
    <cellStyle name="差_汇总_1 2_2017年省对市(州)税收返还和转移支付预算 2" xfId="2153"/>
    <cellStyle name="差_汇总_1 2_2017年省对市(州)税收返还和转移支付预算 2 2" xfId="2154"/>
    <cellStyle name="差_汇总_1 3" xfId="2155"/>
    <cellStyle name="差_汇总_1 3 2" xfId="2156"/>
    <cellStyle name="差_汇总_1 3 2 2" xfId="2157"/>
    <cellStyle name="差_汇总_1 3 3" xfId="2158"/>
    <cellStyle name="差_汇总_1 3_2017年省对市(州)税收返还和转移支付预算" xfId="2159"/>
    <cellStyle name="差_汇总_1 3_2017年省对市(州)税收返还和转移支付预算 2" xfId="2160"/>
    <cellStyle name="差_汇总_1 3_2017年省对市(州)税收返还和转移支付预算 2 2" xfId="2161"/>
    <cellStyle name="常规 48 3" xfId="2162"/>
    <cellStyle name="常规 6 3 2 4" xfId="2163"/>
    <cellStyle name="差_汇总_1 3_2017年省对市(州)税收返还和转移支付预算 3" xfId="2164"/>
    <cellStyle name="好_2017年省对市（州）税收返还和转移支付预算分地区情况表（华侨事务补助）(1)_四川省2018年财政预算执行情况(样表，稿二）" xfId="2165"/>
    <cellStyle name="差_汇总_1 4" xfId="2166"/>
    <cellStyle name="差_汇总_1 4 2" xfId="2167"/>
    <cellStyle name="好_2015财金互动汇总（加人行、补成都） 3_2017年省对市(州)税收返还和转移支付预算" xfId="2168"/>
    <cellStyle name="差_汇总_1 5" xfId="2169"/>
    <cellStyle name="差_汇总_2" xfId="2170"/>
    <cellStyle name="差_汇总_2 2" xfId="2171"/>
    <cellStyle name="差_汇总_2 2 2" xfId="2172"/>
    <cellStyle name="差_汇总_2 2 2_2017年省对市(州)税收返还和转移支付预算" xfId="2173"/>
    <cellStyle name="差_汇总_2 2 2_2017年省对市(州)税收返还和转移支付预算 2" xfId="2174"/>
    <cellStyle name="差_汇总_2 2 2_2017年省对市(州)税收返还和转移支付预算_四川省2018年财政预算执行情况(样表，稿二）" xfId="2175"/>
    <cellStyle name="差_汇总_2 2 2_2017年省对市(州)税收返还和转移支付预算_四川省2019年财政预算（草案）（样表，稿二） 2" xfId="2176"/>
    <cellStyle name="差_汇总_2 2 2_四川省2017年省对市（州）税收返还和转移支付分地区预算（草案）--社保处" xfId="2177"/>
    <cellStyle name="差_汇总_2 2 2_四川省2017年省对市（州）税收返还和转移支付分地区预算（草案）--社保处 2" xfId="2178"/>
    <cellStyle name="强调文字颜色 3 3" xfId="2179"/>
    <cellStyle name="差_汇总_2 2 2_四川省2018年财政预算执行情况(样表，稿二）" xfId="2180"/>
    <cellStyle name="差_汇总_2 2 2_四川省2018年财政预算执行情况(样表，稿二） 2" xfId="2181"/>
    <cellStyle name="差_汇总_2 2 2_四川省2019年财政预算（草案）（样表，稿二）" xfId="2182"/>
    <cellStyle name="差_汇总_2 2 2_四川省2019年财政预算（草案）（样表，稿二） 2" xfId="2183"/>
    <cellStyle name="差_汇总_2 2 3" xfId="2184"/>
    <cellStyle name="差_汇总_2 2 3 2" xfId="2185"/>
    <cellStyle name="差_汇总_2 2 3_四川省2018年财政预算执行情况(样表，稿二）" xfId="2186"/>
    <cellStyle name="差_汇总_2 2 3_四川省2018年财政预算执行情况(样表，稿二） 2" xfId="2187"/>
    <cellStyle name="差_汇总_2 2 4" xfId="2188"/>
    <cellStyle name="差_汇总_2 2_2017年省对市(州)税收返还和转移支付预算_四川省2018年财政预算执行情况(样表，稿二）" xfId="2189"/>
    <cellStyle name="差_汇总_2 2_2017年省对市(州)税收返还和转移支付预算_四川省2019年财政预算（草案）（样表，稿二） 2" xfId="2190"/>
    <cellStyle name="差_汇总_2 2_四川省2017年省对市（州）税收返还和转移支付分地区预算（草案）--社保处" xfId="2191"/>
    <cellStyle name="差_汇总_2 2_四川省2017年省对市（州）税收返还和转移支付分地区预算（草案）--社保处 2" xfId="2192"/>
    <cellStyle name="差_汇总_2 2_四川省2018年财政预算执行情况(样表，稿二）" xfId="2193"/>
    <cellStyle name="适中 2 4" xfId="2194"/>
    <cellStyle name="差_汇总_2 2_四川省2019年财政预算（草案）（样表，稿二）" xfId="2195"/>
    <cellStyle name="差_汇总_2 2_四川省2019年财政预算（草案）（样表，稿二） 2" xfId="2196"/>
    <cellStyle name="差_汇总_2 3 2" xfId="2197"/>
    <cellStyle name="差_汇总_2 3_2017年省对市(州)税收返还和转移支付预算" xfId="2198"/>
    <cellStyle name="常规 9 2 3 2" xfId="2199"/>
    <cellStyle name="好_省级体育专项资金 2" xfId="2200"/>
    <cellStyle name="差_汇总_2 3_2017年省对市(州)税收返还和转移支付预算 2" xfId="2201"/>
    <cellStyle name="差_汇总_2 3_2017年省对市(州)税收返还和转移支付预算_四川省2018年财政预算执行情况(样表，稿二）" xfId="2202"/>
    <cellStyle name="差_汇总_2 3_2017年省对市(州)税收返还和转移支付预算_四川省2018年财政预算执行情况(样表，稿二） 2" xfId="2203"/>
    <cellStyle name="差_汇总_2 3_2017年省对市(州)税收返还和转移支付预算_四川省2019年财政预算（草案）（样表，稿二）" xfId="2204"/>
    <cellStyle name="千位分隔 2 2 3 2 2" xfId="2205"/>
    <cellStyle name="差_汇总_2 3_2017年省对市(州)税收返还和转移支付预算_四川省2019年财政预算（草案）（样表，稿二） 2" xfId="2206"/>
    <cellStyle name="差_汇总_2 3_四川省2017年省对市（州）税收返还和转移支付分地区预算（草案）--社保处" xfId="2207"/>
    <cellStyle name="差_汇总_2 3_四川省2017年省对市（州）税收返还和转移支付分地区预算（草案）--社保处 2" xfId="2208"/>
    <cellStyle name="差_汇总_2 3_四川省2018年财政预算执行情况(样表，稿二）" xfId="2209"/>
    <cellStyle name="差_汇总_2 3_四川省2018年财政预算执行情况(样表，稿二） 2" xfId="2210"/>
    <cellStyle name="差_汇总_2 4" xfId="2211"/>
    <cellStyle name="差_汇总_2_四川省2017年省对市（州）税收返还和转移支付分地区预算（草案）--社保处" xfId="2212"/>
    <cellStyle name="差_汇总_2_四川省2018年财政预算执行情况(样表，稿二）" xfId="2213"/>
    <cellStyle name="常规 9 4 2" xfId="2214"/>
    <cellStyle name="差_汇总_2_四川省2018年财政预算执行情况(样表，稿二） 2" xfId="2215"/>
    <cellStyle name="差_汇总_2_四川省2019年财政预算（草案）（样表，稿二）" xfId="2216"/>
    <cellStyle name="强调文字颜色 1 2 2 3" xfId="2217"/>
    <cellStyle name="差_汇总_2_四川省2019年财政预算（草案）（样表，稿二） 2" xfId="2218"/>
    <cellStyle name="强调文字颜色 1 2 2 3 2" xfId="2219"/>
    <cellStyle name="差_汇总_2017年省对市(州)税收返还和转移支付预算_四川省2018年财政预算执行情况(样表，稿二）" xfId="2220"/>
    <cellStyle name="差_汇总_四川省2017年省对市（州）税收返还和转移支付分地区预算（草案）--社保处 2" xfId="2221"/>
    <cellStyle name="差_汇总_四川省2018年财政预算执行情况(样表，稿二） 2" xfId="2222"/>
    <cellStyle name="差_汇总_四川省2019年财政预算（草案）（样表，稿二）" xfId="2223"/>
    <cellStyle name="差_汇总_四川省2019年财政预算（草案）（样表，稿二） 2" xfId="2224"/>
    <cellStyle name="差_科技口6-30-35" xfId="2225"/>
    <cellStyle name="差_科技口6-30-35 2" xfId="2226"/>
    <cellStyle name="差_科技口6-30-35_四川省2018年财政预算执行情况(样表，稿二）" xfId="2227"/>
    <cellStyle name="差_科技口6-30-35_四川省2018年财政预算执行情况(样表，稿二） 2" xfId="2228"/>
    <cellStyle name="好_12 2017年省对市（州）税收返还和转移支付预算分地区情况表（民族地区春节慰问经费）(1)" xfId="2229"/>
    <cellStyle name="差_科技口6-30-35_四川省2019年财政预算（草案）（样表，稿二）" xfId="2230"/>
    <cellStyle name="差_科技口6-30-35_四川省2019年财政预算（草案）（样表，稿二） 2" xfId="2231"/>
    <cellStyle name="差_美术馆公共图书馆文化馆（站）免费开放专项资金" xfId="2232"/>
    <cellStyle name="好_2-义务教育经费保障机制改革 2" xfId="2233"/>
    <cellStyle name="差_美术馆公共图书馆文化馆（站）免费开放专项资金 2" xfId="2234"/>
    <cellStyle name="差_美术馆公共图书馆文化馆（站）免费开放专项资金_四川省2018年财政预算执行情况(样表，稿二）" xfId="2235"/>
    <cellStyle name="差_美术馆公共图书馆文化馆（站）免费开放专项资金_四川省2019年财政预算（草案）（样表，稿二）" xfId="2236"/>
    <cellStyle name="差_美术馆公共图书馆文化馆（站）免费开放专项资金_四川省2019年财政预算（草案）（样表，稿二） 2" xfId="2237"/>
    <cellStyle name="好_Sheet33_四川省2019年财政预算（草案）（样表，稿二）" xfId="2238"/>
    <cellStyle name="差_其他工程费用计费_四川省2017年省对市（州）税收返还和转移支付分地区预算（草案）--社保处" xfId="2239"/>
    <cellStyle name="差_其他工程费用计费_四川省2018年财政预算执行情况(样表，稿二）" xfId="2240"/>
    <cellStyle name="差_其他工程费用计费_四川省2019年财政预算（草案）（样表，稿二）" xfId="2241"/>
    <cellStyle name="差_少数民族文化事业发展专项资金" xfId="2242"/>
    <cellStyle name="差_少数民族文化事业发展专项资金_四川省2018年财政预算执行情况(样表，稿二）" xfId="2243"/>
    <cellStyle name="差_少数民族文化事业发展专项资金_四川省2019年财政预算（草案）（样表，稿二）" xfId="2244"/>
    <cellStyle name="常规 17 2 2" xfId="2245"/>
    <cellStyle name="常规 22 2 2" xfId="2246"/>
    <cellStyle name="好 2_四川省2017年省对市（州）税收返还和转移支付分地区预算（草案）--社保处" xfId="2247"/>
    <cellStyle name="差_少数民族文化事业发展专项资金_四川省2019年财政预算（草案）（样表，稿二） 2" xfId="2248"/>
    <cellStyle name="差_省级文化发展专项资金_四川省2019年财政预算（草案）（样表，稿二）" xfId="2249"/>
    <cellStyle name="常规 17 2 2 2" xfId="2250"/>
    <cellStyle name="常规 22 2 2 2" xfId="2251"/>
    <cellStyle name="差_省级科技计划项目专项资金_四川省2018年财政预算执行情况(样表，稿二）" xfId="2252"/>
    <cellStyle name="常规 10 4_四川省2018年财政预算执行情况(样表，稿二）" xfId="2253"/>
    <cellStyle name="差_省级科技计划项目专项资金_四川省2019年财政预算（草案）（样表，稿二）" xfId="2254"/>
    <cellStyle name="好_Sheet18" xfId="2255"/>
    <cellStyle name="差_省级科技计划项目专项资金_四川省2019年财政预算（草案）（样表，稿二） 2" xfId="2256"/>
    <cellStyle name="好_Sheet18 2" xfId="2257"/>
    <cellStyle name="差_省级体育专项资金_四川省2019年财政预算（草案）（样表，稿二） 2" xfId="2258"/>
    <cellStyle name="常规 10 3 2" xfId="2259"/>
    <cellStyle name="差_省级文化发展专项资金" xfId="2260"/>
    <cellStyle name="常规 3 6 2 2" xfId="2261"/>
    <cellStyle name="差_省级文化发展专项资金 2" xfId="2262"/>
    <cellStyle name="差_省级文化发展专项资金_四川省2018年财政预算执行情况(样表，稿二）" xfId="2263"/>
    <cellStyle name="好_汇总 2 2_2017年省对市(州)税收返还和转移支付预算_四川省2018年财政预算执行情况(样表，稿二） 2" xfId="2264"/>
    <cellStyle name="差_省级文化发展专项资金_四川省2018年财政预算执行情况(样表，稿二） 2" xfId="2265"/>
    <cellStyle name="差_省级文化发展专项资金_四川省2019年财政预算（草案）（样表，稿二） 2" xfId="2266"/>
    <cellStyle name="常规 22 2 2 2 2" xfId="2267"/>
    <cellStyle name="差_省级文物保护专项资金" xfId="2268"/>
    <cellStyle name="差_省级文物保护专项资金 2" xfId="2269"/>
    <cellStyle name="差_省级文物保护专项资金_四川省2018年财政预算执行情况(样表，稿二）" xfId="2270"/>
    <cellStyle name="常规 10 5 2 2" xfId="2271"/>
    <cellStyle name="差_省级文物保护专项资金_四川省2018年财政预算执行情况(样表，稿二） 2" xfId="2272"/>
    <cellStyle name="差_省级文物保护专项资金_四川省2019年财政预算（草案）（样表，稿二）" xfId="2273"/>
    <cellStyle name="好_Sheet22_四川省2018年财政预算执行情况(样表，稿二）" xfId="2274"/>
    <cellStyle name="差_收入 2" xfId="2275"/>
    <cellStyle name="好_3-义务教育均衡发展专项_四川省2018年财政预算执行情况(样表，稿二）" xfId="2276"/>
    <cellStyle name="差_四川省2017年省对市（州）税收返还和转移支付分地区预算（草案）--教科文处" xfId="2277"/>
    <cellStyle name="差_四川省2017年省对市（州）税收返还和转移支付分地区预算（草案）--教科文处 2" xfId="2278"/>
    <cellStyle name="差_四川省2017年省对市（州）税收返还和转移支付分地区预算（草案）--教科文处_四川省2018年财政预算执行情况(样表，稿二） 2" xfId="2279"/>
    <cellStyle name="常规 29 3" xfId="2280"/>
    <cellStyle name="常规 34 3" xfId="2281"/>
    <cellStyle name="差_四川省2017年省对市（州）税收返还和转移支付分地区预算（草案）--教科文处_四川省2019年财政预算（草案）（样表，稿二）" xfId="2282"/>
    <cellStyle name="好_3-创业担保贷款贴息及奖补 2" xfId="2283"/>
    <cellStyle name="差_四川省2017年省对市（州）税收返还和转移支付分地区预算（草案）--教科文处_四川省2019年财政预算（草案）（样表，稿二） 2" xfId="2284"/>
    <cellStyle name="差_四川省2017年省对市（州）税收返还和转移支付分地区预算（草案）--社保处" xfId="2285"/>
    <cellStyle name="强调文字颜色 6 2 2 4" xfId="2286"/>
    <cellStyle name="差_四川省2017年省对市（州）税收返还和转移支付分地区预算（草案）--社保处 2" xfId="2287"/>
    <cellStyle name="差_四川省2017年省对市（州）税收返还和转移支付分地区预算（草案）--债务金融处" xfId="2288"/>
    <cellStyle name="差_四川省2017年省对市（州）税收返还和转移支付分地区预算（草案）--债务金融处 2" xfId="2289"/>
    <cellStyle name="常规 2 2 4 3" xfId="2290"/>
    <cellStyle name="差_四川省2017年省对市（州）税收返还和转移支付分地区预算（草案）--债务金融处_四川省2019年财政预算（草案）（样表，稿二）" xfId="2291"/>
    <cellStyle name="常规 48 2" xfId="2292"/>
    <cellStyle name="常规 6 3 2 3" xfId="2293"/>
    <cellStyle name="差_四川省2017年省对市（州）税收返还和转移支付分地区预算（草案）--债务金融处_四川省2019年财政预算（草案）（样表，稿二） 2" xfId="2294"/>
    <cellStyle name="常规 48 2 2" xfId="2295"/>
    <cellStyle name="差_四川省2019年财政预算（草案）（样表，稿二）" xfId="2296"/>
    <cellStyle name="差_四川省2019年财政预算（草案）（样表，稿二） 2" xfId="2297"/>
    <cellStyle name="好_4-5_四川省2018年财政预算执行情况(样表，稿二）" xfId="2298"/>
    <cellStyle name="差_体育场馆免费低收费开放补助资金" xfId="2299"/>
    <cellStyle name="常规 10 3 2 4" xfId="2300"/>
    <cellStyle name="常规 25 2 3 2" xfId="2301"/>
    <cellStyle name="差_体育场馆免费低收费开放补助资金 2" xfId="2302"/>
    <cellStyle name="常规 28 2 4" xfId="2303"/>
    <cellStyle name="好_Sheet15_四川省2019年财政预算（草案）（样表，稿二）" xfId="2304"/>
    <cellStyle name="好_Sheet20_四川省2019年财政预算（草案）（样表，稿二）" xfId="2305"/>
    <cellStyle name="差_体育场馆免费低收费开放补助资金_四川省2018年财政预算执行情况(样表，稿二）" xfId="2306"/>
    <cellStyle name="差_体育场馆免费低收费开放补助资金_四川省2018年财政预算执行情况(样表，稿二） 2" xfId="2307"/>
    <cellStyle name="差_体育场馆免费低收费开放补助资金_四川省2019年财政预算（草案）（样表，稿二）" xfId="2308"/>
    <cellStyle name="常规 3 3 2 3" xfId="2309"/>
    <cellStyle name="差_体育场馆免费低收费开放补助资金_四川省2019年财政预算（草案）（样表，稿二） 2" xfId="2310"/>
    <cellStyle name="常规 39 5" xfId="2311"/>
    <cellStyle name="差_文化产业发展专项资金" xfId="2312"/>
    <cellStyle name="差_文化产业发展专项资金 2" xfId="2313"/>
    <cellStyle name="常规 2 2 4" xfId="2314"/>
    <cellStyle name="好_4-21" xfId="2315"/>
    <cellStyle name="差_文化产业发展专项资金_四川省2018年财政预算执行情况(样表，稿二） 2" xfId="2316"/>
    <cellStyle name="差_文化产业发展专项资金_四川省2019年财政预算（草案）（样表，稿二）" xfId="2317"/>
    <cellStyle name="差_文化产业发展专项资金_四川省2019年财政预算（草案）（样表，稿二） 2" xfId="2318"/>
    <cellStyle name="差_宣传文化事业发展专项资金" xfId="2319"/>
    <cellStyle name="差_宣传文化事业发展专项资金 2" xfId="2320"/>
    <cellStyle name="差_宣传文化事业发展专项资金_四川省2018年财政预算执行情况(样表，稿二） 2" xfId="2321"/>
    <cellStyle name="差_宣传文化事业发展专项资金_四川省2019年财政预算（草案）（样表，稿二）" xfId="2322"/>
    <cellStyle name="差_宣传文化事业发展专项资金_四川省2019年财政预算（草案）（样表，稿二） 2" xfId="2323"/>
    <cellStyle name="差_债券贴息计算器" xfId="2324"/>
    <cellStyle name="差_债券贴息计算器_四川省2017年省对市（州）税收返还和转移支付分地区预算（草案）--社保处" xfId="2325"/>
    <cellStyle name="差_债券贴息计算器_四川省2018年财政预算执行情况(样表，稿二）" xfId="2326"/>
    <cellStyle name="差_债券贴息计算器_四川省2019年财政预算（草案）（样表，稿二）" xfId="2327"/>
    <cellStyle name="差_支出" xfId="2328"/>
    <cellStyle name="好_汇总 2 2" xfId="2329"/>
    <cellStyle name="好_四川省2017年省对市（州）税收返还和转移支付分地区预算（草案）--教科文处 2" xfId="2330"/>
    <cellStyle name="常规 10 2 2 2 2 2" xfId="2331"/>
    <cellStyle name="常规 9 6" xfId="2332"/>
    <cellStyle name="常规 10 2 2 3" xfId="2333"/>
    <cellStyle name="常规 10 2 2 3 2" xfId="2334"/>
    <cellStyle name="常规 10 2 2 3 2 2" xfId="2335"/>
    <cellStyle name="好_促进扩大信贷增量 3_2017年省对市(州)税收返还和转移支付预算_四川省2019年财政预算（草案）（样表，稿二）" xfId="2336"/>
    <cellStyle name="常规 10 2 2 4" xfId="2337"/>
    <cellStyle name="常规 10 2 2 4 2" xfId="2338"/>
    <cellStyle name="常规 10 2 2_2017年省对市(州)税收返还和转移支付预算" xfId="2339"/>
    <cellStyle name="常规 22 3 3" xfId="2340"/>
    <cellStyle name="常规 10 2 3" xfId="2341"/>
    <cellStyle name="常规 10 2 3 3" xfId="2342"/>
    <cellStyle name="常规 10 2 4" xfId="2343"/>
    <cellStyle name="常规 10 2 4 2" xfId="2344"/>
    <cellStyle name="常规 10 2 5 2 2" xfId="2345"/>
    <cellStyle name="常规 10 2 5 3" xfId="2346"/>
    <cellStyle name="常规 10 2 5 3 2" xfId="2347"/>
    <cellStyle name="常规 10 2 5 4" xfId="2348"/>
    <cellStyle name="常规 10 2 6" xfId="2349"/>
    <cellStyle name="好_4-11 2" xfId="2350"/>
    <cellStyle name="常规 10 2 6 2" xfId="2351"/>
    <cellStyle name="常规 10 2 7" xfId="2352"/>
    <cellStyle name="常规 10 2_2017年省对市(州)税收返还和转移支付预算" xfId="2353"/>
    <cellStyle name="常规 10 3 2 2" xfId="2354"/>
    <cellStyle name="常规 10 3 2 2 2" xfId="2355"/>
    <cellStyle name="常规 10 3 2 3" xfId="2356"/>
    <cellStyle name="常规 10 3 3" xfId="2357"/>
    <cellStyle name="常规 10 3 3 2" xfId="2358"/>
    <cellStyle name="常规 10 3 4" xfId="2359"/>
    <cellStyle name="常规 10 3 5" xfId="2360"/>
    <cellStyle name="常规 10 3_123" xfId="2361"/>
    <cellStyle name="强调文字颜色 3 3 2" xfId="2362"/>
    <cellStyle name="常规 10 4 2 2" xfId="2363"/>
    <cellStyle name="常规 10 4 2 2 2" xfId="2364"/>
    <cellStyle name="常规 10 4 3 2 2" xfId="2365"/>
    <cellStyle name="常规 10 4 3 2 2 2" xfId="2366"/>
    <cellStyle name="常规 10 4 3 2 3" xfId="2367"/>
    <cellStyle name="常规 10 4 3 3" xfId="2368"/>
    <cellStyle name="常规 10 4 3 3 2" xfId="2369"/>
    <cellStyle name="常规 10 4 3 3 2 2" xfId="2370"/>
    <cellStyle name="常规 47 4 4" xfId="2371"/>
    <cellStyle name="常规 10 4 3 3 2 2 2" xfId="2372"/>
    <cellStyle name="常规 10 4 3 3 2 2 2 2" xfId="2373"/>
    <cellStyle name="常规 10 4 3 3 2 2 3" xfId="2374"/>
    <cellStyle name="强调文字颜色 6 2_四川省2017年省对市（州）税收返还和转移支付分地区预算（草案）--社保处" xfId="2375"/>
    <cellStyle name="常规 10 4 3 3 2 4" xfId="2376"/>
    <cellStyle name="常规 28 3" xfId="2377"/>
    <cellStyle name="常规 33 3" xfId="2378"/>
    <cellStyle name="常规_(陈诚修改稿)2006年全省及省级财政决算及07年预算执行情况表(A4 留底自用) 2 2 2 2" xfId="2379"/>
    <cellStyle name="常规 10 4 3 3 3" xfId="2380"/>
    <cellStyle name="常规 10 4 3 3 3 2" xfId="2381"/>
    <cellStyle name="常规 10 4 3 3 4" xfId="2382"/>
    <cellStyle name="常规 10 4 3 4 2 2" xfId="2383"/>
    <cellStyle name="常规 10 4 3 4 2 2 2" xfId="2384"/>
    <cellStyle name="常规 10 4 3 4 2 4" xfId="2385"/>
    <cellStyle name="好_3 2017年省对市（州）税收返还和转移支付预算分地区情况表（到村任职） 2" xfId="2386"/>
    <cellStyle name="常规 10 4 3 4 3" xfId="2387"/>
    <cellStyle name="好_22 2017年省对市（州）税收返还和转移支付预算分地区情况表（交警业务经费）(1)_四川省2018年财政预算执行情况(样表，稿二）" xfId="2388"/>
    <cellStyle name="常规 10 4 3 4 3 2" xfId="2389"/>
    <cellStyle name="常规 2_%84表2：2016-2018年省级部门三年滚动规划报表" xfId="2390"/>
    <cellStyle name="好_22 2017年省对市（州）税收返还和转移支付预算分地区情况表（交警业务经费）(1)_四川省2018年财政预算执行情况(样表，稿二） 2" xfId="2391"/>
    <cellStyle name="常规 10 4 3 5 2 2" xfId="2392"/>
    <cellStyle name="常规 10 4 3 5 3" xfId="2393"/>
    <cellStyle name="常规 10 4 3 6 2" xfId="2394"/>
    <cellStyle name="常规 10 4 3 6 2 2" xfId="2395"/>
    <cellStyle name="常规 10 4 3 6 4" xfId="2396"/>
    <cellStyle name="常规 10 4 3 7" xfId="2397"/>
    <cellStyle name="常规 10 4 3 7 2" xfId="2398"/>
    <cellStyle name="常规 10 4 3 7 2 2" xfId="2399"/>
    <cellStyle name="常规 10 4 3 7 3" xfId="2400"/>
    <cellStyle name="常规 10 4 3 8" xfId="2401"/>
    <cellStyle name="汇总 2" xfId="2402"/>
    <cellStyle name="常规 10 4 3 8 2" xfId="2403"/>
    <cellStyle name="汇总 2 2" xfId="2404"/>
    <cellStyle name="常规 10 4 4" xfId="2405"/>
    <cellStyle name="常规 10 4 6" xfId="2406"/>
    <cellStyle name="常规 10 5" xfId="2407"/>
    <cellStyle name="好_Sheet22_四川省2017年省对市（州）税收返还和转移支付分地区预算（草案）--社保处" xfId="2408"/>
    <cellStyle name="常规 10 5 2" xfId="2409"/>
    <cellStyle name="好_Sheet22_四川省2017年省对市（州）税收返还和转移支付分地区预算（草案）--社保处 2" xfId="2410"/>
    <cellStyle name="常规 10 5 3" xfId="2411"/>
    <cellStyle name="常规 10 6 4" xfId="2412"/>
    <cellStyle name="常规 10_123" xfId="2413"/>
    <cellStyle name="好_1 2017年省对市（州）税收返还和转移支付预算分地区情况表（华侨事务补助）(1) 2" xfId="2414"/>
    <cellStyle name="常规 11" xfId="2415"/>
    <cellStyle name="常规 11 2" xfId="2416"/>
    <cellStyle name="常规 11 2 2" xfId="2417"/>
    <cellStyle name="常规 11 2 2 2" xfId="2418"/>
    <cellStyle name="常规 11 2 2 2 2" xfId="2419"/>
    <cellStyle name="常规 11 2 2 3" xfId="2420"/>
    <cellStyle name="常规 11 2 3" xfId="2421"/>
    <cellStyle name="常规 11 2 3 2" xfId="2422"/>
    <cellStyle name="好_23 铁路护路专项经费_四川省2019年财政预算（草案）（样表，稿二）" xfId="2423"/>
    <cellStyle name="好_6_四川省2018年财政预算执行情况(样表，稿二）" xfId="2424"/>
    <cellStyle name="常规 11 2 3 2 2" xfId="2425"/>
    <cellStyle name="好_23 铁路护路专项经费_四川省2019年财政预算（草案）（样表，稿二） 2" xfId="2426"/>
    <cellStyle name="好_6_四川省2018年财政预算执行情况(样表，稿二） 2" xfId="2427"/>
    <cellStyle name="常规 11 2 3 3" xfId="2428"/>
    <cellStyle name="常规 11 3 2 2" xfId="2429"/>
    <cellStyle name="常规 18" xfId="2430"/>
    <cellStyle name="常规 23" xfId="2431"/>
    <cellStyle name="检查单元格 2 2 4" xfId="2432"/>
    <cellStyle name="常规 11 4 2" xfId="2433"/>
    <cellStyle name="解释性文本 2 3" xfId="2434"/>
    <cellStyle name="常规 11 5" xfId="2435"/>
    <cellStyle name="常规 12" xfId="2436"/>
    <cellStyle name="常规 12 2" xfId="2437"/>
    <cellStyle name="常规 12 2 2" xfId="2438"/>
    <cellStyle name="常规 12 2 2 2" xfId="2439"/>
    <cellStyle name="常规 12 2 3" xfId="2440"/>
    <cellStyle name="强调文字颜色 4 2_四川省2017年省对市（州）税收返还和转移支付分地区预算（草案）--社保处" xfId="2441"/>
    <cellStyle name="常规 12 2 4" xfId="2442"/>
    <cellStyle name="常规 12 4" xfId="2443"/>
    <cellStyle name="常规 12 5" xfId="2444"/>
    <cellStyle name="常规 12_123" xfId="2445"/>
    <cellStyle name="常规 13" xfId="2446"/>
    <cellStyle name="常规 13 3" xfId="2447"/>
    <cellStyle name="常规 13_四川省2017年省对市（州）税收返还和转移支付分地区预算（草案）--社保处" xfId="2448"/>
    <cellStyle name="强调文字颜色 5 2 2 3" xfId="2449"/>
    <cellStyle name="常规 14 2 2" xfId="2450"/>
    <cellStyle name="常规 14 2 2 2" xfId="2451"/>
    <cellStyle name="常规 14 2 3" xfId="2452"/>
    <cellStyle name="常规 14 3" xfId="2453"/>
    <cellStyle name="常规 14 3 2" xfId="2454"/>
    <cellStyle name="常规 14 4" xfId="2455"/>
    <cellStyle name="常规 14_四川省2018年财政预算执行情况(样表，稿二）" xfId="2456"/>
    <cellStyle name="强调文字颜色 4 2 3 2" xfId="2457"/>
    <cellStyle name="常规 15 2 3" xfId="2458"/>
    <cellStyle name="常规 20 2 3" xfId="2459"/>
    <cellStyle name="常规 15 3" xfId="2460"/>
    <cellStyle name="常规 20 3" xfId="2461"/>
    <cellStyle name="常规 5 2 2 2 2" xfId="2462"/>
    <cellStyle name="常规 15 3 2" xfId="2463"/>
    <cellStyle name="常规 20 3 2" xfId="2464"/>
    <cellStyle name="好_7-普惠金融政府和社会资本合作以奖代补资金" xfId="2465"/>
    <cellStyle name="常规 15 4" xfId="2466"/>
    <cellStyle name="常规 20 4" xfId="2467"/>
    <cellStyle name="常规 15 4 2 2" xfId="2468"/>
    <cellStyle name="常规 2" xfId="2469"/>
    <cellStyle name="常规 15 4 3" xfId="2470"/>
    <cellStyle name="常规 20 4 3" xfId="2471"/>
    <cellStyle name="常规 16" xfId="2472"/>
    <cellStyle name="常规 21" xfId="2473"/>
    <cellStyle name="好_13 2017年省对市（州）税收返还和转移支付预算分地区情况表（审计能力提升专项经费）(1)_四川省2018年财政预算执行情况(样表，稿二）" xfId="2474"/>
    <cellStyle name="检查单元格 2 2 2" xfId="2475"/>
    <cellStyle name="常规 16 2" xfId="2476"/>
    <cellStyle name="常规 21 2" xfId="2477"/>
    <cellStyle name="好_13 2017年省对市（州）税收返还和转移支付预算分地区情况表（审计能力提升专项经费）(1)_四川省2018年财政预算执行情况(样表，稿二） 2" xfId="2478"/>
    <cellStyle name="检查单元格 2 2 2 2" xfId="2479"/>
    <cellStyle name="常规 16 2 2" xfId="2480"/>
    <cellStyle name="常规 21 2 2" xfId="2481"/>
    <cellStyle name="常规 16 2 2 2" xfId="2482"/>
    <cellStyle name="常规 2 7" xfId="2483"/>
    <cellStyle name="常规 21 2 2 2" xfId="2484"/>
    <cellStyle name="常规 16 2 3" xfId="2485"/>
    <cellStyle name="常规 21 2 3" xfId="2486"/>
    <cellStyle name="常规 16 3" xfId="2487"/>
    <cellStyle name="常规 21 3" xfId="2488"/>
    <cellStyle name="常规 17 2" xfId="2489"/>
    <cellStyle name="常规 22 2" xfId="2490"/>
    <cellStyle name="检查单元格 2 2 3 2" xfId="2491"/>
    <cellStyle name="常规 17 2 3" xfId="2492"/>
    <cellStyle name="常规 22 2 3" xfId="2493"/>
    <cellStyle name="常规 17 2_2016年四川省省级一般公共预算支出执行情况表" xfId="2494"/>
    <cellStyle name="常规 17 3" xfId="2495"/>
    <cellStyle name="常规 22 3" xfId="2496"/>
    <cellStyle name="常规 17 3 2" xfId="2497"/>
    <cellStyle name="常规 22 3 2" xfId="2498"/>
    <cellStyle name="常规 17 4 3" xfId="2499"/>
    <cellStyle name="常规 22 4 3" xfId="2500"/>
    <cellStyle name="常规 17 5" xfId="2501"/>
    <cellStyle name="常规 22 5" xfId="2502"/>
    <cellStyle name="常规 28 2 3 2" xfId="2503"/>
    <cellStyle name="常规 17 5 2" xfId="2504"/>
    <cellStyle name="常规 22 5 2" xfId="2505"/>
    <cellStyle name="常规 17 7" xfId="2506"/>
    <cellStyle name="好_2015直接融资汇总表 2 3 2" xfId="2507"/>
    <cellStyle name="常规 17_2016年四川省省级一般公共预算支出执行情况表" xfId="2508"/>
    <cellStyle name="好_Sheet14_四川省2019年财政预算（草案）（样表，稿二）" xfId="2509"/>
    <cellStyle name="好_四川省2017年省对市（州）税收返还和转移支付分地区预算（草案）--债务金融处_四川省2019年财政预算（草案）（样表，稿二） 2" xfId="2510"/>
    <cellStyle name="常规 18 2" xfId="2511"/>
    <cellStyle name="常规 23 2" xfId="2512"/>
    <cellStyle name="常规 18 2 2" xfId="2513"/>
    <cellStyle name="常规 23 2 2" xfId="2514"/>
    <cellStyle name="常规 18 2 2 2" xfId="2515"/>
    <cellStyle name="常规 18 2 3" xfId="2516"/>
    <cellStyle name="常规 18 3" xfId="2517"/>
    <cellStyle name="常规 23 3" xfId="2518"/>
    <cellStyle name="好_19 征兵经费" xfId="2519"/>
    <cellStyle name="常规 18 4" xfId="2520"/>
    <cellStyle name="好_Sheet7_四川省2018年财政预算执行情况(样表，稿二） 2" xfId="2521"/>
    <cellStyle name="常规 18_四川省2018年财政预算执行情况(样表，稿二）" xfId="2522"/>
    <cellStyle name="常规 19 2 2" xfId="2523"/>
    <cellStyle name="常规 24 2 2" xfId="2524"/>
    <cellStyle name="常规 19 2 2 2" xfId="2525"/>
    <cellStyle name="常规 24 2 2 2" xfId="2526"/>
    <cellStyle name="常规 19 2 3" xfId="2527"/>
    <cellStyle name="常规 24 2 3" xfId="2528"/>
    <cellStyle name="常规 19 3" xfId="2529"/>
    <cellStyle name="常规 24 3" xfId="2530"/>
    <cellStyle name="常规 19_四川省2018年财政预算执行情况(样表，稿二）" xfId="2531"/>
    <cellStyle name="常规 2 2" xfId="2532"/>
    <cellStyle name="常规 2 2 2" xfId="2533"/>
    <cellStyle name="好_4-14" xfId="2534"/>
    <cellStyle name="常规 2 2 2 2" xfId="2535"/>
    <cellStyle name="好_4-14 2" xfId="2536"/>
    <cellStyle name="常规 2 2 2 2 3" xfId="2537"/>
    <cellStyle name="常规 2 2 2 3" xfId="2538"/>
    <cellStyle name="常规 2 2 2 3 2" xfId="2539"/>
    <cellStyle name="常规 2 2 2 3 2 2" xfId="2540"/>
    <cellStyle name="常规 27 4" xfId="2541"/>
    <cellStyle name="常规 32 4" xfId="2542"/>
    <cellStyle name="常规 2 2 2 3 3" xfId="2543"/>
    <cellStyle name="常规 2 2 2 4 2" xfId="2544"/>
    <cellStyle name="好_促进扩大信贷增量 2 2_四川省2017年省对市（州）税收返还和转移支付分地区预算（草案）--社保处" xfId="2545"/>
    <cellStyle name="强调文字颜色 1 2" xfId="2546"/>
    <cellStyle name="常规 2 2 2_2017年省对市(州)税收返还和转移支付预算" xfId="2547"/>
    <cellStyle name="常规 4 2 3 2" xfId="2548"/>
    <cellStyle name="常规 7 4" xfId="2549"/>
    <cellStyle name="常规 2 2 3" xfId="2550"/>
    <cellStyle name="好_4-15" xfId="2551"/>
    <cellStyle name="好_4-20" xfId="2552"/>
    <cellStyle name="常规 2 2 3 2" xfId="2553"/>
    <cellStyle name="好_4-15 2" xfId="2554"/>
    <cellStyle name="好_4-20 2" xfId="2555"/>
    <cellStyle name="好_Sheet29_四川省2017年省对市（州）税收返还和转移支付分地区预算（草案）--社保处" xfId="2556"/>
    <cellStyle name="常规 2 2 3 2 2" xfId="2557"/>
    <cellStyle name="好_Sheet29_四川省2017年省对市（州）税收返还和转移支付分地区预算（草案）--社保处 2" xfId="2558"/>
    <cellStyle name="千位分隔 2 2 5" xfId="2559"/>
    <cellStyle name="常规 2 2 3 3" xfId="2560"/>
    <cellStyle name="常规 2 2 4 2" xfId="2561"/>
    <cellStyle name="好_4-21 2" xfId="2562"/>
    <cellStyle name="常规 2 2 4 2 2" xfId="2563"/>
    <cellStyle name="常规 2 2 5" xfId="2564"/>
    <cellStyle name="好_4-22" xfId="2565"/>
    <cellStyle name="常规 2 2_2017年省对市(州)税收返还和转移支付预算" xfId="2566"/>
    <cellStyle name="常规 2 3" xfId="2567"/>
    <cellStyle name="常规 2 3 2" xfId="2568"/>
    <cellStyle name="常规 2 3 2 2" xfId="2569"/>
    <cellStyle name="好_支出" xfId="2570"/>
    <cellStyle name="常规 2 3 2 2 2" xfId="2571"/>
    <cellStyle name="好_支出 2" xfId="2572"/>
    <cellStyle name="常规 2 3 2 2 2 2" xfId="2573"/>
    <cellStyle name="常规 2 3 2 2 3" xfId="2574"/>
    <cellStyle name="常规 2 3 2 3" xfId="2575"/>
    <cellStyle name="好_5-中央财政统借统还外债项目资金_四川省2018年财政预算执行情况(样表，稿二）" xfId="2576"/>
    <cellStyle name="常规 2 3 2 3 2" xfId="2577"/>
    <cellStyle name="好_5-中央财政统借统还外债项目资金_四川省2018年财政预算执行情况(样表，稿二） 2" xfId="2578"/>
    <cellStyle name="常规 2 3 2 3 2 2" xfId="2579"/>
    <cellStyle name="强调文字颜色 6 2 2 3" xfId="2580"/>
    <cellStyle name="常规 2 3 2 3 3" xfId="2581"/>
    <cellStyle name="常规 2 3 2 4" xfId="2582"/>
    <cellStyle name="常规 2 3 2 4 2" xfId="2583"/>
    <cellStyle name="常规 2 3 2 5" xfId="2584"/>
    <cellStyle name="常规 2 3 3" xfId="2585"/>
    <cellStyle name="好_促进扩大信贷增量_四川省2018年财政预算执行情况(样表，稿二） 2" xfId="2586"/>
    <cellStyle name="常规 2 3 3 2" xfId="2587"/>
    <cellStyle name="常规 2 3 3 2 2" xfId="2588"/>
    <cellStyle name="常规 2 3 3 3" xfId="2589"/>
    <cellStyle name="常规 2 3 4" xfId="2590"/>
    <cellStyle name="好_收入 2" xfId="2591"/>
    <cellStyle name="常规 2 3 4 2" xfId="2592"/>
    <cellStyle name="常规 2 3 4 2 2" xfId="2593"/>
    <cellStyle name="常规 2 3 8" xfId="2594"/>
    <cellStyle name="常规 2 3 5 2" xfId="2595"/>
    <cellStyle name="常规 2 3 5 2 2" xfId="2596"/>
    <cellStyle name="好_14 2017年省对市（州）税收返还和转移支付预算分地区情况表（支持基层政权建设补助资金）(1)_四川省2019年财政预算（草案）（样表，稿二）" xfId="2597"/>
    <cellStyle name="常规 2 3 5 3" xfId="2598"/>
    <cellStyle name="常规 2 3 5 3 2" xfId="2599"/>
    <cellStyle name="常规 2 3 5 4" xfId="2600"/>
    <cellStyle name="好_2015直接融资汇总表 2" xfId="2601"/>
    <cellStyle name="常规 2 3 6 2" xfId="2602"/>
    <cellStyle name="常规 2 3 7" xfId="2603"/>
    <cellStyle name="常规 2 3_2017年省对市(州)税收返还和转移支付预算" xfId="2604"/>
    <cellStyle name="常规 2 4" xfId="2605"/>
    <cellStyle name="好_%84表2：2016-2018年省级部门三年滚动规划报表_支出 2" xfId="2606"/>
    <cellStyle name="常规 2 4 2" xfId="2607"/>
    <cellStyle name="警告文本 2 2_2017年省对市(州)税收返还和转移支付预算" xfId="2608"/>
    <cellStyle name="常规 2 4 2 3" xfId="2609"/>
    <cellStyle name="好_2 政法转移支付_四川省2018年财政预算执行情况(样表，稿二）" xfId="2610"/>
    <cellStyle name="好_4-29_四川省2018年财政预算执行情况(样表，稿二）" xfId="2611"/>
    <cellStyle name="输出 2 2 2" xfId="2612"/>
    <cellStyle name="常规 2 5" xfId="2613"/>
    <cellStyle name="好_4-农村义教“营养改善计划” 2" xfId="2614"/>
    <cellStyle name="常规 2 5 2" xfId="2615"/>
    <cellStyle name="好_4-12_四川省2019年财政预算（草案）（样表，稿二）" xfId="2616"/>
    <cellStyle name="常规 2 5 2 2" xfId="2617"/>
    <cellStyle name="好_4-12_四川省2019年财政预算（草案）（样表，稿二） 2" xfId="2618"/>
    <cellStyle name="常规 2 5 2 2 2" xfId="2619"/>
    <cellStyle name="常规 2 5 2 3" xfId="2620"/>
    <cellStyle name="常规 2 5 3 2" xfId="2621"/>
    <cellStyle name="常规 2 5 3 2 2" xfId="2622"/>
    <cellStyle name="常规 2 5 3 3" xfId="2623"/>
    <cellStyle name="常规 2 5 4" xfId="2624"/>
    <cellStyle name="链接单元格 2 2 2 2" xfId="2625"/>
    <cellStyle name="常规 2 5 4 2" xfId="2626"/>
    <cellStyle name="常规 2 5 5" xfId="2627"/>
    <cellStyle name="常规 2 5_2017年省对市(州)税收返还和转移支付预算" xfId="2628"/>
    <cellStyle name="常规 2 6" xfId="2629"/>
    <cellStyle name="常规 2 6 2" xfId="2630"/>
    <cellStyle name="常规 2 6 3" xfId="2631"/>
    <cellStyle name="常规 2 7 2" xfId="2632"/>
    <cellStyle name="常规 21 2 2 2 2" xfId="2633"/>
    <cellStyle name="常规 2 8" xfId="2634"/>
    <cellStyle name="常规 21 2 2 3" xfId="2635"/>
    <cellStyle name="好_1-12_四川省2018年财政预算执行情况(样表，稿二） 2" xfId="2636"/>
    <cellStyle name="好_4 2" xfId="2637"/>
    <cellStyle name="输入 2" xfId="2638"/>
    <cellStyle name="常规 20 2 2 3" xfId="2639"/>
    <cellStyle name="常规 20 2 2 4" xfId="2640"/>
    <cellStyle name="常规 20 2 3 2" xfId="2641"/>
    <cellStyle name="常规 20 2 4" xfId="2642"/>
    <cellStyle name="常规 20 2 5" xfId="2643"/>
    <cellStyle name="常规 20 2_2016年社保基金收支执行及2017年预算草案表" xfId="2644"/>
    <cellStyle name="常规 20 3 2 2" xfId="2645"/>
    <cellStyle name="好_7-普惠金融政府和社会资本合作以奖代补资金 2" xfId="2646"/>
    <cellStyle name="常规 20 3 3" xfId="2647"/>
    <cellStyle name="好_4-31_四川省2018年财政预算执行情况(样表，稿二）" xfId="2648"/>
    <cellStyle name="常规 20 6" xfId="2649"/>
    <cellStyle name="适中 2 3" xfId="2650"/>
    <cellStyle name="常规 21 2 3 2" xfId="2651"/>
    <cellStyle name="常规 3 7" xfId="2652"/>
    <cellStyle name="常规 21 2 3 2 3" xfId="2653"/>
    <cellStyle name="常规 21 2 3 3" xfId="2654"/>
    <cellStyle name="常规 3 8" xfId="2655"/>
    <cellStyle name="常规 21 2 3 3 2" xfId="2656"/>
    <cellStyle name="常规 3 8 2" xfId="2657"/>
    <cellStyle name="常规 21 2 3 4" xfId="2658"/>
    <cellStyle name="常规 3 9" xfId="2659"/>
    <cellStyle name="常规 21 2 4" xfId="2660"/>
    <cellStyle name="常规 21 2 4 2" xfId="2661"/>
    <cellStyle name="常规 4 2 5" xfId="2662"/>
    <cellStyle name="常规 21 2 5" xfId="2663"/>
    <cellStyle name="常规 21 3 2" xfId="2664"/>
    <cellStyle name="常规 21 4" xfId="2665"/>
    <cellStyle name="好_汇总_四川省2018年财政预算执行情况(样表，稿二） 2" xfId="2666"/>
    <cellStyle name="常规 21 4 2" xfId="2667"/>
    <cellStyle name="常规 21 4 2 2" xfId="2668"/>
    <cellStyle name="常规 21 4 3" xfId="2669"/>
    <cellStyle name="好_13 2017年省对市（州）税收返还和转移支付预算分地区情况表（审计能力提升专项经费）(1) 2" xfId="2670"/>
    <cellStyle name="常规 21 6" xfId="2671"/>
    <cellStyle name="常规 28 2 2 3" xfId="2672"/>
    <cellStyle name="好_3 2017年省对市（州）税收返还和转移支付预算分地区情况表（到村任职）_四川省2018年财政预算执行情况(样表，稿二） 2" xfId="2673"/>
    <cellStyle name="常规 22 2 2 3" xfId="2674"/>
    <cellStyle name="常规 22 2 3 2" xfId="2675"/>
    <cellStyle name="常规 22 2 4" xfId="2676"/>
    <cellStyle name="好_四川省2017年省对市（州）税收返还和转移支付分地区预算（草案）--债务金融处 2" xfId="2677"/>
    <cellStyle name="常规 22 3 2 2" xfId="2678"/>
    <cellStyle name="常规 24 3 2" xfId="2679"/>
    <cellStyle name="常规 24 4" xfId="2680"/>
    <cellStyle name="好_Sheet15_四川省2017年省对市（州）税收返还和转移支付分地区预算（草案）--社保处 2" xfId="2681"/>
    <cellStyle name="好_Sheet20_四川省2017年省对市（州）税收返还和转移支付分地区预算（草案）--社保处 2" xfId="2682"/>
    <cellStyle name="常规 25 2" xfId="2683"/>
    <cellStyle name="常规 30 2" xfId="2684"/>
    <cellStyle name="常规 25 2 2" xfId="2685"/>
    <cellStyle name="常规 30 2 2" xfId="2686"/>
    <cellStyle name="常规 25 2 3" xfId="2687"/>
    <cellStyle name="常规 30 2 3" xfId="2688"/>
    <cellStyle name="常规 25 2 4" xfId="2689"/>
    <cellStyle name="常规 25 2_2016年社保基金收支执行及2017年预算草案表" xfId="2690"/>
    <cellStyle name="常规 25 3" xfId="2691"/>
    <cellStyle name="常规 30 3" xfId="2692"/>
    <cellStyle name="常规 25 3 2" xfId="2693"/>
    <cellStyle name="常规 30 3 2" xfId="2694"/>
    <cellStyle name="常规 25 3 2 2" xfId="2695"/>
    <cellStyle name="常规 25 4" xfId="2696"/>
    <cellStyle name="常规 30 4" xfId="2697"/>
    <cellStyle name="常规 26" xfId="2698"/>
    <cellStyle name="常规 31" xfId="2699"/>
    <cellStyle name="好_汇总 2 2_2017年省对市(州)税收返还和转移支付预算_四川省2019年财政预算（草案）（样表，稿二）" xfId="2700"/>
    <cellStyle name="常规 26_2016年社保基金收支执行及2017年预算草案表" xfId="2701"/>
    <cellStyle name="常规 31_2016年社保基金收支执行及2017年预算草案表" xfId="2702"/>
    <cellStyle name="好_汇总 2_2017年省对市(州)税收返还和转移支付预算_四川省2019年财政预算（草案）（样表，稿二）" xfId="2703"/>
    <cellStyle name="常规 27" xfId="2704"/>
    <cellStyle name="常规 32" xfId="2705"/>
    <cellStyle name="常规 27 2" xfId="2706"/>
    <cellStyle name="常规 32 2" xfId="2707"/>
    <cellStyle name="常规 27 2 2" xfId="2708"/>
    <cellStyle name="常规 32 2 2" xfId="2709"/>
    <cellStyle name="常规 27 2 2 2" xfId="2710"/>
    <cellStyle name="常规 27 2 3" xfId="2711"/>
    <cellStyle name="常规 27 2_2016年四川省省级一般公共预算支出执行情况表" xfId="2712"/>
    <cellStyle name="常规 27 3" xfId="2713"/>
    <cellStyle name="常规 32 3" xfId="2714"/>
    <cellStyle name="常规 27 3 2" xfId="2715"/>
    <cellStyle name="常规 32 3 2" xfId="2716"/>
    <cellStyle name="常规 27_2016年四川省省级一般公共预算支出执行情况表" xfId="2717"/>
    <cellStyle name="好_Sheet19_四川省2019年财政预算（草案）（样表，稿二）" xfId="2718"/>
    <cellStyle name="常规 28 2 2 2 2 2" xfId="2719"/>
    <cellStyle name="好_6-省级财政政府与社会资本合作项目综合补助资金_四川省2019年财政预算（草案）（样表，稿二）" xfId="2720"/>
    <cellStyle name="常规 28 2 2 2 3" xfId="2721"/>
    <cellStyle name="常规 28 2 2 3 2" xfId="2722"/>
    <cellStyle name="常规 28 2 2 4" xfId="2723"/>
    <cellStyle name="好_2015直接融资汇总表 2 2 2" xfId="2724"/>
    <cellStyle name="常规 28 2 2 4 2" xfId="2725"/>
    <cellStyle name="常规 28 2 2 5" xfId="2726"/>
    <cellStyle name="常规 28 2 3" xfId="2727"/>
    <cellStyle name="好_2015直接融资汇总表 2 2_2017年省对市(州)税收返还和转移支付预算 2" xfId="2728"/>
    <cellStyle name="常规 28 3 2" xfId="2729"/>
    <cellStyle name="常规 28 4" xfId="2730"/>
    <cellStyle name="常规 29" xfId="2731"/>
    <cellStyle name="常规 34" xfId="2732"/>
    <cellStyle name="好_10 2017年省对市（州）税收返还和转移支付预算分地区情况表（寺观教堂维修补助资金）(1)_四川省2019年财政预算（草案）（样表，稿二） 2" xfId="2733"/>
    <cellStyle name="好_2-67_四川省2018年财政预算执行情况(样表，稿二）" xfId="2734"/>
    <cellStyle name="常规 29 2" xfId="2735"/>
    <cellStyle name="常规 34 2" xfId="2736"/>
    <cellStyle name="好_2-67_四川省2018年财政预算执行情况(样表，稿二） 2" xfId="2737"/>
    <cellStyle name="常规 29 2 2" xfId="2738"/>
    <cellStyle name="常规 34 2 2" xfId="2739"/>
    <cellStyle name="常规 3 2 2 2 2" xfId="2740"/>
    <cellStyle name="常规 3 2 2 3" xfId="2741"/>
    <cellStyle name="常规 3 2 2 3 2" xfId="2742"/>
    <cellStyle name="好_美术馆公共图书馆文化馆（站）免费开放专项资金" xfId="2743"/>
    <cellStyle name="常规 3 2 2_2017年省对市(州)税收返还和转移支付预算" xfId="2744"/>
    <cellStyle name="常规 3 2 3" xfId="2745"/>
    <cellStyle name="常规 3 2 3 2" xfId="2746"/>
    <cellStyle name="常规 3 2 3 2 2" xfId="2747"/>
    <cellStyle name="常规 3 2 3 2 2 2" xfId="2748"/>
    <cellStyle name="常规 3 2 3 3" xfId="2749"/>
    <cellStyle name="常规 3 2 4" xfId="2750"/>
    <cellStyle name="好_促进扩大信贷增量 3_四川省2018年财政预算执行情况(样表，稿二）" xfId="2751"/>
    <cellStyle name="常规 3 2 4 2" xfId="2752"/>
    <cellStyle name="好_促进扩大信贷增量 3_四川省2018年财政预算执行情况(样表，稿二） 2" xfId="2753"/>
    <cellStyle name="常规 3 2_2016年四川省省级一般公共预算支出执行情况表" xfId="2754"/>
    <cellStyle name="常规 3 3" xfId="2755"/>
    <cellStyle name="常规 3 3 2" xfId="2756"/>
    <cellStyle name="常规 3 3 3 2" xfId="2757"/>
    <cellStyle name="常规 3 3 3 2 2" xfId="2758"/>
    <cellStyle name="常规 3 3_2017年省对市(州)税收返还和转移支付预算" xfId="2759"/>
    <cellStyle name="常规 3 4" xfId="2760"/>
    <cellStyle name="常规 3 4 2" xfId="2761"/>
    <cellStyle name="常规 3 4 2 2" xfId="2762"/>
    <cellStyle name="警告文本 2 3 3" xfId="2763"/>
    <cellStyle name="常规 3 5" xfId="2764"/>
    <cellStyle name="好_18 2017年省对市（州）税收返还和转移支付预算分地区情况表（全省法院系统业务经费）(1)_四川省2019年财政预算（草案）（样表，稿二） 2" xfId="2765"/>
    <cellStyle name="好_促进扩大信贷增量_四川省2019年财政预算（草案）（样表，稿二）" xfId="2766"/>
    <cellStyle name="常规 3 5 2" xfId="2767"/>
    <cellStyle name="好_促进扩大信贷增量_四川省2019年财政预算（草案）（样表，稿二） 2" xfId="2768"/>
    <cellStyle name="常规 3 5 3" xfId="2769"/>
    <cellStyle name="常规 3 6 3" xfId="2770"/>
    <cellStyle name="强调文字颜色 6 2 2_2017年省对市(州)税收返还和转移支付预算" xfId="2771"/>
    <cellStyle name="常规 30 2_2016年四川省省级一般公共预算支出执行情况表" xfId="2772"/>
    <cellStyle name="常规 30_2016年四川省省级一般公共预算支出执行情况表" xfId="2773"/>
    <cellStyle name="好_Sheet22_四川省2019年财政预算（草案）（样表，稿二）" xfId="2774"/>
    <cellStyle name="常规 32 5" xfId="2775"/>
    <cellStyle name="常规 35 2" xfId="2776"/>
    <cellStyle name="常规 40 2" xfId="2777"/>
    <cellStyle name="常规 35 2 2" xfId="2778"/>
    <cellStyle name="常规 40 2 2" xfId="2779"/>
    <cellStyle name="常规 35 3" xfId="2780"/>
    <cellStyle name="常规 40 3" xfId="2781"/>
    <cellStyle name="常规 35 4" xfId="2782"/>
    <cellStyle name="常规 36 2" xfId="2783"/>
    <cellStyle name="常规 41 2" xfId="2784"/>
    <cellStyle name="常规 37 2" xfId="2785"/>
    <cellStyle name="常规 42 2" xfId="2786"/>
    <cellStyle name="常规 37 2 2" xfId="2787"/>
    <cellStyle name="好_1-学前教育发展专项资金_四川省2018年财政预算执行情况(样表，稿二）" xfId="2788"/>
    <cellStyle name="常规 37 2 2 2" xfId="2789"/>
    <cellStyle name="好_1-学前教育发展专项资金_四川省2018年财政预算执行情况(样表，稿二） 2" xfId="2790"/>
    <cellStyle name="常规 37 2 3" xfId="2791"/>
    <cellStyle name="常规 37 3" xfId="2792"/>
    <cellStyle name="好_8 2017年省对市（州）税收返还和转移支付预算分地区情况表（民族事业发展资金）(1) 2" xfId="2793"/>
    <cellStyle name="常规 37 3 2" xfId="2794"/>
    <cellStyle name="常规 37 3 3" xfId="2795"/>
    <cellStyle name="千位分隔 2" xfId="2796"/>
    <cellStyle name="常规 37 4 2" xfId="2797"/>
    <cellStyle name="常规 37 5" xfId="2798"/>
    <cellStyle name="常规 38" xfId="2799"/>
    <cellStyle name="常规 43" xfId="2800"/>
    <cellStyle name="常规 38 2" xfId="2801"/>
    <cellStyle name="常规 39 2" xfId="2802"/>
    <cellStyle name="常规 39 2 2" xfId="2803"/>
    <cellStyle name="好_2015财金互动汇总（加人行、补成都） 2_2017年省对市(州)税收返还和转移支付预算" xfId="2804"/>
    <cellStyle name="常规 39 2 3" xfId="2805"/>
    <cellStyle name="常规 39 3" xfId="2806"/>
    <cellStyle name="常规 39 3 2" xfId="2807"/>
    <cellStyle name="常规 39 4 2" xfId="2808"/>
    <cellStyle name="常规 4" xfId="2809"/>
    <cellStyle name="常规 4 2" xfId="2810"/>
    <cellStyle name="常规 4 2 2" xfId="2811"/>
    <cellStyle name="常规 4 4" xfId="2812"/>
    <cellStyle name="好_地方纪检监察机关办案补助专项资金_四川省2018年财政预算执行情况(样表，稿二）" xfId="2813"/>
    <cellStyle name="常规 4 2 2 2" xfId="2814"/>
    <cellStyle name="常规 4 4 2" xfId="2815"/>
    <cellStyle name="常规 6 4" xfId="2816"/>
    <cellStyle name="好_地方纪检监察机关办案补助专项资金_四川省2018年财政预算执行情况(样表，稿二） 2" xfId="2817"/>
    <cellStyle name="常规 4 2 3" xfId="2818"/>
    <cellStyle name="常规 4 5" xfId="2819"/>
    <cellStyle name="常规 4 2 4" xfId="2820"/>
    <cellStyle name="常规 4 6" xfId="2821"/>
    <cellStyle name="常规 4 2_123" xfId="2822"/>
    <cellStyle name="常规 4 3" xfId="2823"/>
    <cellStyle name="常规 4 3 2" xfId="2824"/>
    <cellStyle name="常规 5 4" xfId="2825"/>
    <cellStyle name="好_4-8" xfId="2826"/>
    <cellStyle name="常规 4 3 2 2" xfId="2827"/>
    <cellStyle name="常规 5 4 2" xfId="2828"/>
    <cellStyle name="好_4-8 2" xfId="2829"/>
    <cellStyle name="常规 4 3 3" xfId="2830"/>
    <cellStyle name="常规 5 5" xfId="2831"/>
    <cellStyle name="常规 7 2_2017年省对市(州)税收返还和转移支付预算" xfId="2832"/>
    <cellStyle name="好_4-9" xfId="2833"/>
    <cellStyle name="常规 4_123" xfId="2834"/>
    <cellStyle name="常规 47" xfId="2835"/>
    <cellStyle name="常规 47 2 2 2" xfId="2836"/>
    <cellStyle name="常规 47 2 2 2 2" xfId="2837"/>
    <cellStyle name="常规 47 2 2 2 2 2" xfId="2838"/>
    <cellStyle name="常规 47 2 2 2 3" xfId="2839"/>
    <cellStyle name="常规 47 2 2 3" xfId="2840"/>
    <cellStyle name="常规 8 2" xfId="2841"/>
    <cellStyle name="常规 47 2 2 3 2" xfId="2842"/>
    <cellStyle name="常规 8 2 2" xfId="2843"/>
    <cellStyle name="常规 47 2 2 4" xfId="2844"/>
    <cellStyle name="常规 47 3" xfId="2845"/>
    <cellStyle name="好_Sheet26_四川省2017年省对市（州）税收返还和转移支付分地区预算（草案）--社保处" xfId="2846"/>
    <cellStyle name="常规 47 3 2" xfId="2847"/>
    <cellStyle name="好_Sheet26_四川省2017年省对市（州）税收返还和转移支付分地区预算（草案）--社保处 2" xfId="2848"/>
    <cellStyle name="常规 47 3 2 2" xfId="2849"/>
    <cellStyle name="常规 47 3 3" xfId="2850"/>
    <cellStyle name="常规 47 4" xfId="2851"/>
    <cellStyle name="常规 47 4 2" xfId="2852"/>
    <cellStyle name="常规 47 4 2 2 2" xfId="2853"/>
    <cellStyle name="常规 47 4 2 3" xfId="2854"/>
    <cellStyle name="常规 47 4 3" xfId="2855"/>
    <cellStyle name="常规 6 3_123" xfId="2856"/>
    <cellStyle name="常规 47 4 3 2" xfId="2857"/>
    <cellStyle name="常规 47 5" xfId="2858"/>
    <cellStyle name="常规 47 5 2" xfId="2859"/>
    <cellStyle name="常规 47 6" xfId="2860"/>
    <cellStyle name="常规 48" xfId="2861"/>
    <cellStyle name="常规 48 2 2 2" xfId="2862"/>
    <cellStyle name="常规 48 2 2 2 2" xfId="2863"/>
    <cellStyle name="常规 48 2 3 2" xfId="2864"/>
    <cellStyle name="常规 48 2 4" xfId="2865"/>
    <cellStyle name="常规 48 3 3" xfId="2866"/>
    <cellStyle name="好_2015直接融资汇总表 4 2" xfId="2867"/>
    <cellStyle name="常规 48 4" xfId="2868"/>
    <cellStyle name="常规 48 4 2" xfId="2869"/>
    <cellStyle name="常规 48 5" xfId="2870"/>
    <cellStyle name="常规 5 2" xfId="2871"/>
    <cellStyle name="常规 5 2 2" xfId="2872"/>
    <cellStyle name="常规 5 2 2 2" xfId="2873"/>
    <cellStyle name="常规 5 2 2 3" xfId="2874"/>
    <cellStyle name="常规 5 2 3" xfId="2875"/>
    <cellStyle name="常规 5 2 3 2" xfId="2876"/>
    <cellStyle name="常规 5 2 3 2 2" xfId="2877"/>
    <cellStyle name="常规 5 2 3 3" xfId="2878"/>
    <cellStyle name="常规 5 2 4 2" xfId="2879"/>
    <cellStyle name="常规 5 2_2017年省对市(州)税收返还和转移支付预算" xfId="2880"/>
    <cellStyle name="常规 5 3" xfId="2881"/>
    <cellStyle name="常规 5 3 3" xfId="2882"/>
    <cellStyle name="常规 5 4 2 2" xfId="2883"/>
    <cellStyle name="常规 5 4 3" xfId="2884"/>
    <cellStyle name="常规 5 5 2" xfId="2885"/>
    <cellStyle name="好_4-9 2" xfId="2886"/>
    <cellStyle name="常规 5_2017年省对市(州)税收返还和转移支付预算" xfId="2887"/>
    <cellStyle name="常规 6" xfId="2888"/>
    <cellStyle name="好_国家文物保护专项资金_四川省2019年财政预算（草案）（样表，稿二）" xfId="2889"/>
    <cellStyle name="常规 6 2" xfId="2890"/>
    <cellStyle name="好_国家文物保护专项资金_四川省2019年财政预算（草案）（样表，稿二） 2" xfId="2891"/>
    <cellStyle name="常规 6 2 2" xfId="2892"/>
    <cellStyle name="常规 6 2 2 2" xfId="2893"/>
    <cellStyle name="常规 6 2 2 2 2" xfId="2894"/>
    <cellStyle name="常规 6 2 2 3" xfId="2895"/>
    <cellStyle name="常规 6 2 2 3 2" xfId="2896"/>
    <cellStyle name="常规 6 2 2 4" xfId="2897"/>
    <cellStyle name="好_四川省2019年财政预算（草案）（样表，稿二）" xfId="2898"/>
    <cellStyle name="常规 6 2 2_2017年省对市(州)税收返还和转移支付预算" xfId="2899"/>
    <cellStyle name="常规 6 2 3" xfId="2900"/>
    <cellStyle name="好_7 2017年省对市（州）税收返还和转移支付预算分地区情况表（省级旅游发展资金）(1)_四川省2019年财政预算（草案）（样表，稿二）" xfId="2901"/>
    <cellStyle name="常规 6 2 3 2" xfId="2902"/>
    <cellStyle name="好_7 2017年省对市（州）税收返还和转移支付预算分地区情况表（省级旅游发展资金）(1)_四川省2019年财政预算（草案）（样表，稿二） 2" xfId="2903"/>
    <cellStyle name="常规 6 2 4" xfId="2904"/>
    <cellStyle name="常规 6 2 4 2" xfId="2905"/>
    <cellStyle name="常规 6 2 5" xfId="2906"/>
    <cellStyle name="常规 6 2_2017年省对市(州)税收返还和转移支付预算" xfId="2907"/>
    <cellStyle name="常规 6 3" xfId="2908"/>
    <cellStyle name="常规 6 3 2" xfId="2909"/>
    <cellStyle name="常规 6 3 2 2" xfId="2910"/>
    <cellStyle name="常规 6 3 3" xfId="2911"/>
    <cellStyle name="常规 6 3 3 2" xfId="2912"/>
    <cellStyle name="常规 6 3 5" xfId="2913"/>
    <cellStyle name="好_少数民族文化事业发展专项资金" xfId="2914"/>
    <cellStyle name="常规 6_123" xfId="2915"/>
    <cellStyle name="好_Sheet14_四川省2018年财政预算执行情况(样表，稿二） 2" xfId="2916"/>
    <cellStyle name="常规 7" xfId="2917"/>
    <cellStyle name="常规 7 2" xfId="2918"/>
    <cellStyle name="常规 7 2 2" xfId="2919"/>
    <cellStyle name="常规 7 2 2 2" xfId="2920"/>
    <cellStyle name="常规 7 2 3" xfId="2921"/>
    <cellStyle name="常规 7 3" xfId="2922"/>
    <cellStyle name="常规 7 3 2" xfId="2923"/>
    <cellStyle name="常规 7_2014年年终预算结余指标汇总分析表（定稿）" xfId="2924"/>
    <cellStyle name="常规 8" xfId="2925"/>
    <cellStyle name="常规 8 2 2 2" xfId="2926"/>
    <cellStyle name="常规 8 2 3" xfId="2927"/>
    <cellStyle name="好_少数民族文化事业发展专项资金_四川省2019年财政预算（草案）（样表，稿二） 2" xfId="2928"/>
    <cellStyle name="常规 8_四川省2018年财政预算执行情况(样表，稿二）" xfId="2929"/>
    <cellStyle name="常规 9 2 2 2" xfId="2930"/>
    <cellStyle name="常规 9 2 2 2 2" xfId="2931"/>
    <cellStyle name="常规 9 2 2 3" xfId="2932"/>
    <cellStyle name="常规 9 2 2 4" xfId="2933"/>
    <cellStyle name="好_汇总_四川省2017年省对市（州）税收返还和转移支付分地区预算（草案）--社保处 2" xfId="2934"/>
    <cellStyle name="常规 9 2 3" xfId="2935"/>
    <cellStyle name="好_省级体育专项资金" xfId="2936"/>
    <cellStyle name="常规 9 2 4" xfId="2937"/>
    <cellStyle name="常规 9 2 5" xfId="2938"/>
    <cellStyle name="常规 9 2_123" xfId="2939"/>
    <cellStyle name="常规 9 3" xfId="2940"/>
    <cellStyle name="常规 9 3 2" xfId="2941"/>
    <cellStyle name="常规 9 3 3" xfId="2942"/>
    <cellStyle name="常规 9 4" xfId="2943"/>
    <cellStyle name="常规 9 5" xfId="2944"/>
    <cellStyle name="常规_(陈诚修改稿)2006年全省及省级财政决算及07年预算执行情况表(A4 留底自用)" xfId="2945"/>
    <cellStyle name="常规_(陈诚修改稿)2006年全省及省级财政决算及07年预算执行情况表(A4 留底自用) 2" xfId="2946"/>
    <cellStyle name="常规_(陈诚修改稿)2006年全省及省级财政决算及07年预算执行情况表(A4 留底自用) 2 2 2" xfId="2947"/>
    <cellStyle name="好_汇总 2_四川省2019年财政预算（草案）（样表，稿二） 2" xfId="2948"/>
    <cellStyle name="好_四川省2017年省对市（州）税收返还和转移支付分地区预算（草案）--教科文处_四川省2019年财政预算（草案）（样表，稿二） 2" xfId="2949"/>
    <cellStyle name="常规_2001年预算：预算收入及财力（12月21日上午定案表）" xfId="2950"/>
    <cellStyle name="常规_2014年全省及省级财政收支执行及2015年预算草案表（20150123，自用稿）" xfId="2951"/>
    <cellStyle name="常规_2014年全省及省级财政收支执行及2015年预算草案表（20150123，自用稿） 2 2" xfId="2952"/>
    <cellStyle name="好_28 基层干训机构建设补助专项资金 2" xfId="2953"/>
    <cellStyle name="常规_2014年全省及省级财政收支执行及2015年预算草案表（20150123，自用稿） 2 2 2" xfId="2954"/>
    <cellStyle name="常规_2015年全省及省级财政收支执行及2016年预算草案表（20160120）企业处修改" xfId="2955"/>
    <cellStyle name="常规_2015年全省及省级财政收支执行及2016年预算草案表（20160120）企业处修改 2" xfId="2956"/>
    <cellStyle name="常规_国有资本经营预算表样" xfId="2957"/>
    <cellStyle name="好_国家文物保护专项资金 2" xfId="2958"/>
    <cellStyle name="常规_国有资本经营预算表样 2 2" xfId="2959"/>
    <cellStyle name="汇总 2 3" xfId="2960"/>
    <cellStyle name="常规_国有资本经营预算表样 2 2 2" xfId="2961"/>
    <cellStyle name="汇总 2 3 2" xfId="2962"/>
    <cellStyle name="常规_国有资本经营预算表样 2 2 3" xfId="2963"/>
    <cellStyle name="好_21 禁毒补助经费 2" xfId="2964"/>
    <cellStyle name="汇总 2 3 3" xfId="2965"/>
    <cellStyle name="警告文本 2 3 2" xfId="2966"/>
    <cellStyle name="常规_国资决算以及执行情况0712 2 2" xfId="2967"/>
    <cellStyle name="常规_国资决算以及执行情况0712 2 2 2" xfId="2968"/>
    <cellStyle name="常规_国资决算以及执行情况0712 2 2 3" xfId="2969"/>
    <cellStyle name="常规_基金分析表(99.3)" xfId="2970"/>
    <cellStyle name="常规_录入表" xfId="2971"/>
    <cellStyle name="常规_社保基金预算报人大建议表样 2" xfId="2972"/>
    <cellStyle name="常规_社保基金预算报人大建议表样 2 2 3" xfId="2973"/>
    <cellStyle name="好 2" xfId="2974"/>
    <cellStyle name="好 2 2" xfId="2975"/>
    <cellStyle name="好 2 2 2" xfId="2976"/>
    <cellStyle name="好_5-农村教师周转房建设" xfId="2977"/>
    <cellStyle name="计算 2_四川省2017年省对市（州）税收返还和转移支付分地区预算（草案）--社保处" xfId="2978"/>
    <cellStyle name="好 2 2 2 2" xfId="2979"/>
    <cellStyle name="好_5-农村教师周转房建设 2" xfId="2980"/>
    <cellStyle name="好 2 2 3 2" xfId="2981"/>
    <cellStyle name="好 2 2 4" xfId="2982"/>
    <cellStyle name="好 2 2_2017年省对市(州)税收返还和转移支付预算" xfId="2983"/>
    <cellStyle name="好_%84表2：2016-2018年省级部门三年滚动规划报表" xfId="2984"/>
    <cellStyle name="好_%84表2：2016-2018年省级部门三年滚动规划报表_支出" xfId="2985"/>
    <cellStyle name="好_“三区”文化人才专项资金" xfId="2986"/>
    <cellStyle name="好_“三区”文化人才专项资金 2" xfId="2987"/>
    <cellStyle name="好_“三区”文化人才专项资金_四川省2019年财政预算（草案）（样表，稿二）" xfId="2988"/>
    <cellStyle name="好_“三区”文化人才专项资金_四川省2019年财政预算（草案）（样表，稿二） 2" xfId="2989"/>
    <cellStyle name="好_1 2017年省对市（州）税收返还和转移支付预算分地区情况表（华侨事务补助）(1)" xfId="2990"/>
    <cellStyle name="好_博物馆纪念馆逐步免费开放补助资金 2" xfId="2991"/>
    <cellStyle name="好_1 2017年省对市（州）税收返还和转移支付预算分地区情况表（华侨事务补助）(1)_四川省2018年财政预算执行情况(样表，稿二） 2" xfId="2992"/>
    <cellStyle name="好_4-14_四川省2018年财政预算执行情况(样表，稿二）" xfId="2993"/>
    <cellStyle name="好_1 2017年省对市（州）税收返还和转移支付预算分地区情况表（华侨事务补助）(1)_四川省2019年财政预算（草案）（样表，稿二） 2" xfId="2994"/>
    <cellStyle name="好_10 2017年省对市（州）税收返还和转移支付预算分地区情况表（寺观教堂维修补助资金）(1)_四川省2018年财政预算执行情况(样表，稿二）" xfId="2995"/>
    <cellStyle name="好_10 2017年省对市（州）税收返还和转移支付预算分地区情况表（寺观教堂维修补助资金）(1)_四川省2018年财政预算执行情况(样表，稿二） 2" xfId="2996"/>
    <cellStyle name="好_10 2017年省对市（州）税收返还和转移支付预算分地区情况表（寺观教堂维修补助资金）(1)_四川省2019年财政预算（草案）（样表，稿二）" xfId="2997"/>
    <cellStyle name="好_10-扶持民族地区教育发展" xfId="2998"/>
    <cellStyle name="好_2 2" xfId="2999"/>
    <cellStyle name="好_10-扶持民族地区教育发展 2" xfId="3000"/>
    <cellStyle name="好_10-扶持民族地区教育发展_四川省2018年财政预算执行情况(样表，稿二）" xfId="3001"/>
    <cellStyle name="好_10-扶持民族地区教育发展_四川省2018年财政预算执行情况(样表，稿二） 2" xfId="3002"/>
    <cellStyle name="好_2-财金互动_四川省2019年财政预算（草案）（样表，稿二）" xfId="3003"/>
    <cellStyle name="好_10-扶持民族地区教育发展_四川省2019年财政预算（草案）（样表，稿二）" xfId="3004"/>
    <cellStyle name="好_10-扶持民族地区教育发展_四川省2019年财政预算（草案）（样表，稿二） 2" xfId="3005"/>
    <cellStyle name="好_11 2017年省对市（州）税收返还和转移支付预算分地区情况表（基层行政单位救灾专项资金）(1)_四川省2018年财政预算执行情况(样表，稿二）" xfId="3006"/>
    <cellStyle name="好_11 2017年省对市（州）税收返还和转移支付预算分地区情况表（基层行政单位救灾专项资金）(1)_四川省2018年财政预算执行情况(样表，稿二） 2" xfId="3007"/>
    <cellStyle name="千位分隔 2 3 4" xfId="3008"/>
    <cellStyle name="好_11 2017年省对市（州）税收返还和转移支付预算分地区情况表（基层行政单位救灾专项资金）(1)_四川省2019年财政预算（草案）（样表，稿二）" xfId="3009"/>
    <cellStyle name="好_11 2017年省对市（州）税收返还和转移支付预算分地区情况表（基层行政单位救灾专项资金）(1)_四川省2019年财政预算（草案）（样表，稿二） 2" xfId="3010"/>
    <cellStyle name="好_1-12_四川省2017年省对市（州）税收返还和转移支付分地区预算（草案）--社保处" xfId="3011"/>
    <cellStyle name="好_1-12_四川省2017年省对市（州）税收返还和转移支付分地区预算（草案）--社保处 2" xfId="3012"/>
    <cellStyle name="好_12 2017年省对市（州）税收返还和转移支付预算分地区情况表（民族地区春节慰问经费）(1) 2" xfId="3013"/>
    <cellStyle name="好_12 2017年省对市（州）税收返还和转移支付预算分地区情况表（民族地区春节慰问经费）(1)_四川省2019年财政预算（草案）（样表，稿二）" xfId="3014"/>
    <cellStyle name="好_12 2017年省对市（州）税收返还和转移支付预算分地区情况表（民族地区春节慰问经费）(1)_四川省2019年财政预算（草案）（样表，稿二） 2" xfId="3015"/>
    <cellStyle name="好_123" xfId="3016"/>
    <cellStyle name="好_123_四川省2018年财政预算执行情况(样表，稿二）" xfId="3017"/>
    <cellStyle name="好_促进扩大信贷增量 3_四川省2019年财政预算（草案）（样表，稿二） 2" xfId="3018"/>
    <cellStyle name="好_13 2017年省对市（州）税收返还和转移支付预算分地区情况表（审计能力提升专项经费）(1)" xfId="3019"/>
    <cellStyle name="好_14 2017年省对市（州）税收返还和转移支付预算分地区情况表（支持基层政权建设补助资金）(1)" xfId="3020"/>
    <cellStyle name="好_14 2017年省对市（州）税收返还和转移支付预算分地区情况表（支持基层政权建设补助资金）(1) 2" xfId="3021"/>
    <cellStyle name="好_14 2017年省对市（州）税收返还和转移支付预算分地区情况表（支持基层政权建设补助资金）(1)_四川省2018年财政预算执行情况(样表，稿二）" xfId="3022"/>
    <cellStyle name="好_14 2017年省对市（州）税收返还和转移支付预算分地区情况表（支持基层政权建设补助资金）(1)_四川省2018年财政预算执行情况(样表，稿二） 2" xfId="3023"/>
    <cellStyle name="好_15-省级防震减灾分情况" xfId="3024"/>
    <cellStyle name="好_省级文物保护专项资金_四川省2018年财政预算执行情况(样表，稿二）" xfId="3025"/>
    <cellStyle name="好_15-省级防震减灾分情况 2" xfId="3026"/>
    <cellStyle name="好_省级文物保护专项资金_四川省2018年财政预算执行情况(样表，稿二） 2" xfId="3027"/>
    <cellStyle name="好_15-省级防震减灾分情况_四川省2018年财政预算执行情况(样表，稿二）" xfId="3028"/>
    <cellStyle name="好_15-省级防震减灾分情况_四川省2018年财政预算执行情况(样表，稿二） 2" xfId="3029"/>
    <cellStyle name="好_15-省级防震减灾分情况_四川省2019年财政预算（草案）（样表，稿二） 2" xfId="3030"/>
    <cellStyle name="好_18 2017年省对市（州）税收返还和转移支付预算分地区情况表（全省法院系统业务经费）(1)" xfId="3031"/>
    <cellStyle name="好_18 2017年省对市（州）税收返还和转移支付预算分地区情况表（全省法院系统业务经费）(1) 2" xfId="3032"/>
    <cellStyle name="好_18 2017年省对市（州）税收返还和转移支付预算分地区情况表（全省法院系统业务经费）(1)_四川省2018年财政预算执行情况(样表，稿二）" xfId="3033"/>
    <cellStyle name="好_18 2017年省对市（州）税收返还和转移支付预算分地区情况表（全省法院系统业务经费）(1)_四川省2019年财政预算（草案）（样表，稿二）" xfId="3034"/>
    <cellStyle name="好_19 征兵经费_四川省2018年财政预算执行情况(样表，稿二）" xfId="3035"/>
    <cellStyle name="好_19 征兵经费_四川省2018年财政预算执行情况(样表，稿二） 2" xfId="3036"/>
    <cellStyle name="千位分隔 2 2 2 2 3" xfId="3037"/>
    <cellStyle name="好_19 征兵经费_四川省2019年财政预算（草案）（样表，稿二） 2" xfId="3038"/>
    <cellStyle name="好_4-12_四川省2018年财政预算执行情况(样表，稿二）" xfId="3039"/>
    <cellStyle name="好_1-学前教育发展专项资金_四川省2019年财政预算（草案）（样表，稿二）" xfId="3040"/>
    <cellStyle name="好_1-学前教育发展专项资金_四川省2019年财政预算（草案）（样表，稿二） 2" xfId="3041"/>
    <cellStyle name="好_1-政策性保险财政补助资金" xfId="3042"/>
    <cellStyle name="好_汇总 2 3_四川省2018年财政预算执行情况(样表，稿二） 2" xfId="3043"/>
    <cellStyle name="好_1-政策性保险财政补助资金_四川省2019年财政预算（草案）（样表，稿二）" xfId="3044"/>
    <cellStyle name="好_2 政法转移支付_四川省2018年财政预算执行情况(样表，稿二） 2" xfId="3045"/>
    <cellStyle name="好_4-29_四川省2018年财政预算执行情况(样表，稿二） 2" xfId="3046"/>
    <cellStyle name="输出 2 2 2 2" xfId="3047"/>
    <cellStyle name="好_2 政法转移支付_四川省2019年财政预算（草案）（样表，稿二）" xfId="3048"/>
    <cellStyle name="好_4-29_四川省2019年财政预算（草案）（样表，稿二）" xfId="3049"/>
    <cellStyle name="好_2 政法转移支付_四川省2019年财政预算（草案）（样表，稿二） 2" xfId="3050"/>
    <cellStyle name="好_4-29_四川省2019年财政预算（草案）（样表，稿二） 2" xfId="3051"/>
    <cellStyle name="好_2_四川省2018年财政预算执行情况(样表，稿二）" xfId="3052"/>
    <cellStyle name="好_2_四川省2018年财政预算执行情况(样表，稿二） 2" xfId="3053"/>
    <cellStyle name="好_2_四川省2019年财政预算（草案）（样表，稿二）" xfId="3054"/>
    <cellStyle name="好_2_四川省2019年财政预算（草案）（样表，稿二） 2" xfId="3055"/>
    <cellStyle name="好_20 国防动员专项经费_四川省2018年财政预算执行情况(样表，稿二）" xfId="3056"/>
    <cellStyle name="好_20 国防动员专项经费_四川省2019年财政预算（草案）（样表，稿二）" xfId="3057"/>
    <cellStyle name="好_2015财金互动汇总（加人行、补成都）" xfId="3058"/>
    <cellStyle name="好_2015财金互动汇总（加人行、补成都） 2" xfId="3059"/>
    <cellStyle name="计算 3" xfId="3060"/>
    <cellStyle name="好_2015财金互动汇总（加人行、补成都） 2 2" xfId="3061"/>
    <cellStyle name="计算 3 2" xfId="3062"/>
    <cellStyle name="好_2015财金互动汇总（加人行、补成都） 2 2_2017年省对市(州)税收返还和转移支付预算" xfId="3063"/>
    <cellStyle name="好_2015财金互动汇总（加人行、补成都） 2 2_2017年省对市(州)税收返还和转移支付预算 2" xfId="3064"/>
    <cellStyle name="好_2015财金互动汇总（加人行、补成都） 2 3" xfId="3065"/>
    <cellStyle name="好_2015财金互动汇总（加人行、补成都） 2 3 2" xfId="3066"/>
    <cellStyle name="好_2015财金互动汇总（加人行、补成都） 2 4" xfId="3067"/>
    <cellStyle name="好_2015财金互动汇总（加人行、补成都） 3 2" xfId="3068"/>
    <cellStyle name="好_4-24_四川省2018年财政预算执行情况(样表，稿二）" xfId="3069"/>
    <cellStyle name="好_2015财金互动汇总（加人行、补成都） 5" xfId="3070"/>
    <cellStyle name="好_2015财金互动汇总（加人行、补成都）_2017年省对市(州)税收返还和转移支付预算" xfId="3071"/>
    <cellStyle name="好_2015直接融资汇总表" xfId="3072"/>
    <cellStyle name="好_2015直接融资汇总表 2 2" xfId="3073"/>
    <cellStyle name="好_2015直接融资汇总表 2 3" xfId="3074"/>
    <cellStyle name="好_2015直接融资汇总表 2 4" xfId="3075"/>
    <cellStyle name="好_24 维稳经费_四川省2019年财政预算（草案）（样表，稿二）" xfId="3076"/>
    <cellStyle name="好_Sheet14" xfId="3077"/>
    <cellStyle name="好_2015直接融资汇总表 2_2017年省对市(州)税收返还和转移支付预算 2" xfId="3078"/>
    <cellStyle name="好_2015直接融资汇总表 4" xfId="3079"/>
    <cellStyle name="好_2015直接融资汇总表_2017年省对市(州)税收返还和转移支付预算 2" xfId="3080"/>
    <cellStyle name="好_2016年四川省省级一般公共预算支出执行情况表" xfId="3081"/>
    <cellStyle name="好_2016年四川省省级一般公共预算支出执行情况表 2" xfId="3082"/>
    <cellStyle name="好_2016年四川省省级一般公共预算支出执行情况表_四川省2018年财政预算执行情况(样表，稿二）" xfId="3083"/>
    <cellStyle name="好_2016年四川省省级一般公共预算支出执行情况表_四川省2018年财政预算执行情况(样表，稿二） 2" xfId="3084"/>
    <cellStyle name="好_2016年四川省省级一般公共预算支出执行情况表_四川省2019年财政预算（草案）（样表，稿二）" xfId="3085"/>
    <cellStyle name="好_2016年四川省省级一般公共预算支出执行情况表_四川省2019年财政预算（草案）（样表，稿二） 2" xfId="3086"/>
    <cellStyle name="好_2017年省对市(州)税收返还和转移支付预算" xfId="3087"/>
    <cellStyle name="好_2017年省对市(州)税收返还和转移支付预算 2" xfId="3088"/>
    <cellStyle name="好_2017年省对市(州)税收返还和转移支付预算_四川省2019年财政预算（草案）（样表，稿二）" xfId="3089"/>
    <cellStyle name="好_2-67_四川省2019年财政预算（草案）（样表，稿二） 2" xfId="3090"/>
    <cellStyle name="好_2017年省对市(州)税收返还和转移支付预算_四川省2019年财政预算（草案）（样表，稿二） 2" xfId="3091"/>
    <cellStyle name="好_2017年省对市（州）税收返还和转移支付预算分地区情况表（华侨事务补助）(1)_四川省2017年省对市（州）税收返还和转移支付分地区预算（草案）--社保处" xfId="3092"/>
    <cellStyle name="好_2017年省对市（州）税收返还和转移支付预算分地区情况表（华侨事务补助）(1)_四川省2017年省对市（州）税收返还和转移支付分地区预算（草案）--社保处 2" xfId="3093"/>
    <cellStyle name="好_2017年省对市（州）税收返还和转移支付预算分地区情况表（华侨事务补助）(1)_四川省2018年财政预算执行情况(样表，稿二） 2" xfId="3094"/>
    <cellStyle name="好_26 地方纪检监察机关办案补助专项资金_四川省2018年财政预算执行情况(样表，稿二）" xfId="3095"/>
    <cellStyle name="好_2017年省对市（州）税收返还和转移支付预算分地区情况表（华侨事务补助）(1)_四川省2019年财政预算（草案）（样表，稿二）" xfId="3096"/>
    <cellStyle name="好_2017年省对市（州）税收返还和转移支付预算分地区情况表（华侨事务补助）(1)_四川省2019年财政预算（草案）（样表，稿二） 2" xfId="3097"/>
    <cellStyle name="好_21 禁毒补助经费_四川省2018年财政预算执行情况(样表，稿二） 2" xfId="3098"/>
    <cellStyle name="强调文字颜色 4 2 2 2 2" xfId="3099"/>
    <cellStyle name="好_21 禁毒补助经费_四川省2019年财政预算（草案）（样表，稿二）" xfId="3100"/>
    <cellStyle name="好_21 禁毒补助经费_四川省2019年财政预算（草案）（样表，稿二） 2" xfId="3101"/>
    <cellStyle name="好_22 2017年省对市（州）税收返还和转移支付预算分地区情况表（交警业务经费）(1)" xfId="3102"/>
    <cellStyle name="好_22 2017年省对市（州）税收返还和转移支付预算分地区情况表（交警业务经费）(1) 2" xfId="3103"/>
    <cellStyle name="好_22 2017年省对市（州）税收返还和转移支付预算分地区情况表（交警业务经费）(1)_四川省2019年财政预算（草案）（样表，稿二）" xfId="3104"/>
    <cellStyle name="好_22 2017年省对市（州）税收返还和转移支付预算分地区情况表（交警业务经费）(1)_四川省2019年财政预算（草案）（样表，稿二） 2" xfId="3105"/>
    <cellStyle name="好_23 铁路护路专项经费 2" xfId="3106"/>
    <cellStyle name="好_23 铁路护路专项经费_四川省2018年财政预算执行情况(样表，稿二）" xfId="3107"/>
    <cellStyle name="好_23 铁路护路专项经费_四川省2018年财政预算执行情况(样表，稿二） 2" xfId="3108"/>
    <cellStyle name="好_24 维稳经费" xfId="3109"/>
    <cellStyle name="好_24 维稳经费 2" xfId="3110"/>
    <cellStyle name="好_收入" xfId="3111"/>
    <cellStyle name="好_24 维稳经费_四川省2019年财政预算（草案）（样表，稿二） 2" xfId="3112"/>
    <cellStyle name="好_Sheet14 2" xfId="3113"/>
    <cellStyle name="好_25 消防部队大型装备建设补助经费_四川省2018年财政预算执行情况(样表，稿二）" xfId="3114"/>
    <cellStyle name="好_宣传文化事业发展专项资金_四川省2018年财政预算执行情况(样表，稿二）" xfId="3115"/>
    <cellStyle name="好_25 消防部队大型装备建设补助经费_四川省2019年财政预算（草案）（样表，稿二）" xfId="3116"/>
    <cellStyle name="好_宣传文化事业发展专项资金_四川省2019年财政预算（草案）（样表，稿二）" xfId="3117"/>
    <cellStyle name="好_25 消防部队大型装备建设补助经费_四川省2019年财政预算（草案）（样表，稿二） 2" xfId="3118"/>
    <cellStyle name="好_宣传文化事业发展专项资金_四川省2019年财政预算（草案）（样表，稿二） 2" xfId="3119"/>
    <cellStyle name="好_26 地方纪检监察机关办案补助专项资金" xfId="3120"/>
    <cellStyle name="好_26 地方纪检监察机关办案补助专项资金 2" xfId="3121"/>
    <cellStyle name="好_26 地方纪检监察机关办案补助专项资金_四川省2018年财政预算执行情况(样表，稿二） 2" xfId="3122"/>
    <cellStyle name="好_2-65_四川省2017年省对市（州）税收返还和转移支付分地区预算（草案）--社保处" xfId="3123"/>
    <cellStyle name="好_6-扶持民办教育专项_四川省2018年财政预算执行情况(样表，稿二）" xfId="3124"/>
    <cellStyle name="好_2-65_四川省2017年省对市（州）税收返还和转移支付分地区预算（草案）--社保处 2" xfId="3125"/>
    <cellStyle name="好_6-扶持民办教育专项_四川省2018年财政预算执行情况(样表，稿二） 2" xfId="3126"/>
    <cellStyle name="好_2-65_四川省2018年财政预算执行情况(样表，稿二）" xfId="3127"/>
    <cellStyle name="好_2-65_四川省2018年财政预算执行情况(样表，稿二） 2" xfId="3128"/>
    <cellStyle name="好_2-67" xfId="3129"/>
    <cellStyle name="好_2-67_四川省2017年省对市（州）税收返还和转移支付分地区预算（草案）--社保处 2" xfId="3130"/>
    <cellStyle name="好_2-67_四川省2019年财政预算（草案）（样表，稿二）" xfId="3131"/>
    <cellStyle name="好_27 妇女儿童事业发展专项资金" xfId="3132"/>
    <cellStyle name="好_27 妇女儿童事业发展专项资金_四川省2018年财政预算执行情况(样表，稿二）" xfId="3133"/>
    <cellStyle name="好_27 妇女儿童事业发展专项资金_四川省2019年财政预算（草案）（样表，稿二）" xfId="3134"/>
    <cellStyle name="好_27 妇女儿童事业发展专项资金_四川省2019年财政预算（草案）（样表，稿二） 2" xfId="3135"/>
    <cellStyle name="好_28 基层干训机构建设补助专项资金" xfId="3136"/>
    <cellStyle name="好_28 基层干训机构建设补助专项资金_四川省2018年财政预算执行情况(样表，稿二） 2" xfId="3137"/>
    <cellStyle name="好_2-财金互动 2" xfId="3138"/>
    <cellStyle name="好_2-财金互动_四川省2018年财政预算执行情况(样表，稿二）" xfId="3139"/>
    <cellStyle name="好_2-财金互动_四川省2018年财政预算执行情况(样表，稿二） 2" xfId="3140"/>
    <cellStyle name="好_2-财金互动_四川省2019年财政预算（草案）（样表，稿二） 2" xfId="3141"/>
    <cellStyle name="好_2-义务教育经费保障机制改革_四川省2018年财政预算执行情况(样表，稿二）" xfId="3142"/>
    <cellStyle name="好_2-义务教育经费保障机制改革_四川省2018年财政预算执行情况(样表，稿二） 2" xfId="3143"/>
    <cellStyle name="好_2-义务教育经费保障机制改革_四川省2019年财政预算（草案）（样表，稿二）" xfId="3144"/>
    <cellStyle name="千位分隔 2 3 3 2" xfId="3145"/>
    <cellStyle name="好_2-义务教育经费保障机制改革_四川省2019年财政预算（草案）（样表，稿二） 2" xfId="3146"/>
    <cellStyle name="千位分隔 2 3 3 2 2" xfId="3147"/>
    <cellStyle name="好_3 2017年省对市（州）税收返还和转移支付预算分地区情况表（到村任职）" xfId="3148"/>
    <cellStyle name="好_3 2017年省对市（州）税收返还和转移支付预算分地区情况表（到村任职）_四川省2018年财政预算执行情况(样表，稿二）" xfId="3149"/>
    <cellStyle name="好_3 2017年省对市（州）税收返还和转移支付预算分地区情况表（到村任职）_四川省2019年财政预算（草案）（样表，稿二）" xfId="3150"/>
    <cellStyle name="好_3 2017年省对市（州）税收返还和转移支付预算分地区情况表（到村任职）_四川省2019年财政预算（草案）（样表，稿二） 2" xfId="3151"/>
    <cellStyle name="好_3-创业担保贷款贴息及奖补" xfId="3152"/>
    <cellStyle name="好_3-创业担保贷款贴息及奖补_四川省2018年财政预算执行情况(样表，稿二）" xfId="3153"/>
    <cellStyle name="好_3-创业担保贷款贴息及奖补_四川省2018年财政预算执行情况(样表，稿二） 2" xfId="3154"/>
    <cellStyle name="好_3-创业担保贷款贴息及奖补_四川省2019年财政预算（草案）（样表，稿二）" xfId="3155"/>
    <cellStyle name="好_3-创业担保贷款贴息及奖补_四川省2019年财政预算（草案）（样表，稿二） 2" xfId="3156"/>
    <cellStyle name="好_3-义务教育均衡发展专项" xfId="3157"/>
    <cellStyle name="好_3-义务教育均衡发展专项 2" xfId="3158"/>
    <cellStyle name="好_3-义务教育均衡发展专项_四川省2019年财政预算（草案）（样表，稿二） 2" xfId="3159"/>
    <cellStyle name="好_4_四川省2018年财政预算执行情况(样表，稿二）" xfId="3160"/>
    <cellStyle name="好_4_四川省2018年财政预算执行情况(样表，稿二） 2" xfId="3161"/>
    <cellStyle name="好_4_四川省2019年财政预算（草案）（样表，稿二） 2" xfId="3162"/>
    <cellStyle name="好_4-11_四川省2018年财政预算执行情况(样表，稿二）" xfId="3163"/>
    <cellStyle name="好_4-11_四川省2018年财政预算执行情况(样表，稿二） 2" xfId="3164"/>
    <cellStyle name="好_4-11_四川省2019年财政预算（草案）（样表，稿二）" xfId="3165"/>
    <cellStyle name="好_4-11_四川省2019年财政预算（草案）（样表，稿二） 2" xfId="3166"/>
    <cellStyle name="好_4-12" xfId="3167"/>
    <cellStyle name="输出 2 3 2" xfId="3168"/>
    <cellStyle name="好_4-12_四川省2018年财政预算执行情况(样表，稿二） 2" xfId="3169"/>
    <cellStyle name="好_省级体育专项资金_四川省2018年财政预算执行情况(样表，稿二）" xfId="3170"/>
    <cellStyle name="好_4-14_四川省2018年财政预算执行情况(样表，稿二） 2" xfId="3171"/>
    <cellStyle name="好_4-14_四川省2019年财政预算（草案）（样表，稿二）" xfId="3172"/>
    <cellStyle name="好_4-15_四川省2018年财政预算执行情况(样表，稿二）" xfId="3173"/>
    <cellStyle name="好_4-20_四川省2018年财政预算执行情况(样表，稿二）" xfId="3174"/>
    <cellStyle name="强调文字颜色 1 2 2 4" xfId="3175"/>
    <cellStyle name="好_4-15_四川省2018年财政预算执行情况(样表，稿二） 2" xfId="3176"/>
    <cellStyle name="好_4-20_四川省2018年财政预算执行情况(样表，稿二） 2" xfId="3177"/>
    <cellStyle name="好_汇总 2_2017年省对市(州)税收返还和转移支付预算_四川省2018年财政预算执行情况(样表，稿二）" xfId="3178"/>
    <cellStyle name="好_4-15_四川省2019年财政预算（草案）（样表，稿二）" xfId="3179"/>
    <cellStyle name="好_4-20_四川省2019年财政预算（草案）（样表，稿二）" xfId="3180"/>
    <cellStyle name="好_4-15_四川省2019年财政预算（草案）（样表，稿二） 2" xfId="3181"/>
    <cellStyle name="好_4-20_四川省2019年财政预算（草案）（样表，稿二） 2" xfId="3182"/>
    <cellStyle name="好_4-21_四川省2018年财政预算执行情况(样表，稿二）" xfId="3183"/>
    <cellStyle name="好_4-21_四川省2018年财政预算执行情况(样表，稿二） 2" xfId="3184"/>
    <cellStyle name="好_4-21_四川省2019年财政预算（草案）（样表，稿二） 2" xfId="3185"/>
    <cellStyle name="好_4-22 2" xfId="3186"/>
    <cellStyle name="好_4-22_四川省2018年财政预算执行情况(样表，稿二）" xfId="3187"/>
    <cellStyle name="好_4-22_四川省2018年财政预算执行情况(样表，稿二） 2" xfId="3188"/>
    <cellStyle name="好_汇总 3_2017年省对市(州)税收返还和转移支付预算" xfId="3189"/>
    <cellStyle name="好_4-22_四川省2019年财政预算（草案）（样表，稿二）" xfId="3190"/>
    <cellStyle name="好_4-22_四川省2019年财政预算（草案）（样表，稿二） 2" xfId="3191"/>
    <cellStyle name="好_4-23_四川省2019年财政预算（草案）（样表，稿二）" xfId="3192"/>
    <cellStyle name="好_4-23_四川省2019年财政预算（草案）（样表，稿二） 2" xfId="3193"/>
    <cellStyle name="好_4-24_四川省2018年财政预算执行情况(样表，稿二） 2" xfId="3194"/>
    <cellStyle name="好_4-24_四川省2019年财政预算（草案）（样表，稿二）" xfId="3195"/>
    <cellStyle name="好_4-24_四川省2019年财政预算（草案）（样表，稿二） 2" xfId="3196"/>
    <cellStyle name="好_4-30 2" xfId="3197"/>
    <cellStyle name="好_4-30_四川省2018年财政预算执行情况(样表，稿二）" xfId="3198"/>
    <cellStyle name="好_4-30_四川省2019年财政预算（草案）（样表，稿二）" xfId="3199"/>
    <cellStyle name="好_4-30_四川省2019年财政预算（草案）（样表，稿二） 2" xfId="3200"/>
    <cellStyle name="好_4-31" xfId="3201"/>
    <cellStyle name="好_4-31 2" xfId="3202"/>
    <cellStyle name="好_4-31_四川省2018年财政预算执行情况(样表，稿二） 2" xfId="3203"/>
    <cellStyle name="好_4-5" xfId="3204"/>
    <cellStyle name="好_4-5 2" xfId="3205"/>
    <cellStyle name="链接单元格 2_四川省2018年财政预算执行情况(样表，稿二）" xfId="3206"/>
    <cellStyle name="好_4-5_四川省2019年财政预算（草案）（样表，稿二）" xfId="3207"/>
    <cellStyle name="好_4-5_四川省2019年财政预算（草案）（样表，稿二） 2" xfId="3208"/>
    <cellStyle name="好_4-8_四川省2019年财政预算（草案）（样表，稿二） 2" xfId="3209"/>
    <cellStyle name="好_4-9_四川省2018年财政预算执行情况(样表，稿二） 2" xfId="3210"/>
    <cellStyle name="输出 2" xfId="3211"/>
    <cellStyle name="好_4-9_四川省2019年财政预算（草案）（样表，稿二）" xfId="3212"/>
    <cellStyle name="好_Sheet27_四川省2017年省对市（州）税收返还和转移支付分地区预算（草案）--社保处" xfId="3213"/>
    <cellStyle name="好_Sheet32_四川省2017年省对市（州）税收返还和转移支付分地区预算（草案）--社保处" xfId="3214"/>
    <cellStyle name="好_4-9_四川省2019年财政预算（草案）（样表，稿二） 2" xfId="3215"/>
    <cellStyle name="好_Sheet27_四川省2017年省对市（州）税收返还和转移支付分地区预算（草案）--社保处 2" xfId="3216"/>
    <cellStyle name="好_Sheet32_四川省2017年省对市（州）税收返还和转移支付分地区预算（草案）--社保处 2" xfId="3217"/>
    <cellStyle name="好_4-农村义教“营养改善计划”" xfId="3218"/>
    <cellStyle name="好_Sheet33 2" xfId="3219"/>
    <cellStyle name="好_4-农村义教“营养改善计划”_四川省2018年财政预算执行情况(样表，稿二）" xfId="3220"/>
    <cellStyle name="好_4-农村义教“营养改善计划”_四川省2018年财政预算执行情况(样表，稿二） 2" xfId="3221"/>
    <cellStyle name="好_4-农村义教“营养改善计划”_四川省2019年财政预算（草案）（样表，稿二） 2" xfId="3222"/>
    <cellStyle name="好_5 2017年省对市（州）税收返还和转移支付预算分地区情况表（全国重点寺观教堂维修经费业生中央财政补助资金）(1) 2" xfId="3223"/>
    <cellStyle name="好_汇总 3_四川省2019年财政预算（草案）（样表，稿二）" xfId="3224"/>
    <cellStyle name="好_5 2017年省对市（州）税收返还和转移支付预算分地区情况表（全国重点寺观教堂维修经费业生中央财政补助资金）(1)_四川省2018年财政预算执行情况(样表，稿二）" xfId="3225"/>
    <cellStyle name="好_5 2017年省对市（州）税收返还和转移支付预算分地区情况表（全国重点寺观教堂维修经费业生中央财政补助资金）(1)_四川省2018年财政预算执行情况(样表，稿二） 2" xfId="3226"/>
    <cellStyle name="好_5 2017年省对市（州）税收返还和转移支付预算分地区情况表（全国重点寺观教堂维修经费业生中央财政补助资金）(1)_四川省2019年财政预算（草案）（样表，稿二）" xfId="3227"/>
    <cellStyle name="输出 2 4 2" xfId="3228"/>
    <cellStyle name="好_5 2017年省对市（州）税收返还和转移支付预算分地区情况表（全国重点寺观教堂维修经费业生中央财政补助资金）(1)_四川省2019年财政预算（草案）（样表，稿二） 2" xfId="3229"/>
    <cellStyle name="好_5-农村教师周转房建设_四川省2018年财政预算执行情况(样表，稿二）" xfId="3230"/>
    <cellStyle name="好_5-农村教师周转房建设_四川省2018年财政预算执行情况(样表，稿二） 2" xfId="3231"/>
    <cellStyle name="好_5-农村教师周转房建设_四川省2019年财政预算（草案）（样表，稿二） 2" xfId="3232"/>
    <cellStyle name="好_科技口6-30-35_四川省2018年财政预算执行情况(样表，稿二）" xfId="3233"/>
    <cellStyle name="好_5-中央财政统借统还外债项目资金_四川省2019年财政预算（草案）（样表，稿二）" xfId="3234"/>
    <cellStyle name="好_5-中央财政统借统还外债项目资金_四川省2019年财政预算（草案）（样表，稿二） 2" xfId="3235"/>
    <cellStyle name="好_6" xfId="3236"/>
    <cellStyle name="千位分隔 4 2 2" xfId="3237"/>
    <cellStyle name="好_6 2" xfId="3238"/>
    <cellStyle name="好_6_四川省2019年财政预算（草案）（样表，稿二）" xfId="3239"/>
    <cellStyle name="好_6_四川省2019年财政预算（草案）（样表，稿二） 2" xfId="3240"/>
    <cellStyle name="好_6-扶持民办教育专项 2" xfId="3241"/>
    <cellStyle name="好_6-扶持民办教育专项_四川省2019年财政预算（草案）（样表，稿二）" xfId="3242"/>
    <cellStyle name="好_6-扶持民办教育专项_四川省2019年财政预算（草案）（样表，稿二） 2" xfId="3243"/>
    <cellStyle name="好_6-省级财政政府与社会资本合作项目综合补助资金" xfId="3244"/>
    <cellStyle name="好_6-省级财政政府与社会资本合作项目综合补助资金 2" xfId="3245"/>
    <cellStyle name="好_6-省级财政政府与社会资本合作项目综合补助资金_四川省2018年财政预算执行情况(样表，稿二）" xfId="3246"/>
    <cellStyle name="好_6-省级财政政府与社会资本合作项目综合补助资金_四川省2018年财政预算执行情况(样表，稿二） 2" xfId="3247"/>
    <cellStyle name="好_7 2017年省对市（州）税收返还和转移支付预算分地区情况表（省级旅游发展资金）(1)" xfId="3248"/>
    <cellStyle name="好_7 2017年省对市（州）税收返还和转移支付预算分地区情况表（省级旅游发展资金）(1)_四川省2018年财政预算执行情况(样表，稿二）" xfId="3249"/>
    <cellStyle name="好_7 2017年省对市（州）税收返还和转移支付预算分地区情况表（省级旅游发展资金）(1)_四川省2018年财政预算执行情况(样表，稿二） 2" xfId="3250"/>
    <cellStyle name="好_7-普惠金融政府和社会资本合作以奖代补资金_四川省2018年财政预算执行情况(样表，稿二）" xfId="3251"/>
    <cellStyle name="好_7-普惠金融政府和社会资本合作以奖代补资金_四川省2018年财政预算执行情况(样表，稿二） 2" xfId="3252"/>
    <cellStyle name="好_其他工程费用计费_四川省2019年财政预算（草案）（样表，稿二）" xfId="3253"/>
    <cellStyle name="好_7-普惠金融政府和社会资本合作以奖代补资金_四川省2019年财政预算（草案）（样表，稿二）" xfId="3254"/>
    <cellStyle name="好_7-普惠金融政府和社会资本合作以奖代补资金_四川省2019年财政预算（草案）（样表，稿二） 2" xfId="3255"/>
    <cellStyle name="好_7-中等职业教育发展专项经费" xfId="3256"/>
    <cellStyle name="好_7-中等职业教育发展专项经费 2" xfId="3257"/>
    <cellStyle name="好_7-中等职业教育发展专项经费_四川省2018年财政预算执行情况(样表，稿二）" xfId="3258"/>
    <cellStyle name="好_7-中等职业教育发展专项经费_四川省2018年财政预算执行情况(样表，稿二） 2" xfId="3259"/>
    <cellStyle name="好_7-中等职业教育发展专项经费_四川省2019年财政预算（草案）（样表，稿二）" xfId="3260"/>
    <cellStyle name="好_7-中等职业教育发展专项经费_四川省2019年财政预算（草案）（样表，稿二） 2" xfId="3261"/>
    <cellStyle name="好_8 2017年省对市（州）税收返还和转移支付预算分地区情况表（民族事业发展资金）(1)" xfId="3262"/>
    <cellStyle name="好_8 2017年省对市（州）税收返还和转移支付预算分地区情况表（民族事业发展资金）(1)_四川省2018年财政预算执行情况(样表，稿二）" xfId="3263"/>
    <cellStyle name="好_8 2017年省对市（州）税收返还和转移支付预算分地区情况表（民族事业发展资金）(1)_四川省2018年财政预算执行情况(样表，稿二） 2" xfId="3264"/>
    <cellStyle name="好_9 2017年省对市（州）税收返还和转移支付预算分地区情况表（全省工商行政管理专项经费）(1) 2" xfId="3265"/>
    <cellStyle name="好_9 2017年省对市（州）税收返还和转移支付预算分地区情况表（全省工商行政管理专项经费）(1)_四川省2018年财政预算执行情况(样表，稿二）" xfId="3266"/>
    <cellStyle name="好_9 2017年省对市（州）税收返还和转移支付预算分地区情况表（全省工商行政管理专项经费）(1)_四川省2018年财政预算执行情况(样表，稿二） 2" xfId="3267"/>
    <cellStyle name="好_9 2017年省对市（州）税收返还和转移支付预算分地区情况表（全省工商行政管理专项经费）(1)_四川省2019年财政预算（草案）（样表，稿二）" xfId="3268"/>
    <cellStyle name="好_9 2017年省对市（州）税收返还和转移支付预算分地区情况表（全省工商行政管理专项经费）(1)_四川省2019年财政预算（草案）（样表，稿二） 2" xfId="3269"/>
    <cellStyle name="输出 2 3 3" xfId="3270"/>
    <cellStyle name="好_Sheet14_四川省2018年财政预算执行情况(样表，稿二）" xfId="3271"/>
    <cellStyle name="好_Sheet14_四川省2019年财政预算（草案）（样表，稿二） 2" xfId="3272"/>
    <cellStyle name="好_Sheet15" xfId="3273"/>
    <cellStyle name="好_Sheet20" xfId="3274"/>
    <cellStyle name="好_Sheet7_四川省2019年财政预算（草案）（样表，稿二） 2" xfId="3275"/>
    <cellStyle name="好_Sheet15 2" xfId="3276"/>
    <cellStyle name="好_Sheet20 2" xfId="3277"/>
    <cellStyle name="好_Sheet15_四川省2017年省对市（州）税收返还和转移支付分地区预算（草案）--社保处" xfId="3278"/>
    <cellStyle name="好_Sheet20_四川省2017年省对市（州）税收返还和转移支付分地区预算（草案）--社保处" xfId="3279"/>
    <cellStyle name="好_Sheet15_四川省2019年财政预算（草案）（样表，稿二） 2" xfId="3280"/>
    <cellStyle name="好_Sheet20_四川省2019年财政预算（草案）（样表，稿二） 2" xfId="3281"/>
    <cellStyle name="好_Sheet16" xfId="3282"/>
    <cellStyle name="好_Sheet16 2" xfId="3283"/>
    <cellStyle name="好_Sheet16_四川省2017年省对市（州）税收返还和转移支付分地区预算（草案）--社保处" xfId="3284"/>
    <cellStyle name="千位分隔 4 3" xfId="3285"/>
    <cellStyle name="好_Sheet16_四川省2017年省对市（州）税收返还和转移支付分地区预算（草案）--社保处 2" xfId="3286"/>
    <cellStyle name="好_Sheet16_四川省2018年财政预算执行情况(样表，稿二） 2" xfId="3287"/>
    <cellStyle name="好_Sheet7_四川省2019年财政预算（草案）（样表，稿二）" xfId="3288"/>
    <cellStyle name="好_Sheet18_四川省2017年省对市（州）税收返还和转移支付分地区预算（草案）--社保处" xfId="3289"/>
    <cellStyle name="好_Sheet18_四川省2017年省对市（州）税收返还和转移支付分地区预算（草案）--社保处 2" xfId="3290"/>
    <cellStyle name="好_Sheet18_四川省2018年财政预算执行情况(样表，稿二）" xfId="3291"/>
    <cellStyle name="好_Sheet18_四川省2018年财政预算执行情况(样表，稿二） 2" xfId="3292"/>
    <cellStyle name="好_Sheet18_四川省2019年财政预算（草案）（样表，稿二） 2" xfId="3293"/>
    <cellStyle name="好_Sheet19" xfId="3294"/>
    <cellStyle name="好_Sheet19 2" xfId="3295"/>
    <cellStyle name="千位分隔 2 2 3" xfId="3296"/>
    <cellStyle name="好_Sheet19_四川省2018年财政预算执行情况(样表，稿二）" xfId="3297"/>
    <cellStyle name="汇总 2 4 2" xfId="3298"/>
    <cellStyle name="链接单元格 2 2 3" xfId="3299"/>
    <cellStyle name="好_Sheet19_四川省2018年财政预算执行情况(样表，稿二） 2" xfId="3300"/>
    <cellStyle name="链接单元格 2 2 3 2" xfId="3301"/>
    <cellStyle name="好_Sheet19_四川省2019年财政预算（草案）（样表，稿二） 2" xfId="3302"/>
    <cellStyle name="好_Sheet2_四川省2018年财政预算执行情况(样表，稿二）" xfId="3303"/>
    <cellStyle name="好_Sheet2_四川省2018年财政预算执行情况(样表，稿二） 2" xfId="3304"/>
    <cellStyle name="好_Sheet2_四川省2019年财政预算（草案）（样表，稿二） 2" xfId="3305"/>
    <cellStyle name="注释 2 2 4" xfId="3306"/>
    <cellStyle name="好_Sheet22" xfId="3307"/>
    <cellStyle name="好_Sheet22 2" xfId="3308"/>
    <cellStyle name="好_Sheet25" xfId="3309"/>
    <cellStyle name="好_Sheet25 2" xfId="3310"/>
    <cellStyle name="千位分隔 2 3 3" xfId="3311"/>
    <cellStyle name="好_Sheet25_四川省2017年省对市（州）税收返还和转移支付分地区预算（草案）--社保处" xfId="3312"/>
    <cellStyle name="好_Sheet25_四川省2017年省对市（州）税收返还和转移支付分地区预算（草案）--社保处 2" xfId="3313"/>
    <cellStyle name="好_Sheet25_四川省2018年财政预算执行情况(样表，稿二）" xfId="3314"/>
    <cellStyle name="好_Sheet29_四川省2019年财政预算（草案）（样表，稿二） 2" xfId="3315"/>
    <cellStyle name="好_Sheet25_四川省2018年财政预算执行情况(样表，稿二） 2" xfId="3316"/>
    <cellStyle name="好_Sheet25_四川省2019年财政预算（草案）（样表，稿二）" xfId="3317"/>
    <cellStyle name="好_Sheet25_四川省2019年财政预算（草案）（样表，稿二） 2" xfId="3318"/>
    <cellStyle name="好_Sheet26" xfId="3319"/>
    <cellStyle name="好_Sheet26 2" xfId="3320"/>
    <cellStyle name="千位分隔 2 4 3" xfId="3321"/>
    <cellStyle name="好_Sheet26_四川省2018年财政预算执行情况(样表，稿二） 2" xfId="3322"/>
    <cellStyle name="好_Sheet26_四川省2019年财政预算（草案）（样表，稿二） 2" xfId="3323"/>
    <cellStyle name="好_Sheet27" xfId="3324"/>
    <cellStyle name="好_Sheet32" xfId="3325"/>
    <cellStyle name="好_Sheet27 2" xfId="3326"/>
    <cellStyle name="好_Sheet32 2" xfId="3327"/>
    <cellStyle name="好_Sheet27_四川省2018年财政预算执行情况(样表，稿二） 2" xfId="3328"/>
    <cellStyle name="好_Sheet32_四川省2018年财政预算执行情况(样表，稿二） 2" xfId="3329"/>
    <cellStyle name="好_Sheet27_四川省2019年财政预算（草案）（样表，稿二）" xfId="3330"/>
    <cellStyle name="好_Sheet32_四川省2019年财政预算（草案）（样表，稿二）" xfId="3331"/>
    <cellStyle name="好_Sheet27_四川省2019年财政预算（草案）（样表，稿二） 2" xfId="3332"/>
    <cellStyle name="好_Sheet32_四川省2019年财政预算（草案）（样表，稿二） 2" xfId="3333"/>
    <cellStyle name="好_Sheet29" xfId="3334"/>
    <cellStyle name="好_Sheet29 2" xfId="3335"/>
    <cellStyle name="好_Sheet29_四川省2018年财政预算执行情况(样表，稿二）" xfId="3336"/>
    <cellStyle name="好_Sheet29_四川省2019年财政预算（草案）（样表，稿二）" xfId="3337"/>
    <cellStyle name="好_Sheet33" xfId="3338"/>
    <cellStyle name="好_Sheet33_四川省2017年省对市（州）税收返还和转移支付分地区预算（草案）--社保处" xfId="3339"/>
    <cellStyle name="好_Sheet33_四川省2017年省对市（州）税收返还和转移支付分地区预算（草案）--社保处 2" xfId="3340"/>
    <cellStyle name="好_Sheet33_四川省2018年财政预算执行情况(样表，稿二） 2" xfId="3341"/>
    <cellStyle name="好_Sheet7" xfId="3342"/>
    <cellStyle name="好_Sheet7 2" xfId="3343"/>
    <cellStyle name="好_博物馆纪念馆逐步免费开放补助资金_四川省2018年财政预算执行情况(样表，稿二） 2" xfId="3344"/>
    <cellStyle name="好_博物馆纪念馆逐步免费开放补助资金_四川省2019年财政预算（草案）（样表，稿二）" xfId="3345"/>
    <cellStyle name="好_博物馆纪念馆逐步免费开放补助资金_四川省2019年财政预算（草案）（样表，稿二） 2" xfId="3346"/>
    <cellStyle name="好_财政预算草案相关表格（省级科编审一二三科分工）+-+副本 2" xfId="3347"/>
    <cellStyle name="好_促进扩大信贷增量 2 2_2017年省对市(州)税收返还和转移支付预算" xfId="3348"/>
    <cellStyle name="好_促进扩大信贷增量 2 2_2017年省对市(州)税收返还和转移支付预算_四川省2019年财政预算（草案）（样表，稿二）" xfId="3349"/>
    <cellStyle name="输出 2 2 4" xfId="3350"/>
    <cellStyle name="好_促进扩大信贷增量 2 2_四川省2017年省对市（州）税收返还和转移支付分地区预算（草案）--社保处 2" xfId="3351"/>
    <cellStyle name="强调文字颜色 1 2 2" xfId="3352"/>
    <cellStyle name="好_促进扩大信贷增量 2 2_四川省2018年财政预算执行情况(样表，稿二） 2" xfId="3353"/>
    <cellStyle name="好_促进扩大信贷增量 2 3 2" xfId="3354"/>
    <cellStyle name="好_促进扩大信贷增量 2 3_四川省2018年财政预算执行情况(样表，稿二） 2" xfId="3355"/>
    <cellStyle name="好_促进扩大信贷增量 2 4" xfId="3356"/>
    <cellStyle name="好_促进扩大信贷增量 2_2017年省对市(州)税收返还和转移支付预算_四川省2018年财政预算执行情况(样表，稿二）" xfId="3357"/>
    <cellStyle name="好_促进扩大信贷增量 2_2017年省对市(州)税收返还和转移支付预算_四川省2018年财政预算执行情况(样表，稿二） 2" xfId="3358"/>
    <cellStyle name="好_促进扩大信贷增量 2_2017年省对市(州)税收返还和转移支付预算_四川省2019年财政预算（草案）（样表，稿二）" xfId="3359"/>
    <cellStyle name="好_汇总 2 2_四川省2018年财政预算执行情况(样表，稿二） 2" xfId="3360"/>
    <cellStyle name="好_促进扩大信贷增量 2_2017年省对市(州)税收返还和转移支付预算_四川省2019年财政预算（草案）（样表，稿二） 2" xfId="3361"/>
    <cellStyle name="好_促进扩大信贷增量 2_四川省2017年省对市（州）税收返还和转移支付分地区预算（草案）--社保处" xfId="3362"/>
    <cellStyle name="好_其他工程费用计费_四川省2018年财政预算执行情况(样表，稿二）" xfId="3363"/>
    <cellStyle name="好_促进扩大信贷增量 2_四川省2019年财政预算（草案）（样表，稿二）" xfId="3364"/>
    <cellStyle name="好_促进扩大信贷增量 2_四川省2019年财政预算（草案）（样表，稿二） 2" xfId="3365"/>
    <cellStyle name="好_促进扩大信贷增量 3_2017年省对市(州)税收返还和转移支付预算" xfId="3366"/>
    <cellStyle name="好_汇总 2_四川省2017年省对市（州）税收返还和转移支付分地区预算（草案）--社保处 2" xfId="3367"/>
    <cellStyle name="好_促进扩大信贷增量 3_2017年省对市(州)税收返还和转移支付预算 2" xfId="3368"/>
    <cellStyle name="普通_97-917" xfId="3369"/>
    <cellStyle name="好_促进扩大信贷增量 3_2017年省对市(州)税收返还和转移支付预算_四川省2019年财政预算（草案）（样表，稿二） 2" xfId="3370"/>
    <cellStyle name="好_促进扩大信贷增量 3_四川省2017年省对市（州）税收返还和转移支付分地区预算（草案）--社保处 2" xfId="3371"/>
    <cellStyle name="好_促进扩大信贷增量 3_四川省2019年财政预算（草案）（样表，稿二）" xfId="3372"/>
    <cellStyle name="好_促进扩大信贷增量 4_四川省2018年财政预算执行情况(样表，稿二）" xfId="3373"/>
    <cellStyle name="好_促进扩大信贷增量 4_四川省2019年财政预算（草案）（样表，稿二）" xfId="3374"/>
    <cellStyle name="好_促进扩大信贷增量_2017年省对市(州)税收返还和转移支付预算 2" xfId="3375"/>
    <cellStyle name="好_促进扩大信贷增量_2017年省对市(州)税收返还和转移支付预算_四川省2018年财政预算执行情况(样表，稿二）" xfId="3376"/>
    <cellStyle name="好_促进扩大信贷增量_四川省2017年省对市（州）税收返还和转移支付分地区预算（草案）--社保处 2" xfId="3377"/>
    <cellStyle name="好_促进扩大信贷增量_四川省2018年财政预算执行情况(样表，稿二）" xfId="3378"/>
    <cellStyle name="好_地方纪检监察机关办案补助专项资金" xfId="3379"/>
    <cellStyle name="好_地方纪检监察机关办案补助专项资金 2" xfId="3380"/>
    <cellStyle name="好_地方纪检监察机关办案补助专项资金_四川省2017年省对市（州）税收返还和转移支付分地区预算（草案）--社保处" xfId="3381"/>
    <cellStyle name="好_地方纪检监察机关办案补助专项资金_四川省2017年省对市（州）税收返还和转移支付分地区预算（草案）--社保处 2" xfId="3382"/>
    <cellStyle name="好_地方纪检监察机关办案补助专项资金_四川省2019年财政预算（草案）（样表，稿二）" xfId="3383"/>
    <cellStyle name="好_地方纪检监察机关办案补助专项资金_四川省2019年财政预算（草案）（样表，稿二） 2" xfId="3384"/>
    <cellStyle name="好_公共文化服务体系建设" xfId="3385"/>
    <cellStyle name="好_公共文化服务体系建设 2" xfId="3386"/>
    <cellStyle name="好_公共文化服务体系建设_四川省2018年财政预算执行情况(样表，稿二）" xfId="3387"/>
    <cellStyle name="好_公共文化服务体系建设_四川省2018年财政预算执行情况(样表，稿二） 2" xfId="3388"/>
    <cellStyle name="好_公共文化服务体系建设_四川省2019年财政预算（草案）（样表，稿二）" xfId="3389"/>
    <cellStyle name="汇总 2 3 2 2" xfId="3390"/>
    <cellStyle name="好_公共文化服务体系建设_四川省2019年财政预算（草案）（样表，稿二） 2" xfId="3391"/>
    <cellStyle name="好_国家级非物质文化遗产保护专项资金 2" xfId="3392"/>
    <cellStyle name="好_国家级非物质文化遗产保护专项资金_四川省2018年财政预算执行情况(样表，稿二）" xfId="3393"/>
    <cellStyle name="好_国家级非物质文化遗产保护专项资金_四川省2018年财政预算执行情况(样表，稿二） 2" xfId="3394"/>
    <cellStyle name="好_国家级非物质文化遗产保护专项资金_四川省2019年财政预算（草案）（样表，稿二）" xfId="3395"/>
    <cellStyle name="好_国家级非物质文化遗产保护专项资金_四川省2019年财政预算（草案）（样表，稿二） 2" xfId="3396"/>
    <cellStyle name="好_国家文物保护专项资金" xfId="3397"/>
    <cellStyle name="好_国家文物保护专项资金_四川省2018年财政预算执行情况(样表，稿二）" xfId="3398"/>
    <cellStyle name="好_国家文物保护专项资金_四川省2018年财政预算执行情况(样表，稿二） 2" xfId="3399"/>
    <cellStyle name="好_汇总" xfId="3400"/>
    <cellStyle name="好_体育场馆免费低收费开放补助资金_四川省2018年财政预算执行情况(样表，稿二） 2" xfId="3401"/>
    <cellStyle name="好_汇总 2" xfId="3402"/>
    <cellStyle name="好_四川省2017年省对市（州）税收返还和转移支付分地区预算（草案）--教科文处" xfId="3403"/>
    <cellStyle name="好_汇总 2 2_2017年省对市(州)税收返还和转移支付预算" xfId="3404"/>
    <cellStyle name="好_汇总 2 2_2017年省对市(州)税收返还和转移支付预算 2" xfId="3405"/>
    <cellStyle name="好_汇总 2 2_2017年省对市(州)税收返还和转移支付预算_四川省2018年财政预算执行情况(样表，稿二）" xfId="3406"/>
    <cellStyle name="好_汇总 2 2_四川省2017年省对市（州）税收返还和转移支付分地区预算（草案）--社保处" xfId="3407"/>
    <cellStyle name="好_汇总 2 2_四川省2017年省对市（州）税收返还和转移支付分地区预算（草案）--社保处 2" xfId="3408"/>
    <cellStyle name="好_汇总 2 2_四川省2019年财政预算（草案）（样表，稿二）" xfId="3409"/>
    <cellStyle name="好_汇总 2 3" xfId="3410"/>
    <cellStyle name="好_汇总 2 3 2" xfId="3411"/>
    <cellStyle name="好_汇总 2 3_四川省2019年财政预算（草案）（样表，稿二）" xfId="3412"/>
    <cellStyle name="好_汇总 2 3_四川省2019年财政预算（草案）（样表，稿二） 2" xfId="3413"/>
    <cellStyle name="好_汇总 2 4" xfId="3414"/>
    <cellStyle name="好_汇总 2_2017年省对市(州)税收返还和转移支付预算" xfId="3415"/>
    <cellStyle name="好_汇总 2_2017年省对市(州)税收返还和转移支付预算 2" xfId="3416"/>
    <cellStyle name="好_汇总 2_2017年省对市(州)税收返还和转移支付预算_四川省2018年财政预算执行情况(样表，稿二） 2" xfId="3417"/>
    <cellStyle name="好_汇总 2_四川省2017年省对市（州）税收返还和转移支付分地区预算（草案）--社保处" xfId="3418"/>
    <cellStyle name="好_汇总 2_四川省2018年财政预算执行情况(样表，稿二）" xfId="3419"/>
    <cellStyle name="好_四川省2017年省对市（州）税收返还和转移支付分地区预算（草案）--教科文处_四川省2018年财政预算执行情况(样表，稿二）" xfId="3420"/>
    <cellStyle name="好_汇总 2_四川省2018年财政预算执行情况(样表，稿二） 2" xfId="3421"/>
    <cellStyle name="好_四川省2017年省对市（州）税收返还和转移支付分地区预算（草案）--教科文处_四川省2018年财政预算执行情况(样表，稿二） 2" xfId="3422"/>
    <cellStyle name="好_汇总 2_四川省2019年财政预算（草案）（样表，稿二）" xfId="3423"/>
    <cellStyle name="好_四川省2017年省对市（州）税收返还和转移支付分地区预算（草案）--教科文处_四川省2019年财政预算（草案）（样表，稿二）" xfId="3424"/>
    <cellStyle name="好_汇总 3" xfId="3425"/>
    <cellStyle name="好_汇总 3 2" xfId="3426"/>
    <cellStyle name="好_汇总 3_2017年省对市(州)税收返还和转移支付预算_四川省2019年财政预算（草案）（样表，稿二） 2" xfId="3427"/>
    <cellStyle name="好_汇总 3_四川省2017年省对市（州）税收返还和转移支付分地区预算（草案）--社保处" xfId="3428"/>
    <cellStyle name="好_汇总 3_四川省2017年省对市（州）税收返还和转移支付分地区预算（草案）--社保处 2" xfId="3429"/>
    <cellStyle name="好_汇总 3_四川省2018年财政预算执行情况(样表，稿二） 2" xfId="3430"/>
    <cellStyle name="好_汇总 4" xfId="3431"/>
    <cellStyle name="好_汇总 4 2" xfId="3432"/>
    <cellStyle name="好_汇总 4_四川省2018年财政预算执行情况(样表，稿二）" xfId="3433"/>
    <cellStyle name="好_汇总 4_四川省2019年财政预算（草案）（样表，稿二）" xfId="3434"/>
    <cellStyle name="好_汇总 4_四川省2019年财政预算（草案）（样表，稿二） 2" xfId="3435"/>
    <cellStyle name="好_汇总_2017年省对市(州)税收返还和转移支付预算_四川省2018年财政预算执行情况(样表，稿二） 2" xfId="3436"/>
    <cellStyle name="好_汇总_四川省2017年省对市（州）税收返还和转移支付分地区预算（草案）--社保处" xfId="3437"/>
    <cellStyle name="好_汇总_四川省2019年财政预算（草案）（样表，稿二）" xfId="3438"/>
    <cellStyle name="好_汇总_四川省2019年财政预算（草案）（样表，稿二） 2" xfId="3439"/>
    <cellStyle name="好_科技口6-30-35" xfId="3440"/>
    <cellStyle name="好_科技口6-30-35 2" xfId="3441"/>
    <cellStyle name="强调文字颜色 1 3" xfId="3442"/>
    <cellStyle name="好_科技口6-30-35_四川省2018年财政预算执行情况(样表，稿二） 2" xfId="3443"/>
    <cellStyle name="好_科技口6-30-35_四川省2019年财政预算（草案）（样表，稿二）" xfId="3444"/>
    <cellStyle name="强调文字颜色 3 2 2" xfId="3445"/>
    <cellStyle name="好_科技口6-30-35_四川省2019年财政预算（草案）（样表，稿二） 2" xfId="3446"/>
    <cellStyle name="强调文字颜色 3 2 2 2" xfId="3447"/>
    <cellStyle name="好_美术馆公共图书馆文化馆（站）免费开放专项资金 2" xfId="3448"/>
    <cellStyle name="好_美术馆公共图书馆文化馆（站）免费开放专项资金_四川省2019年财政预算（草案）（样表，稿二）" xfId="3449"/>
    <cellStyle name="好_美术馆公共图书馆文化馆（站）免费开放专项资金_四川省2019年财政预算（草案）（样表，稿二） 2" xfId="3450"/>
    <cellStyle name="好_其他工程费用计费" xfId="3451"/>
    <cellStyle name="好_其他工程费用计费_四川省2017年省对市（州）税收返还和转移支付分地区预算（草案）--社保处" xfId="3452"/>
    <cellStyle name="好_少数民族文化事业发展专项资金 2" xfId="3453"/>
    <cellStyle name="好_少数民族文化事业发展专项资金_四川省2018年财政预算执行情况(样表，稿二）" xfId="3454"/>
    <cellStyle name="好_少数民族文化事业发展专项资金_四川省2019年财政预算（草案）（样表，稿二）" xfId="3455"/>
    <cellStyle name="好_省级科技计划项目专项资金_四川省2018年财政预算执行情况(样表，稿二）" xfId="3456"/>
    <cellStyle name="好_省级科技计划项目专项资金_四川省2018年财政预算执行情况(样表，稿二） 2" xfId="3457"/>
    <cellStyle name="好_省级体育专项资金_四川省2018年财政预算执行情况(样表，稿二） 2" xfId="3458"/>
    <cellStyle name="好_省级体育专项资金_四川省2019年财政预算（草案）（样表，稿二）" xfId="3459"/>
    <cellStyle name="好_省级体育专项资金_四川省2019年财政预算（草案）（样表，稿二） 2" xfId="3460"/>
    <cellStyle name="好_省级文化发展专项资金" xfId="3461"/>
    <cellStyle name="好_省级文化发展专项资金_四川省2018年财政预算执行情况(样表，稿二）" xfId="3462"/>
    <cellStyle name="好_省级文化发展专项资金_四川省2018年财政预算执行情况(样表，稿二） 2" xfId="3463"/>
    <cellStyle name="好_省级文化发展专项资金_四川省2019年财政预算（草案）（样表，稿二）" xfId="3464"/>
    <cellStyle name="好_省级文化发展专项资金_四川省2019年财政预算（草案）（样表，稿二） 2" xfId="3465"/>
    <cellStyle name="好_省级文物保护专项资金" xfId="3466"/>
    <cellStyle name="好_省级文物保护专项资金 2" xfId="3467"/>
    <cellStyle name="好_省级文物保护专项资金_四川省2019年财政预算（草案）（样表，稿二）" xfId="3468"/>
    <cellStyle name="好_省级文物保护专项资金_四川省2019年财政预算（草案）（样表，稿二） 2" xfId="3469"/>
    <cellStyle name="好_四川省2017年省对市（州）税收返还和转移支付分地区预算（草案）--行政政法处" xfId="3470"/>
    <cellStyle name="好_四川省2017年省对市（州）税收返还和转移支付分地区预算（草案）--行政政法处 2" xfId="3471"/>
    <cellStyle name="好_四川省2017年省对市（州）税收返还和转移支付分地区预算（草案）--行政政法处_四川省2018年财政预算执行情况(样表，稿二）" xfId="3472"/>
    <cellStyle name="好_四川省2017年省对市（州）税收返还和转移支付分地区预算（草案）--行政政法处_四川省2018年财政预算执行情况(样表，稿二） 2" xfId="3473"/>
    <cellStyle name="好_四川省2017年省对市（州）税收返还和转移支付分地区预算（草案）--行政政法处_四川省2019年财政预算（草案）（样表，稿二）" xfId="3474"/>
    <cellStyle name="好_四川省2017年省对市（州）税收返还和转移支付分地区预算（草案）--社保处 2" xfId="3475"/>
    <cellStyle name="好_四川省2017年省对市（州）税收返还和转移支付分地区预算（草案）--债务金融处" xfId="3476"/>
    <cellStyle name="好_四川省2017年省对市（州）税收返还和转移支付分地区预算（草案）--债务金融处_四川省2018年财政预算执行情况(样表，稿二）" xfId="3477"/>
    <cellStyle name="强调文字颜色 3 2_四川省2017年省对市（州）税收返还和转移支付分地区预算（草案）--社保处" xfId="3478"/>
    <cellStyle name="好_四川省2017年省对市（州）税收返还和转移支付分地区预算（草案）--债务金融处_四川省2019年财政预算（草案）（样表，稿二）" xfId="3479"/>
    <cellStyle name="好_四川省2019年财政预算（草案）（样表，稿二） 2" xfId="3480"/>
    <cellStyle name="好_体育场馆免费低收费开放补助资金" xfId="3481"/>
    <cellStyle name="好_体育场馆免费低收费开放补助资金 2" xfId="3482"/>
    <cellStyle name="好_体育场馆免费低收费开放补助资金_四川省2018年财政预算执行情况(样表，稿二）" xfId="3483"/>
    <cellStyle name="好_体育场馆免费低收费开放补助资金_四川省2019年财政预算（草案）（样表，稿二）" xfId="3484"/>
    <cellStyle name="好_体育场馆免费低收费开放补助资金_四川省2019年财政预算（草案）（样表，稿二） 2" xfId="3485"/>
    <cellStyle name="好_债券贴息计算器" xfId="3486"/>
    <cellStyle name="好_债券贴息计算器_四川省2017年省对市（州）税收返还和转移支付分地区预算（草案）--社保处" xfId="3487"/>
    <cellStyle name="好_债券贴息计算器_四川省2018年财政预算执行情况(样表，稿二）" xfId="3488"/>
    <cellStyle name="好_债券贴息计算器_四川省2019年财政预算（草案）（样表，稿二）" xfId="3489"/>
    <cellStyle name="汇总 2 2 2" xfId="3490"/>
    <cellStyle name="汇总 2 2 2 2" xfId="3491"/>
    <cellStyle name="汇总 2 2 2 3" xfId="3492"/>
    <cellStyle name="汇总 2 2 3 2" xfId="3493"/>
    <cellStyle name="警告文本 2 2 2 2" xfId="3494"/>
    <cellStyle name="汇总 2 2 3 2 2" xfId="3495"/>
    <cellStyle name="解释性文本 2 4" xfId="3496"/>
    <cellStyle name="警告文本 2 2 2 2 2" xfId="3497"/>
    <cellStyle name="汇总 2 2 4 2" xfId="3498"/>
    <cellStyle name="警告文本 2 2 3 2" xfId="3499"/>
    <cellStyle name="汇总 2 2 5" xfId="3500"/>
    <cellStyle name="警告文本 2 2 4" xfId="3501"/>
    <cellStyle name="强调文字颜色 5 3 2" xfId="3502"/>
    <cellStyle name="汇总 2 5" xfId="3503"/>
    <cellStyle name="汇总 2_四川省2018年财政预算执行情况(样表，稿二）" xfId="3504"/>
    <cellStyle name="汇总 3 2" xfId="3505"/>
    <cellStyle name="计算 2" xfId="3506"/>
    <cellStyle name="计算 2 2" xfId="3507"/>
    <cellStyle name="计算 2 2 2" xfId="3508"/>
    <cellStyle name="计算 2 2 2 2" xfId="3509"/>
    <cellStyle name="计算 2 2 3" xfId="3510"/>
    <cellStyle name="计算 2 2 3 2" xfId="3511"/>
    <cellStyle name="计算 2 3" xfId="3512"/>
    <cellStyle name="计算 2 4" xfId="3513"/>
    <cellStyle name="检查单元格 2" xfId="3514"/>
    <cellStyle name="检查单元格 2 2" xfId="3515"/>
    <cellStyle name="检查单元格 2 2_2017年省对市(州)税收返还和转移支付预算" xfId="3516"/>
    <cellStyle name="检查单元格 2 3" xfId="3517"/>
    <cellStyle name="检查单元格 2 3 2" xfId="3518"/>
    <cellStyle name="检查单元格 2 4" xfId="3519"/>
    <cellStyle name="检查单元格 3" xfId="3520"/>
    <cellStyle name="检查单元格 3 2" xfId="3521"/>
    <cellStyle name="解释性文本 2" xfId="3522"/>
    <cellStyle name="解释性文本 2 2" xfId="3523"/>
    <cellStyle name="解释性文本 2 2 2" xfId="3524"/>
    <cellStyle name="解释性文本 2 2 2 2" xfId="3525"/>
    <cellStyle name="解释性文本 2 2_2017年省对市(州)税收返还和转移支付预算" xfId="3526"/>
    <cellStyle name="解释性文本 2 3 2" xfId="3527"/>
    <cellStyle name="警告文本 2 2 3 2 2" xfId="3528"/>
    <cellStyle name="警告文本 2 2 4 2" xfId="3529"/>
    <cellStyle name="警告文本 2 3 2 2" xfId="3530"/>
    <cellStyle name="链接单元格 2" xfId="3531"/>
    <cellStyle name="链接单元格 2 2" xfId="3532"/>
    <cellStyle name="链接单元格 2 2 2" xfId="3533"/>
    <cellStyle name="链接单元格 2 3" xfId="3534"/>
    <cellStyle name="链接单元格 2 3 2" xfId="3535"/>
    <cellStyle name="链接单元格 2 4" xfId="3536"/>
    <cellStyle name="千分位[0]_laroux" xfId="3537"/>
    <cellStyle name="千分位_97-917" xfId="3538"/>
    <cellStyle name="千位[0]_ 表八" xfId="3539"/>
    <cellStyle name="千位_ 表八" xfId="3540"/>
    <cellStyle name="千位分隔 2 2" xfId="3541"/>
    <cellStyle name="千位分隔 2 2 2" xfId="3542"/>
    <cellStyle name="千位分隔 2 2 2 2" xfId="3543"/>
    <cellStyle name="千位分隔 2 2 2 2 2" xfId="3544"/>
    <cellStyle name="千位分隔 2 2 2 2 2 2" xfId="3545"/>
    <cellStyle name="千位分隔 2 2 2 3" xfId="3546"/>
    <cellStyle name="千位分隔 2 2 3 3" xfId="3547"/>
    <cellStyle name="千位分隔 2 2 4" xfId="3548"/>
    <cellStyle name="千位分隔 2 2 4 2 2" xfId="3549"/>
    <cellStyle name="强调文字颜色 3 2" xfId="3550"/>
    <cellStyle name="千位分隔 2 3" xfId="3551"/>
    <cellStyle name="千位分隔 2 3 2" xfId="3552"/>
    <cellStyle name="千位分隔 2 3 2 2" xfId="3553"/>
    <cellStyle name="千位分隔 2 3 2 2 2" xfId="3554"/>
    <cellStyle name="千位分隔 2 3 2 3" xfId="3555"/>
    <cellStyle name="千位分隔 2 3 4 2" xfId="3556"/>
    <cellStyle name="千位分隔 2 3 5" xfId="3557"/>
    <cellStyle name="千位分隔 2 4" xfId="3558"/>
    <cellStyle name="千位分隔 2 4 2" xfId="3559"/>
    <cellStyle name="千位分隔 2 4 2 2" xfId="3560"/>
    <cellStyle name="千位分隔 2 5" xfId="3561"/>
    <cellStyle name="千位分隔 2 5 2" xfId="3562"/>
    <cellStyle name="千位分隔 2 6" xfId="3563"/>
    <cellStyle name="千位分隔 3 5" xfId="3564"/>
    <cellStyle name="千位分隔 4" xfId="3565"/>
    <cellStyle name="千位分隔 4 2" xfId="3566"/>
    <cellStyle name="千位分隔 5" xfId="3567"/>
    <cellStyle name="强调文字颜色 1 2 2 2" xfId="3568"/>
    <cellStyle name="强调文字颜色 1 2 2 2 2" xfId="3569"/>
    <cellStyle name="强调文字颜色 1 2 4" xfId="3570"/>
    <cellStyle name="强调文字颜色 1 3 2" xfId="3571"/>
    <cellStyle name="强调文字颜色 2 2" xfId="3572"/>
    <cellStyle name="强调文字颜色 2 2 2 4" xfId="3573"/>
    <cellStyle name="强调文字颜色 2 2 2_2017年省对市(州)税收返还和转移支付预算" xfId="3574"/>
    <cellStyle name="强调文字颜色 2 2_四川省2017年省对市（州）税收返还和转移支付分地区预算（草案）--社保处" xfId="3575"/>
    <cellStyle name="强调文字颜色 2 3" xfId="3576"/>
    <cellStyle name="强调文字颜色 3 2 2 2 2" xfId="3577"/>
    <cellStyle name="强调文字颜色 3 2 2 3" xfId="3578"/>
    <cellStyle name="强调文字颜色 3 2 2 3 2" xfId="3579"/>
    <cellStyle name="强调文字颜色 3 2 2 4" xfId="3580"/>
    <cellStyle name="强调文字颜色 3 2 2_2017年省对市(州)税收返还和转移支付预算" xfId="3581"/>
    <cellStyle name="强调文字颜色 3 2 3" xfId="3582"/>
    <cellStyle name="强调文字颜色 3 2 4" xfId="3583"/>
    <cellStyle name="强调文字颜色 4 2 2_2017年省对市(州)税收返还和转移支付预算" xfId="3584"/>
    <cellStyle name="强调文字颜色 4 2 4" xfId="3585"/>
    <cellStyle name="强调文字颜色 5 2" xfId="3586"/>
    <cellStyle name="强调文字颜色 5 2 2" xfId="3587"/>
    <cellStyle name="强调文字颜色 5 2 2 2" xfId="3588"/>
    <cellStyle name="强调文字颜色 5 2 2 2 2" xfId="3589"/>
    <cellStyle name="强调文字颜色 5 2 2 3 2" xfId="3590"/>
    <cellStyle name="强调文字颜色 5 2 2 4" xfId="3591"/>
    <cellStyle name="强调文字颜色 5 2 2_2017年省对市(州)税收返还和转移支付预算" xfId="3592"/>
    <cellStyle name="强调文字颜色 5 2 3 2" xfId="3593"/>
    <cellStyle name="强调文字颜色 5 2 4" xfId="3594"/>
    <cellStyle name="强调文字颜色 5 2_四川省2017年省对市（州）税收返还和转移支付分地区预算（草案）--社保处" xfId="3595"/>
    <cellStyle name="强调文字颜色 5 3" xfId="3596"/>
    <cellStyle name="强调文字颜色 6 2" xfId="3597"/>
    <cellStyle name="强调文字颜色 6 2 2" xfId="3598"/>
    <cellStyle name="强调文字颜色 6 2 2 2" xfId="3599"/>
    <cellStyle name="强调文字颜色 6 2 2 2 2" xfId="3600"/>
    <cellStyle name="强调文字颜色 6 2 2 3 2" xfId="3601"/>
    <cellStyle name="强调文字颜色 6 2 3" xfId="3602"/>
    <cellStyle name="强调文字颜色 6 2 4" xfId="3603"/>
    <cellStyle name="强调文字颜色 6 3" xfId="3604"/>
    <cellStyle name="适中 2 2 3" xfId="3605"/>
    <cellStyle name="适中 2 2 4" xfId="3606"/>
    <cellStyle name="适中 2 2_2017年省对市(州)税收返还和转移支付预算" xfId="3607"/>
    <cellStyle name="适中 2 3 2" xfId="3608"/>
    <cellStyle name="适中 2_四川省2017年省对市（州）税收返还和转移支付分地区预算（草案）--社保处" xfId="3609"/>
    <cellStyle name="输出 2 2" xfId="3610"/>
    <cellStyle name="输出 2 2 2 2 2" xfId="3611"/>
    <cellStyle name="输出 2 2 2 3" xfId="3612"/>
    <cellStyle name="输出 2 2 3" xfId="3613"/>
    <cellStyle name="输出 2 2 3 2" xfId="3614"/>
    <cellStyle name="输出 2 2 3 2 2" xfId="3615"/>
    <cellStyle name="输出 2 2 3 3" xfId="3616"/>
    <cellStyle name="输出 2 2 5" xfId="3617"/>
    <cellStyle name="输出 2 2_2017年省对市(州)税收返还和转移支付预算" xfId="3618"/>
    <cellStyle name="输出 2 3" xfId="3619"/>
    <cellStyle name="输出 2 4" xfId="3620"/>
    <cellStyle name="输出 2 5" xfId="3621"/>
    <cellStyle name="输出 3 2" xfId="3622"/>
    <cellStyle name="输入 2 2" xfId="3623"/>
    <cellStyle name="输入 2 2 4" xfId="3624"/>
    <cellStyle name="输入 2 3" xfId="3625"/>
    <cellStyle name="输入 2 3 2" xfId="3626"/>
    <cellStyle name="输入 2 4" xfId="3627"/>
    <cellStyle name="输入 3" xfId="3628"/>
    <cellStyle name="输入 3 2" xfId="3629"/>
    <cellStyle name="未定义" xfId="3630"/>
    <cellStyle name="未定义 2" xfId="3631"/>
    <cellStyle name="样式 1" xfId="3632"/>
    <cellStyle name="样式 1_2017年省对市(州)税收返还和转移支付预算" xfId="3633"/>
    <cellStyle name="注释 2 2 2 2" xfId="3634"/>
    <cellStyle name="注释 2 2 3" xfId="3635"/>
    <cellStyle name="注释 2 2 3 2" xfId="3636"/>
    <cellStyle name="注释 2 2_四川省2017年省对市（州）税收返还和转移支付分地区预算（草案）--社保处" xfId="3637"/>
    <cellStyle name="注释 2 3" xfId="3638"/>
    <cellStyle name="注释 2 3 2" xfId="3639"/>
    <cellStyle name="注释 2 4" xfId="3640"/>
    <cellStyle name="注释 2_四川省2017年省对市（州）税收返还和转移支付分地区预算（草案）--社保处" xfId="3641"/>
  </cellStyles>
  <tableStyles count="0" defaultTableStyle="TableStyleMedium9" defaultPivotStyle="PivotStyleLight16"/>
  <colors>
    <mruColors>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0" Type="http://schemas.openxmlformats.org/officeDocument/2006/relationships/sharedStrings" Target="sharedStrings.xml"/><Relationship Id="rId9" Type="http://schemas.openxmlformats.org/officeDocument/2006/relationships/worksheet" Target="worksheets/sheet9.xml"/><Relationship Id="rId89" Type="http://schemas.openxmlformats.org/officeDocument/2006/relationships/styles" Target="styles.xml"/><Relationship Id="rId88" Type="http://schemas.openxmlformats.org/officeDocument/2006/relationships/theme" Target="theme/theme1.xml"/><Relationship Id="rId87" Type="http://schemas.openxmlformats.org/officeDocument/2006/relationships/externalLink" Target="externalLinks/externalLink51.xml"/><Relationship Id="rId86" Type="http://schemas.openxmlformats.org/officeDocument/2006/relationships/externalLink" Target="externalLinks/externalLink50.xml"/><Relationship Id="rId85" Type="http://schemas.openxmlformats.org/officeDocument/2006/relationships/externalLink" Target="externalLinks/externalLink49.xml"/><Relationship Id="rId84" Type="http://schemas.openxmlformats.org/officeDocument/2006/relationships/externalLink" Target="externalLinks/externalLink48.xml"/><Relationship Id="rId83" Type="http://schemas.openxmlformats.org/officeDocument/2006/relationships/externalLink" Target="externalLinks/externalLink47.xml"/><Relationship Id="rId82" Type="http://schemas.openxmlformats.org/officeDocument/2006/relationships/externalLink" Target="externalLinks/externalLink46.xml"/><Relationship Id="rId81" Type="http://schemas.openxmlformats.org/officeDocument/2006/relationships/externalLink" Target="externalLinks/externalLink45.xml"/><Relationship Id="rId80" Type="http://schemas.openxmlformats.org/officeDocument/2006/relationships/externalLink" Target="externalLinks/externalLink44.xml"/><Relationship Id="rId8" Type="http://schemas.openxmlformats.org/officeDocument/2006/relationships/worksheet" Target="worksheets/sheet8.xml"/><Relationship Id="rId79" Type="http://schemas.openxmlformats.org/officeDocument/2006/relationships/externalLink" Target="externalLinks/externalLink43.xml"/><Relationship Id="rId78" Type="http://schemas.openxmlformats.org/officeDocument/2006/relationships/externalLink" Target="externalLinks/externalLink42.xml"/><Relationship Id="rId77" Type="http://schemas.openxmlformats.org/officeDocument/2006/relationships/externalLink" Target="externalLinks/externalLink41.xml"/><Relationship Id="rId76" Type="http://schemas.openxmlformats.org/officeDocument/2006/relationships/externalLink" Target="externalLinks/externalLink40.xml"/><Relationship Id="rId75" Type="http://schemas.openxmlformats.org/officeDocument/2006/relationships/externalLink" Target="externalLinks/externalLink39.xml"/><Relationship Id="rId74" Type="http://schemas.openxmlformats.org/officeDocument/2006/relationships/externalLink" Target="externalLinks/externalLink38.xml"/><Relationship Id="rId73" Type="http://schemas.openxmlformats.org/officeDocument/2006/relationships/externalLink" Target="externalLinks/externalLink37.xml"/><Relationship Id="rId72" Type="http://schemas.openxmlformats.org/officeDocument/2006/relationships/externalLink" Target="externalLinks/externalLink36.xml"/><Relationship Id="rId71" Type="http://schemas.openxmlformats.org/officeDocument/2006/relationships/externalLink" Target="externalLinks/externalLink35.xml"/><Relationship Id="rId70" Type="http://schemas.openxmlformats.org/officeDocument/2006/relationships/externalLink" Target="externalLinks/externalLink34.xml"/><Relationship Id="rId7" Type="http://schemas.openxmlformats.org/officeDocument/2006/relationships/worksheet" Target="worksheets/sheet7.xml"/><Relationship Id="rId69" Type="http://schemas.openxmlformats.org/officeDocument/2006/relationships/externalLink" Target="externalLinks/externalLink33.xml"/><Relationship Id="rId68" Type="http://schemas.openxmlformats.org/officeDocument/2006/relationships/externalLink" Target="externalLinks/externalLink32.xml"/><Relationship Id="rId67" Type="http://schemas.openxmlformats.org/officeDocument/2006/relationships/externalLink" Target="externalLinks/externalLink31.xml"/><Relationship Id="rId66" Type="http://schemas.openxmlformats.org/officeDocument/2006/relationships/externalLink" Target="externalLinks/externalLink30.xml"/><Relationship Id="rId65" Type="http://schemas.openxmlformats.org/officeDocument/2006/relationships/externalLink" Target="externalLinks/externalLink29.xml"/><Relationship Id="rId64" Type="http://schemas.openxmlformats.org/officeDocument/2006/relationships/externalLink" Target="externalLinks/externalLink28.xml"/><Relationship Id="rId63" Type="http://schemas.openxmlformats.org/officeDocument/2006/relationships/externalLink" Target="externalLinks/externalLink27.xml"/><Relationship Id="rId62" Type="http://schemas.openxmlformats.org/officeDocument/2006/relationships/externalLink" Target="externalLinks/externalLink26.xml"/><Relationship Id="rId61" Type="http://schemas.openxmlformats.org/officeDocument/2006/relationships/externalLink" Target="externalLinks/externalLink25.xml"/><Relationship Id="rId60" Type="http://schemas.openxmlformats.org/officeDocument/2006/relationships/externalLink" Target="externalLinks/externalLink24.xml"/><Relationship Id="rId6" Type="http://schemas.openxmlformats.org/officeDocument/2006/relationships/worksheet" Target="worksheets/sheet6.xml"/><Relationship Id="rId59" Type="http://schemas.openxmlformats.org/officeDocument/2006/relationships/externalLink" Target="externalLinks/externalLink23.xml"/><Relationship Id="rId58" Type="http://schemas.openxmlformats.org/officeDocument/2006/relationships/externalLink" Target="externalLinks/externalLink22.xml"/><Relationship Id="rId57" Type="http://schemas.openxmlformats.org/officeDocument/2006/relationships/externalLink" Target="externalLinks/externalLink21.xml"/><Relationship Id="rId56" Type="http://schemas.openxmlformats.org/officeDocument/2006/relationships/externalLink" Target="externalLinks/externalLink20.xml"/><Relationship Id="rId55" Type="http://schemas.openxmlformats.org/officeDocument/2006/relationships/externalLink" Target="externalLinks/externalLink19.xml"/><Relationship Id="rId54" Type="http://schemas.openxmlformats.org/officeDocument/2006/relationships/externalLink" Target="externalLinks/externalLink18.xml"/><Relationship Id="rId53" Type="http://schemas.openxmlformats.org/officeDocument/2006/relationships/externalLink" Target="externalLinks/externalLink17.xml"/><Relationship Id="rId52" Type="http://schemas.openxmlformats.org/officeDocument/2006/relationships/externalLink" Target="externalLinks/externalLink16.xml"/><Relationship Id="rId51" Type="http://schemas.openxmlformats.org/officeDocument/2006/relationships/externalLink" Target="externalLinks/externalLink15.xml"/><Relationship Id="rId50" Type="http://schemas.openxmlformats.org/officeDocument/2006/relationships/externalLink" Target="externalLinks/externalLink14.xml"/><Relationship Id="rId5" Type="http://schemas.openxmlformats.org/officeDocument/2006/relationships/worksheet" Target="worksheets/sheet5.xml"/><Relationship Id="rId49" Type="http://schemas.openxmlformats.org/officeDocument/2006/relationships/externalLink" Target="externalLinks/externalLink13.xml"/><Relationship Id="rId48" Type="http://schemas.openxmlformats.org/officeDocument/2006/relationships/externalLink" Target="externalLinks/externalLink12.xml"/><Relationship Id="rId47" Type="http://schemas.openxmlformats.org/officeDocument/2006/relationships/externalLink" Target="externalLinks/externalLink11.xml"/><Relationship Id="rId46" Type="http://schemas.openxmlformats.org/officeDocument/2006/relationships/externalLink" Target="externalLinks/externalLink10.xml"/><Relationship Id="rId45" Type="http://schemas.openxmlformats.org/officeDocument/2006/relationships/externalLink" Target="externalLinks/externalLink9.xml"/><Relationship Id="rId44" Type="http://schemas.openxmlformats.org/officeDocument/2006/relationships/externalLink" Target="externalLinks/externalLink8.xml"/><Relationship Id="rId43" Type="http://schemas.openxmlformats.org/officeDocument/2006/relationships/externalLink" Target="externalLinks/externalLink7.xml"/><Relationship Id="rId42" Type="http://schemas.openxmlformats.org/officeDocument/2006/relationships/externalLink" Target="externalLinks/externalLink6.xml"/><Relationship Id="rId41" Type="http://schemas.openxmlformats.org/officeDocument/2006/relationships/externalLink" Target="externalLinks/externalLink5.xml"/><Relationship Id="rId40" Type="http://schemas.openxmlformats.org/officeDocument/2006/relationships/externalLink" Target="externalLinks/externalLink4.xml"/><Relationship Id="rId4" Type="http://schemas.openxmlformats.org/officeDocument/2006/relationships/worksheet" Target="worksheets/sheet4.xml"/><Relationship Id="rId39" Type="http://schemas.openxmlformats.org/officeDocument/2006/relationships/externalLink" Target="externalLinks/externalLink3.xml"/><Relationship Id="rId38" Type="http://schemas.openxmlformats.org/officeDocument/2006/relationships/externalLink" Target="externalLinks/externalLink2.xml"/><Relationship Id="rId37" Type="http://schemas.openxmlformats.org/officeDocument/2006/relationships/externalLink" Target="externalLinks/externalLink1.xml"/><Relationship Id="rId36" Type="http://schemas.openxmlformats.org/officeDocument/2006/relationships/worksheet" Target="worksheets/sheet36.xml"/><Relationship Id="rId35" Type="http://schemas.openxmlformats.org/officeDocument/2006/relationships/worksheet" Target="worksheets/sheet35.xml"/><Relationship Id="rId34" Type="http://schemas.openxmlformats.org/officeDocument/2006/relationships/worksheet" Target="worksheets/sheet34.xml"/><Relationship Id="rId33" Type="http://schemas.openxmlformats.org/officeDocument/2006/relationships/worksheet" Target="worksheets/sheet33.xml"/><Relationship Id="rId32" Type="http://schemas.openxmlformats.org/officeDocument/2006/relationships/worksheet" Target="worksheets/sheet32.xml"/><Relationship Id="rId31" Type="http://schemas.openxmlformats.org/officeDocument/2006/relationships/worksheet" Target="worksheets/sheet31.xml"/><Relationship Id="rId30" Type="http://schemas.openxmlformats.org/officeDocument/2006/relationships/worksheet" Target="worksheets/sheet30.xml"/><Relationship Id="rId3" Type="http://schemas.openxmlformats.org/officeDocument/2006/relationships/worksheet" Target="worksheets/sheet3.xml"/><Relationship Id="rId29" Type="http://schemas.openxmlformats.org/officeDocument/2006/relationships/worksheet" Target="worksheets/sheet29.xml"/><Relationship Id="rId28" Type="http://schemas.openxmlformats.org/officeDocument/2006/relationships/worksheet" Target="worksheets/sheet28.xml"/><Relationship Id="rId27" Type="http://schemas.openxmlformats.org/officeDocument/2006/relationships/worksheet" Target="worksheets/sheet27.xml"/><Relationship Id="rId26" Type="http://schemas.openxmlformats.org/officeDocument/2006/relationships/worksheet" Target="worksheets/sheet26.xml"/><Relationship Id="rId25" Type="http://schemas.openxmlformats.org/officeDocument/2006/relationships/worksheet" Target="worksheets/sheet25.xml"/><Relationship Id="rId24" Type="http://schemas.openxmlformats.org/officeDocument/2006/relationships/worksheet" Target="worksheets/sheet24.xml"/><Relationship Id="rId23" Type="http://schemas.openxmlformats.org/officeDocument/2006/relationships/worksheet" Target="worksheets/sheet23.xml"/><Relationship Id="rId22" Type="http://schemas.openxmlformats.org/officeDocument/2006/relationships/worksheet" Target="worksheets/sheet22.xml"/><Relationship Id="rId21" Type="http://schemas.openxmlformats.org/officeDocument/2006/relationships/worksheet" Target="worksheets/sheet21.xml"/><Relationship Id="rId20" Type="http://schemas.openxmlformats.org/officeDocument/2006/relationships/worksheet" Target="worksheets/sheet20.xml"/><Relationship Id="rId2" Type="http://schemas.openxmlformats.org/officeDocument/2006/relationships/worksheet" Target="worksheets/sheet2.xml"/><Relationship Id="rId19" Type="http://schemas.openxmlformats.org/officeDocument/2006/relationships/worksheet" Target="worksheets/sheet19.xml"/><Relationship Id="rId18" Type="http://schemas.openxmlformats.org/officeDocument/2006/relationships/worksheet" Target="worksheets/sheet18.xml"/><Relationship Id="rId17" Type="http://schemas.openxmlformats.org/officeDocument/2006/relationships/worksheet" Target="worksheets/sheet17.xml"/><Relationship Id="rId16" Type="http://schemas.openxmlformats.org/officeDocument/2006/relationships/worksheet" Target="worksheets/sheet16.xml"/><Relationship Id="rId15" Type="http://schemas.openxmlformats.org/officeDocument/2006/relationships/worksheet" Target="worksheets/sheet15.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editAs="oneCell">
    <xdr:from>
      <xdr:col>5</xdr:col>
      <xdr:colOff>0</xdr:colOff>
      <xdr:row>6</xdr:row>
      <xdr:rowOff>0</xdr:rowOff>
    </xdr:from>
    <xdr:to>
      <xdr:col>5</xdr:col>
      <xdr:colOff>631190</xdr:colOff>
      <xdr:row>6</xdr:row>
      <xdr:rowOff>401955</xdr:rowOff>
    </xdr:to>
    <xdr:sp>
      <xdr:nvSpPr>
        <xdr:cNvPr id="2" name="矩形 173"/>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3" name="矩形 174"/>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4" name="矩形 175"/>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5" name="矩形 176"/>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6" name="矩形 177"/>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7" name="矩形 178"/>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8" name="矩形 179"/>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9" name="矩形 180"/>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10" name="矩形 181"/>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11" name="矩形 173"/>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12" name="矩形 174"/>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13" name="矩形 175"/>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14" name="矩形 176"/>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15" name="矩形 177"/>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16" name="矩形 178"/>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17" name="矩形 179"/>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18" name="矩形 180"/>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19" name="矩形 181"/>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20" name="矩形 173"/>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21" name="矩形 174"/>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22" name="矩形 175"/>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23" name="矩形 176"/>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24" name="矩形 177"/>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25" name="矩形 178"/>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26" name="矩形 179"/>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27" name="矩形 180"/>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28" name="矩形 181"/>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29" name="矩形 173"/>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30" name="矩形 174"/>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31" name="矩形 175"/>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32" name="矩形 176"/>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33" name="矩形 177"/>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34" name="矩形 178"/>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35" name="矩形 179"/>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36" name="矩形 180"/>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37" name="矩形 173"/>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38" name="矩形 174"/>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39" name="矩形 175"/>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40" name="矩形 176"/>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41" name="矩形 177"/>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42" name="矩形 178"/>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43" name="矩形 179"/>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44" name="矩形 180"/>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45" name="矩形 181"/>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46" name="矩形 173"/>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47" name="矩形 174"/>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48" name="矩形 175"/>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49" name="矩形 176"/>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50" name="矩形 177"/>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51" name="矩形 178"/>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52" name="矩形 179"/>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53" name="矩形 180"/>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54" name="矩形 181"/>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55" name="矩形 173"/>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56" name="矩形 174"/>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57" name="矩形 175"/>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58" name="矩形 176"/>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59" name="矩形 177"/>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60" name="矩形 178"/>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61" name="矩形 179"/>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62" name="矩形 180"/>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63" name="矩形 181"/>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64" name="矩形 173"/>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65" name="矩形 174"/>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66" name="矩形 175"/>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67" name="矩形 176"/>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68" name="矩形 177"/>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69" name="矩形 178"/>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70" name="矩形 179"/>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71" name="矩形 180"/>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72" name="矩形 173"/>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73" name="矩形 174"/>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74" name="矩形 175"/>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75" name="矩形 176"/>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76" name="矩形 177"/>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77" name="矩形 178"/>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78" name="矩形 179"/>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79" name="矩形 180"/>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80" name="矩形 181"/>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81" name="矩形 173"/>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82" name="矩形 174"/>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83" name="矩形 175"/>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84" name="矩形 176"/>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85" name="矩形 177"/>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86" name="矩形 178"/>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87" name="矩形 179"/>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88" name="矩形 180"/>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89" name="矩形 181"/>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90" name="矩形 173"/>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91" name="矩形 174"/>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92" name="矩形 175"/>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93" name="矩形 176"/>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94" name="矩形 177"/>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95" name="矩形 178"/>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96" name="矩形 179"/>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97" name="矩形 180"/>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98" name="矩形 181"/>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99" name="矩形 173"/>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100" name="矩形 174"/>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101" name="矩形 175"/>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102" name="矩形 176"/>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103" name="矩形 177"/>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104" name="矩形 178"/>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105" name="矩形 179"/>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106" name="矩形 173"/>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107" name="矩形 174"/>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108" name="矩形 175"/>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109" name="矩形 176"/>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110" name="矩形 177"/>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111" name="矩形 178"/>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112" name="矩形 179"/>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113" name="矩形 180"/>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114" name="矩形 181"/>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115" name="矩形 173"/>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116" name="矩形 174"/>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117" name="矩形 175"/>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118" name="矩形 176"/>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119" name="矩形 177"/>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120" name="矩形 178"/>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121" name="矩形 179"/>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122" name="矩形 180"/>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123" name="矩形 181"/>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124" name="矩形 173"/>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125" name="矩形 174"/>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126" name="矩形 175"/>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127" name="矩形 176"/>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128" name="矩形 177"/>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129" name="矩形 178"/>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130" name="矩形 179"/>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131" name="矩形 180"/>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132" name="矩形 181"/>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133" name="矩形 173"/>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134" name="矩形 174"/>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135" name="矩形 175"/>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136" name="矩形 176"/>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137" name="矩形 177"/>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138" name="矩形 178"/>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139" name="矩形 179"/>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140" name="矩形 180"/>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141" name="矩形 173"/>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142" name="矩形 174"/>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143" name="矩形 175"/>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144" name="矩形 176"/>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145" name="矩形 177"/>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146" name="矩形 178"/>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147" name="矩形 179"/>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148" name="矩形 180"/>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149" name="矩形 181"/>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150" name="矩形 173"/>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151" name="矩形 174"/>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152" name="矩形 175"/>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153" name="矩形 176"/>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154" name="矩形 177"/>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155" name="矩形 178"/>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156" name="矩形 179"/>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157" name="矩形 180"/>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158" name="矩形 181"/>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159" name="矩形 173"/>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160" name="矩形 174"/>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161" name="矩形 175"/>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162" name="矩形 176"/>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163" name="矩形 177"/>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164" name="矩形 178"/>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165" name="矩形 179"/>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166" name="矩形 180"/>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167" name="矩形 181"/>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168" name="矩形 173"/>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169" name="矩形 174"/>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170" name="矩形 175"/>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171" name="矩形 176"/>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172" name="矩形 177"/>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173" name="矩形 178"/>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174" name="矩形 179"/>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175" name="矩形 180"/>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176" name="矩形 173"/>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177" name="矩形 174"/>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178" name="矩形 175"/>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179" name="矩形 176"/>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180" name="矩形 177"/>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181" name="矩形 178"/>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182" name="矩形 179"/>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183" name="矩形 180"/>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184" name="矩形 181"/>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185" name="矩形 173"/>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186" name="矩形 174"/>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187" name="矩形 175"/>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188" name="矩形 176"/>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189" name="矩形 177"/>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190" name="矩形 178"/>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191" name="矩形 179"/>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192" name="矩形 180"/>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193" name="矩形 181"/>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194" name="矩形 173"/>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195" name="矩形 174"/>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196" name="矩形 175"/>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197" name="矩形 176"/>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198" name="矩形 177"/>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199" name="矩形 178"/>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200" name="矩形 179"/>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201" name="矩形 180"/>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202" name="矩形 181"/>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203" name="矩形 173"/>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204" name="矩形 174"/>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205" name="矩形 175"/>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206" name="矩形 176"/>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207" name="矩形 177"/>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208" name="矩形 178"/>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209" name="矩形 179"/>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210" name="矩形 173"/>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211" name="矩形 174"/>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212" name="矩形 175"/>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213" name="矩形 176"/>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214" name="矩形 177"/>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215" name="矩形 178"/>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216" name="矩形 179"/>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217" name="矩形 180"/>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218" name="矩形 181"/>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219" name="矩形 173"/>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220" name="矩形 174"/>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221" name="矩形 175"/>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222" name="矩形 176"/>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223" name="矩形 177"/>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224" name="矩形 178"/>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225" name="矩形 179"/>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226" name="矩形 180"/>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227" name="矩形 181"/>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228" name="矩形 173"/>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229" name="矩形 174"/>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230" name="矩形 175"/>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231" name="矩形 176"/>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232" name="矩形 177"/>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233" name="矩形 178"/>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234" name="矩形 179"/>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235" name="矩形 180"/>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236" name="矩形 181"/>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237" name="矩形 173"/>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238" name="矩形 174"/>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239" name="矩形 175"/>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240" name="矩形 176"/>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241" name="矩形 177"/>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242" name="矩形 178"/>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243" name="矩形 179"/>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244" name="矩形 180"/>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245" name="矩形 173"/>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246" name="矩形 174"/>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247" name="矩形 175"/>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248" name="矩形 176"/>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249" name="矩形 177"/>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250" name="矩形 178"/>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251" name="矩形 179"/>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252" name="矩形 180"/>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253" name="矩形 181"/>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254" name="矩形 173"/>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255" name="矩形 174"/>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256" name="矩形 175"/>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257" name="矩形 176"/>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258" name="矩形 177"/>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259" name="矩形 178"/>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260" name="矩形 179"/>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261" name="矩形 180"/>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262" name="矩形 181"/>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263" name="矩形 173"/>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264" name="矩形 174"/>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265" name="矩形 175"/>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266" name="矩形 176"/>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267" name="矩形 177"/>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268" name="矩形 178"/>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269" name="矩形 179"/>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270" name="矩形 180"/>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271" name="矩形 181"/>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272" name="矩形 173"/>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273" name="矩形 174"/>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274" name="矩形 175"/>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275" name="矩形 176"/>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276" name="矩形 177"/>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277" name="矩形 178"/>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278" name="矩形 179"/>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279" name="矩形 180"/>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280" name="矩形 173"/>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281" name="矩形 174"/>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282" name="矩形 175"/>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283" name="矩形 176"/>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284" name="矩形 177"/>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285" name="矩形 178"/>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286" name="矩形 179"/>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287" name="矩形 180"/>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288" name="矩形 181"/>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289" name="矩形 173"/>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290" name="矩形 174"/>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291" name="矩形 175"/>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292" name="矩形 176"/>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293" name="矩形 177"/>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294" name="矩形 178"/>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295" name="矩形 179"/>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296" name="矩形 180"/>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297" name="矩形 181"/>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298" name="矩形 173"/>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299" name="矩形 174"/>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300" name="矩形 175"/>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301" name="矩形 176"/>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302" name="矩形 177"/>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303" name="矩形 178"/>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304" name="矩形 179"/>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305" name="矩形 180"/>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306" name="矩形 181"/>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307" name="矩形 173"/>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308" name="矩形 174"/>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309" name="矩形 175"/>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310" name="矩形 176"/>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311" name="矩形 177"/>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312" name="矩形 178"/>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313" name="矩形 179"/>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314" name="矩形 173"/>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315" name="矩形 174"/>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316" name="矩形 175"/>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317" name="矩形 176"/>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318" name="矩形 177"/>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319" name="矩形 178"/>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320" name="矩形 179"/>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321" name="矩形 180"/>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322" name="矩形 181"/>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323" name="矩形 173"/>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324" name="矩形 174"/>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325" name="矩形 175"/>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326" name="矩形 176"/>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327" name="矩形 177"/>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328" name="矩形 178"/>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329" name="矩形 179"/>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330" name="矩形 180"/>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331" name="矩形 181"/>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332" name="矩形 173"/>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333" name="矩形 174"/>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334" name="矩形 175"/>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335" name="矩形 176"/>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336" name="矩形 177"/>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337" name="矩形 178"/>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338" name="矩形 179"/>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339" name="矩形 180"/>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340" name="矩形 181"/>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341" name="矩形 173"/>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342" name="矩形 174"/>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343" name="矩形 175"/>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344" name="矩形 176"/>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345" name="矩形 177"/>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346" name="矩形 178"/>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347" name="矩形 179"/>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348" name="矩形 180"/>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349" name="矩形 173"/>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350" name="矩形 174"/>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351" name="矩形 175"/>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352" name="矩形 176"/>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353" name="矩形 177"/>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354" name="矩形 178"/>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355" name="矩形 179"/>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356" name="矩形 180"/>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357" name="矩形 181"/>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358" name="矩形 173"/>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359" name="矩形 174"/>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360" name="矩形 175"/>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361" name="矩形 176"/>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362" name="矩形 177"/>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363" name="矩形 178"/>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364" name="矩形 179"/>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365" name="矩形 180"/>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366" name="矩形 181"/>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367" name="矩形 173"/>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368" name="矩形 174"/>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369" name="矩形 175"/>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370" name="矩形 176"/>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371" name="矩形 177"/>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372" name="矩形 178"/>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373" name="矩形 179"/>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374" name="矩形 180"/>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375" name="矩形 181"/>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376" name="矩形 173"/>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377" name="矩形 174"/>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378" name="矩形 175"/>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379" name="矩形 176"/>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380" name="矩形 177"/>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381" name="矩形 178"/>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382" name="矩形 179"/>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383" name="矩形 180"/>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384" name="矩形 173"/>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385" name="矩形 174"/>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386" name="矩形 175"/>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387" name="矩形 176"/>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388" name="矩形 177"/>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389" name="矩形 178"/>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390" name="矩形 179"/>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391" name="矩形 180"/>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392" name="矩形 181"/>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393" name="矩形 173"/>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394" name="矩形 174"/>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395" name="矩形 175"/>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396" name="矩形 176"/>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397" name="矩形 177"/>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398" name="矩形 178"/>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399" name="矩形 179"/>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400" name="矩形 180"/>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401" name="矩形 181"/>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402" name="矩形 173"/>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403" name="矩形 174"/>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404" name="矩形 175"/>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405" name="矩形 176"/>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406" name="矩形 177"/>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407" name="矩形 178"/>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408" name="矩形 179"/>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409" name="矩形 180"/>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410" name="矩形 181"/>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411" name="矩形 173"/>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412" name="矩形 174"/>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413" name="矩形 175"/>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414" name="矩形 176"/>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415" name="矩形 177"/>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416" name="矩形 178"/>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417" name="矩形 179"/>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418" name="矩形 173"/>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419" name="矩形 174"/>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420" name="矩形 175"/>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421" name="矩形 176"/>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422" name="矩形 177"/>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423" name="矩形 178"/>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424" name="矩形 179"/>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425" name="矩形 180"/>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426" name="矩形 181"/>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427" name="矩形 173"/>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428" name="矩形 174"/>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429" name="矩形 175"/>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430" name="矩形 176"/>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431" name="矩形 177"/>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432" name="矩形 178"/>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433" name="矩形 179"/>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434" name="矩形 180"/>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435" name="矩形 181"/>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436" name="矩形 173"/>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437" name="矩形 174"/>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438" name="矩形 175"/>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439" name="矩形 176"/>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440" name="矩形 177"/>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441" name="矩形 178"/>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442" name="矩形 179"/>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443" name="矩形 180"/>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444" name="矩形 181"/>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445" name="矩形 173"/>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446" name="矩形 174"/>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447" name="矩形 175"/>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448" name="矩形 176"/>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449" name="矩形 177"/>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450" name="矩形 178"/>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451" name="矩形 179"/>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452" name="矩形 180"/>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453" name="矩形 173"/>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454" name="矩形 174"/>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455" name="矩形 175"/>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456" name="矩形 176"/>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457" name="矩形 177"/>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458" name="矩形 178"/>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459" name="矩形 179"/>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460" name="矩形 180"/>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461" name="矩形 181"/>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462" name="矩形 173"/>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463" name="矩形 174"/>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464" name="矩形 175"/>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465" name="矩形 176"/>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466" name="矩形 177"/>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467" name="矩形 178"/>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468" name="矩形 179"/>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469" name="矩形 180"/>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470" name="矩形 181"/>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471" name="矩形 173"/>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472" name="矩形 174"/>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473" name="矩形 175"/>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474" name="矩形 176"/>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475" name="矩形 177"/>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476" name="矩形 178"/>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477" name="矩形 179"/>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478" name="矩形 180"/>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479" name="矩形 181"/>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480" name="矩形 173"/>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481" name="矩形 174"/>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482" name="矩形 175"/>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483" name="矩形 176"/>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484" name="矩形 177"/>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485" name="矩形 178"/>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486" name="矩形 179"/>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487" name="矩形 180"/>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488" name="矩形 173"/>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489" name="矩形 174"/>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490" name="矩形 175"/>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491" name="矩形 176"/>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492" name="矩形 177"/>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493" name="矩形 178"/>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494" name="矩形 179"/>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495" name="矩形 180"/>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496" name="矩形 181"/>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497" name="矩形 173"/>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498" name="矩形 174"/>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499" name="矩形 175"/>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500" name="矩形 176"/>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501" name="矩形 177"/>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502" name="矩形 178"/>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503" name="矩形 179"/>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504" name="矩形 180"/>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505" name="矩形 181"/>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506" name="矩形 173"/>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507" name="矩形 174"/>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508" name="矩形 175"/>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509" name="矩形 176"/>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510" name="矩形 177"/>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511" name="矩形 178"/>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512" name="矩形 179"/>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513" name="矩形 180"/>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514" name="矩形 181"/>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515" name="矩形 173"/>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516" name="矩形 174"/>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517" name="矩形 175"/>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518" name="矩形 176"/>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519" name="矩形 177"/>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520" name="矩形 178"/>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521" name="矩形 179"/>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522" name="矩形 173"/>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523" name="矩形 174"/>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524" name="矩形 175"/>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525" name="矩形 176"/>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526" name="矩形 177"/>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527" name="矩形 178"/>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528" name="矩形 179"/>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529" name="矩形 180"/>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530" name="矩形 181"/>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531" name="矩形 173"/>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532" name="矩形 174"/>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533" name="矩形 175"/>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534" name="矩形 176"/>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535" name="矩形 177"/>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536" name="矩形 178"/>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537" name="矩形 179"/>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538" name="矩形 180"/>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539" name="矩形 181"/>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540" name="矩形 173"/>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541" name="矩形 174"/>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542" name="矩形 175"/>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543" name="矩形 176"/>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544" name="矩形 177"/>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545" name="矩形 178"/>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546" name="矩形 179"/>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547" name="矩形 180"/>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548" name="矩形 181"/>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549" name="矩形 173"/>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550" name="矩形 174"/>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551" name="矩形 175"/>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552" name="矩形 176"/>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553" name="矩形 177"/>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554" name="矩形 178"/>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555" name="矩形 179"/>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556" name="矩形 180"/>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557" name="矩形 173"/>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558" name="矩形 174"/>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559" name="矩形 175"/>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560" name="矩形 176"/>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561" name="矩形 177"/>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562" name="矩形 178"/>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563" name="矩形 179"/>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564" name="矩形 180"/>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565" name="矩形 181"/>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566" name="矩形 173"/>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567" name="矩形 174"/>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568" name="矩形 175"/>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569" name="矩形 176"/>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570" name="矩形 177"/>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571" name="矩形 178"/>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572" name="矩形 179"/>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573" name="矩形 180"/>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574" name="矩形 181"/>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575" name="矩形 173"/>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576" name="矩形 174"/>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577" name="矩形 175"/>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578" name="矩形 176"/>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579" name="矩形 177"/>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580" name="矩形 178"/>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581" name="矩形 179"/>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582" name="矩形 180"/>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583" name="矩形 181"/>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584" name="矩形 173"/>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585" name="矩形 174"/>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586" name="矩形 175"/>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587" name="矩形 176"/>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588" name="矩形 177"/>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589" name="矩形 178"/>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590" name="矩形 179"/>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591" name="矩形 180"/>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592" name="矩形 173"/>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593" name="矩形 174"/>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594" name="矩形 175"/>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595" name="矩形 176"/>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596" name="矩形 177"/>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597" name="矩形 178"/>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598" name="矩形 179"/>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599" name="矩形 180"/>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600" name="矩形 181"/>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601" name="矩形 173"/>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602" name="矩形 174"/>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603" name="矩形 175"/>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604" name="矩形 176"/>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605" name="矩形 177"/>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606" name="矩形 178"/>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607" name="矩形 179"/>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608" name="矩形 180"/>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609" name="矩形 181"/>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610" name="矩形 173"/>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611" name="矩形 174"/>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612" name="矩形 175"/>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613" name="矩形 176"/>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614" name="矩形 177"/>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615" name="矩形 178"/>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616" name="矩形 179"/>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617" name="矩形 180"/>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618" name="矩形 181"/>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619" name="矩形 173"/>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620" name="矩形 174"/>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621" name="矩形 175"/>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622" name="矩形 176"/>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623" name="矩形 177"/>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624" name="矩形 178"/>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625" name="矩形 179"/>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626" name="矩形 173"/>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627" name="矩形 174"/>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628" name="矩形 175"/>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629" name="矩形 176"/>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630" name="矩形 177"/>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631" name="矩形 178"/>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632" name="矩形 179"/>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633" name="矩形 180"/>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634" name="矩形 181"/>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635" name="矩形 173"/>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636" name="矩形 174"/>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637" name="矩形 175"/>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638" name="矩形 176"/>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639" name="矩形 177"/>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640" name="矩形 178"/>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641" name="矩形 179"/>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642" name="矩形 180"/>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643" name="矩形 181"/>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644" name="矩形 173"/>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645" name="矩形 174"/>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646" name="矩形 175"/>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647" name="矩形 176"/>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648" name="矩形 177"/>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649" name="矩形 178"/>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650" name="矩形 179"/>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651" name="矩形 180"/>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652" name="矩形 181"/>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653" name="矩形 173"/>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654" name="矩形 174"/>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655" name="矩形 175"/>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656" name="矩形 176"/>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657" name="矩形 177"/>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658" name="矩形 178"/>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659" name="矩形 179"/>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660" name="矩形 180"/>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661" name="矩形 173"/>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662" name="矩形 174"/>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663" name="矩形 175"/>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664" name="矩形 176"/>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665" name="矩形 177"/>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666" name="矩形 178"/>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667" name="矩形 179"/>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668" name="矩形 180"/>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669" name="矩形 181"/>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670" name="矩形 173"/>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671" name="矩形 174"/>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672" name="矩形 175"/>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673" name="矩形 176"/>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674" name="矩形 177"/>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675" name="矩形 178"/>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676" name="矩形 179"/>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677" name="矩形 180"/>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678" name="矩形 181"/>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679" name="矩形 173"/>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680" name="矩形 174"/>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681" name="矩形 175"/>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682" name="矩形 176"/>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683" name="矩形 177"/>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684" name="矩形 178"/>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685" name="矩形 179"/>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686" name="矩形 180"/>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687" name="矩形 181"/>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688" name="矩形 173"/>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689" name="矩形 174"/>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690" name="矩形 175"/>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691" name="矩形 176"/>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692" name="矩形 177"/>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693" name="矩形 178"/>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694" name="矩形 179"/>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695" name="矩形 180"/>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696" name="矩形 173"/>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697" name="矩形 174"/>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698" name="矩形 175"/>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699" name="矩形 176"/>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700" name="矩形 177"/>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701" name="矩形 178"/>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702" name="矩形 179"/>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703" name="矩形 180"/>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704" name="矩形 181"/>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705" name="矩形 173"/>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706" name="矩形 174"/>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707" name="矩形 175"/>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708" name="矩形 176"/>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709" name="矩形 177"/>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710" name="矩形 178"/>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711" name="矩形 179"/>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712" name="矩形 180"/>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713" name="矩形 181"/>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714" name="矩形 173"/>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715" name="矩形 174"/>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716" name="矩形 175"/>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717" name="矩形 176"/>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718" name="矩形 177"/>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719" name="矩形 178"/>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720" name="矩形 179"/>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721" name="矩形 180"/>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722" name="矩形 181"/>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723" name="矩形 173"/>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724" name="矩形 174"/>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725" name="矩形 175"/>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726" name="矩形 176"/>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727" name="矩形 177"/>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728" name="矩形 178"/>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729" name="矩形 179"/>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730" name="矩形 173"/>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731" name="矩形 174"/>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732" name="矩形 175"/>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733" name="矩形 176"/>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734" name="矩形 177"/>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735" name="矩形 178"/>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736" name="矩形 179"/>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737" name="矩形 180"/>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738" name="矩形 181"/>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739" name="矩形 173"/>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740" name="矩形 174"/>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741" name="矩形 175"/>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742" name="矩形 176"/>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743" name="矩形 177"/>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744" name="矩形 178"/>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745" name="矩形 179"/>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746" name="矩形 180"/>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747" name="矩形 181"/>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748" name="矩形 173"/>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749" name="矩形 174"/>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750" name="矩形 175"/>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751" name="矩形 176"/>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752" name="矩形 177"/>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753" name="矩形 178"/>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754" name="矩形 179"/>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755" name="矩形 180"/>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756" name="矩形 181"/>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757" name="矩形 173"/>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758" name="矩形 174"/>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759" name="矩形 175"/>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760" name="矩形 176"/>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761" name="矩形 177"/>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762" name="矩形 178"/>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763" name="矩形 179"/>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764" name="矩形 180"/>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765" name="矩形 173"/>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766" name="矩形 174"/>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767" name="矩形 175"/>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768" name="矩形 176"/>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769" name="矩形 177"/>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770" name="矩形 178"/>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771" name="矩形 179"/>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772" name="矩形 180"/>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773" name="矩形 181"/>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774" name="矩形 173"/>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775" name="矩形 174"/>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776" name="矩形 175"/>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777" name="矩形 176"/>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778" name="矩形 177"/>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779" name="矩形 178"/>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780" name="矩形 179"/>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781" name="矩形 180"/>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782" name="矩形 181"/>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783" name="矩形 173"/>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784" name="矩形 174"/>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785" name="矩形 175"/>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786" name="矩形 176"/>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787" name="矩形 177"/>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788" name="矩形 178"/>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789" name="矩形 179"/>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790" name="矩形 180"/>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791" name="矩形 181"/>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792" name="矩形 173"/>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793" name="矩形 174"/>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794" name="矩形 175"/>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795" name="矩形 176"/>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796" name="矩形 177"/>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797" name="矩形 178"/>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798" name="矩形 179"/>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799" name="矩形 180"/>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800" name="矩形 173"/>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801" name="矩形 174"/>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802" name="矩形 175"/>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803" name="矩形 176"/>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804" name="矩形 177"/>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805" name="矩形 178"/>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806" name="矩形 179"/>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807" name="矩形 180"/>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808" name="矩形 181"/>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809" name="矩形 173"/>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810" name="矩形 174"/>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811" name="矩形 175"/>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812" name="矩形 176"/>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813" name="矩形 177"/>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814" name="矩形 178"/>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815" name="矩形 179"/>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816" name="矩形 180"/>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817" name="矩形 181"/>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818" name="矩形 173"/>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819" name="矩形 174"/>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820" name="矩形 175"/>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821" name="矩形 176"/>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822" name="矩形 177"/>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823" name="矩形 178"/>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824" name="矩形 179"/>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825" name="矩形 180"/>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826" name="矩形 181"/>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827" name="矩形 173"/>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828" name="矩形 174"/>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829" name="矩形 175"/>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830" name="矩形 176"/>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831" name="矩形 177"/>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832" name="矩形 178"/>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833" name="矩形 179"/>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834" name="矩形 173"/>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835" name="矩形 174"/>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836" name="矩形 175"/>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837" name="矩形 176"/>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838" name="矩形 177"/>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839" name="矩形 178"/>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840" name="矩形 179"/>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841" name="矩形 180"/>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842" name="矩形 181"/>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843" name="矩形 173"/>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844" name="矩形 174"/>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845" name="矩形 175"/>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846" name="矩形 176"/>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847" name="矩形 177"/>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848" name="矩形 178"/>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849" name="矩形 179"/>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850" name="矩形 180"/>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851" name="矩形 181"/>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852" name="矩形 173"/>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853" name="矩形 174"/>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854" name="矩形 175"/>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855" name="矩形 176"/>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856" name="矩形 177"/>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857" name="矩形 178"/>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858" name="矩形 179"/>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859" name="矩形 180"/>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860" name="矩形 181"/>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861" name="矩形 173"/>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862" name="矩形 174"/>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863" name="矩形 175"/>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864" name="矩形 176"/>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865" name="矩形 177"/>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866" name="矩形 178"/>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867" name="矩形 179"/>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868" name="矩形 180"/>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869" name="矩形 173"/>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870" name="矩形 174"/>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871" name="矩形 175"/>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872" name="矩形 176"/>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873" name="矩形 177"/>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874" name="矩形 178"/>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875" name="矩形 179"/>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876" name="矩形 180"/>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877" name="矩形 181"/>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878" name="矩形 173"/>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879" name="矩形 174"/>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880" name="矩形 175"/>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881" name="矩形 176"/>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882" name="矩形 177"/>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883" name="矩形 178"/>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884" name="矩形 179"/>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885" name="矩形 180"/>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886" name="矩形 181"/>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887" name="矩形 173"/>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888" name="矩形 174"/>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889" name="矩形 175"/>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890" name="矩形 176"/>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891" name="矩形 177"/>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892" name="矩形 178"/>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893" name="矩形 179"/>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894" name="矩形 180"/>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895" name="矩形 181"/>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896" name="矩形 173"/>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897" name="矩形 174"/>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898" name="矩形 175"/>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899" name="矩形 176"/>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900" name="矩形 177"/>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901" name="矩形 178"/>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902" name="矩形 179"/>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903" name="矩形 180"/>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904" name="矩形 173"/>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905" name="矩形 174"/>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906" name="矩形 175"/>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907" name="矩形 176"/>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908" name="矩形 177"/>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909" name="矩形 178"/>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910" name="矩形 179"/>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911" name="矩形 180"/>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912" name="矩形 181"/>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913" name="矩形 173"/>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914" name="矩形 174"/>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915" name="矩形 175"/>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916" name="矩形 176"/>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917" name="矩形 177"/>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918" name="矩形 178"/>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919" name="矩形 179"/>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920" name="矩形 180"/>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921" name="矩形 181"/>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922" name="矩形 173"/>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923" name="矩形 174"/>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924" name="矩形 175"/>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925" name="矩形 176"/>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926" name="矩形 177"/>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927" name="矩形 178"/>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928" name="矩形 179"/>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929" name="矩形 180"/>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930" name="矩形 181"/>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931" name="矩形 173"/>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932" name="矩形 174"/>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933" name="矩形 175"/>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934" name="矩形 176"/>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935" name="矩形 177"/>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936" name="矩形 178"/>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631190</xdr:colOff>
      <xdr:row>6</xdr:row>
      <xdr:rowOff>401955</xdr:rowOff>
    </xdr:to>
    <xdr:sp>
      <xdr:nvSpPr>
        <xdr:cNvPr id="937" name="矩形 179"/>
        <xdr:cNvSpPr/>
      </xdr:nvSpPr>
      <xdr:spPr>
        <a:xfrm>
          <a:off x="5287010" y="3036570"/>
          <a:ext cx="631190" cy="40195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364490</xdr:rowOff>
    </xdr:to>
    <xdr:sp>
      <xdr:nvSpPr>
        <xdr:cNvPr id="938" name="图片 28"/>
        <xdr:cNvSpPr>
          <a:spLocks noChangeAspect="1"/>
        </xdr:cNvSpPr>
      </xdr:nvSpPr>
      <xdr:spPr>
        <a:xfrm>
          <a:off x="5287010" y="3036570"/>
          <a:ext cx="281940" cy="364490"/>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364490</xdr:rowOff>
    </xdr:to>
    <xdr:sp>
      <xdr:nvSpPr>
        <xdr:cNvPr id="939" name="图片 32"/>
        <xdr:cNvSpPr>
          <a:spLocks noChangeAspect="1"/>
        </xdr:cNvSpPr>
      </xdr:nvSpPr>
      <xdr:spPr>
        <a:xfrm>
          <a:off x="5287010" y="3036570"/>
          <a:ext cx="281940" cy="364490"/>
        </a:xfrm>
        <a:prstGeom prst="rect">
          <a:avLst/>
        </a:prstGeom>
        <a:noFill/>
        <a:ln w="9525">
          <a:noFill/>
        </a:ln>
      </xdr:spPr>
    </xdr:sp>
    <xdr:clientData/>
  </xdr:twoCellAnchor>
  <xdr:twoCellAnchor editAs="oneCell">
    <xdr:from>
      <xdr:col>5</xdr:col>
      <xdr:colOff>0</xdr:colOff>
      <xdr:row>6</xdr:row>
      <xdr:rowOff>0</xdr:rowOff>
    </xdr:from>
    <xdr:to>
      <xdr:col>5</xdr:col>
      <xdr:colOff>274955</xdr:colOff>
      <xdr:row>6</xdr:row>
      <xdr:rowOff>277495</xdr:rowOff>
    </xdr:to>
    <xdr:sp>
      <xdr:nvSpPr>
        <xdr:cNvPr id="940" name="图片 153"/>
        <xdr:cNvSpPr>
          <a:spLocks noChangeAspect="1"/>
        </xdr:cNvSpPr>
      </xdr:nvSpPr>
      <xdr:spPr>
        <a:xfrm>
          <a:off x="5287010" y="3036570"/>
          <a:ext cx="274955" cy="277495"/>
        </a:xfrm>
        <a:prstGeom prst="rect">
          <a:avLst/>
        </a:prstGeom>
        <a:noFill/>
        <a:ln w="9525">
          <a:noFill/>
        </a:ln>
      </xdr:spPr>
    </xdr:sp>
    <xdr:clientData/>
  </xdr:twoCellAnchor>
  <xdr:twoCellAnchor editAs="oneCell">
    <xdr:from>
      <xdr:col>5</xdr:col>
      <xdr:colOff>0</xdr:colOff>
      <xdr:row>6</xdr:row>
      <xdr:rowOff>0</xdr:rowOff>
    </xdr:from>
    <xdr:to>
      <xdr:col>5</xdr:col>
      <xdr:colOff>274955</xdr:colOff>
      <xdr:row>6</xdr:row>
      <xdr:rowOff>277495</xdr:rowOff>
    </xdr:to>
    <xdr:sp>
      <xdr:nvSpPr>
        <xdr:cNvPr id="941" name="图片 153"/>
        <xdr:cNvSpPr>
          <a:spLocks noChangeAspect="1"/>
        </xdr:cNvSpPr>
      </xdr:nvSpPr>
      <xdr:spPr>
        <a:xfrm>
          <a:off x="5287010" y="3036570"/>
          <a:ext cx="274955" cy="277495"/>
        </a:xfrm>
        <a:prstGeom prst="rect">
          <a:avLst/>
        </a:prstGeom>
        <a:noFill/>
        <a:ln w="9525">
          <a:noFill/>
        </a:ln>
      </xdr:spPr>
    </xdr:sp>
    <xdr:clientData/>
  </xdr:twoCellAnchor>
  <xdr:twoCellAnchor editAs="oneCell">
    <xdr:from>
      <xdr:col>5</xdr:col>
      <xdr:colOff>0</xdr:colOff>
      <xdr:row>6</xdr:row>
      <xdr:rowOff>0</xdr:rowOff>
    </xdr:from>
    <xdr:to>
      <xdr:col>5</xdr:col>
      <xdr:colOff>274955</xdr:colOff>
      <xdr:row>6</xdr:row>
      <xdr:rowOff>277495</xdr:rowOff>
    </xdr:to>
    <xdr:sp>
      <xdr:nvSpPr>
        <xdr:cNvPr id="942" name="图片 153"/>
        <xdr:cNvSpPr>
          <a:spLocks noChangeAspect="1"/>
        </xdr:cNvSpPr>
      </xdr:nvSpPr>
      <xdr:spPr>
        <a:xfrm>
          <a:off x="5287010" y="3036570"/>
          <a:ext cx="274955" cy="277495"/>
        </a:xfrm>
        <a:prstGeom prst="rect">
          <a:avLst/>
        </a:prstGeom>
        <a:noFill/>
        <a:ln w="9525">
          <a:noFill/>
        </a:ln>
      </xdr:spPr>
    </xdr:sp>
    <xdr:clientData/>
  </xdr:twoCellAnchor>
  <xdr:twoCellAnchor editAs="oneCell">
    <xdr:from>
      <xdr:col>5</xdr:col>
      <xdr:colOff>0</xdr:colOff>
      <xdr:row>6</xdr:row>
      <xdr:rowOff>0</xdr:rowOff>
    </xdr:from>
    <xdr:to>
      <xdr:col>5</xdr:col>
      <xdr:colOff>274955</xdr:colOff>
      <xdr:row>6</xdr:row>
      <xdr:rowOff>277495</xdr:rowOff>
    </xdr:to>
    <xdr:sp>
      <xdr:nvSpPr>
        <xdr:cNvPr id="943" name="图片 153"/>
        <xdr:cNvSpPr>
          <a:spLocks noChangeAspect="1"/>
        </xdr:cNvSpPr>
      </xdr:nvSpPr>
      <xdr:spPr>
        <a:xfrm>
          <a:off x="5287010" y="3036570"/>
          <a:ext cx="274955" cy="277495"/>
        </a:xfrm>
        <a:prstGeom prst="rect">
          <a:avLst/>
        </a:prstGeom>
        <a:noFill/>
        <a:ln w="9525">
          <a:noFill/>
        </a:ln>
      </xdr:spPr>
    </xdr:sp>
    <xdr:clientData/>
  </xdr:twoCellAnchor>
  <xdr:twoCellAnchor editAs="oneCell">
    <xdr:from>
      <xdr:col>5</xdr:col>
      <xdr:colOff>0</xdr:colOff>
      <xdr:row>6</xdr:row>
      <xdr:rowOff>0</xdr:rowOff>
    </xdr:from>
    <xdr:to>
      <xdr:col>5</xdr:col>
      <xdr:colOff>274955</xdr:colOff>
      <xdr:row>6</xdr:row>
      <xdr:rowOff>277495</xdr:rowOff>
    </xdr:to>
    <xdr:sp>
      <xdr:nvSpPr>
        <xdr:cNvPr id="944" name="图片 153"/>
        <xdr:cNvSpPr>
          <a:spLocks noChangeAspect="1"/>
        </xdr:cNvSpPr>
      </xdr:nvSpPr>
      <xdr:spPr>
        <a:xfrm>
          <a:off x="5287010" y="3036570"/>
          <a:ext cx="274955" cy="277495"/>
        </a:xfrm>
        <a:prstGeom prst="rect">
          <a:avLst/>
        </a:prstGeom>
        <a:noFill/>
        <a:ln w="9525">
          <a:noFill/>
        </a:ln>
      </xdr:spPr>
    </xdr:sp>
    <xdr:clientData/>
  </xdr:twoCellAnchor>
  <xdr:twoCellAnchor editAs="oneCell">
    <xdr:from>
      <xdr:col>5</xdr:col>
      <xdr:colOff>0</xdr:colOff>
      <xdr:row>6</xdr:row>
      <xdr:rowOff>0</xdr:rowOff>
    </xdr:from>
    <xdr:to>
      <xdr:col>5</xdr:col>
      <xdr:colOff>274955</xdr:colOff>
      <xdr:row>6</xdr:row>
      <xdr:rowOff>277495</xdr:rowOff>
    </xdr:to>
    <xdr:sp>
      <xdr:nvSpPr>
        <xdr:cNvPr id="945" name="图片 153"/>
        <xdr:cNvSpPr>
          <a:spLocks noChangeAspect="1"/>
        </xdr:cNvSpPr>
      </xdr:nvSpPr>
      <xdr:spPr>
        <a:xfrm>
          <a:off x="5287010" y="3036570"/>
          <a:ext cx="274955" cy="277495"/>
        </a:xfrm>
        <a:prstGeom prst="rect">
          <a:avLst/>
        </a:prstGeom>
        <a:noFill/>
        <a:ln w="9525">
          <a:noFill/>
        </a:ln>
      </xdr:spPr>
    </xdr:sp>
    <xdr:clientData/>
  </xdr:twoCellAnchor>
  <xdr:twoCellAnchor editAs="oneCell">
    <xdr:from>
      <xdr:col>5</xdr:col>
      <xdr:colOff>0</xdr:colOff>
      <xdr:row>6</xdr:row>
      <xdr:rowOff>0</xdr:rowOff>
    </xdr:from>
    <xdr:to>
      <xdr:col>5</xdr:col>
      <xdr:colOff>274955</xdr:colOff>
      <xdr:row>6</xdr:row>
      <xdr:rowOff>277495</xdr:rowOff>
    </xdr:to>
    <xdr:sp>
      <xdr:nvSpPr>
        <xdr:cNvPr id="946" name="图片 153"/>
        <xdr:cNvSpPr>
          <a:spLocks noChangeAspect="1"/>
        </xdr:cNvSpPr>
      </xdr:nvSpPr>
      <xdr:spPr>
        <a:xfrm>
          <a:off x="5287010" y="3036570"/>
          <a:ext cx="274955" cy="277495"/>
        </a:xfrm>
        <a:prstGeom prst="rect">
          <a:avLst/>
        </a:prstGeom>
        <a:noFill/>
        <a:ln w="9525">
          <a:noFill/>
        </a:ln>
      </xdr:spPr>
    </xdr:sp>
    <xdr:clientData/>
  </xdr:twoCellAnchor>
  <xdr:twoCellAnchor editAs="oneCell">
    <xdr:from>
      <xdr:col>5</xdr:col>
      <xdr:colOff>0</xdr:colOff>
      <xdr:row>6</xdr:row>
      <xdr:rowOff>0</xdr:rowOff>
    </xdr:from>
    <xdr:to>
      <xdr:col>5</xdr:col>
      <xdr:colOff>274955</xdr:colOff>
      <xdr:row>6</xdr:row>
      <xdr:rowOff>277495</xdr:rowOff>
    </xdr:to>
    <xdr:sp>
      <xdr:nvSpPr>
        <xdr:cNvPr id="947" name="图片 153"/>
        <xdr:cNvSpPr>
          <a:spLocks noChangeAspect="1"/>
        </xdr:cNvSpPr>
      </xdr:nvSpPr>
      <xdr:spPr>
        <a:xfrm>
          <a:off x="5287010" y="3036570"/>
          <a:ext cx="274955" cy="277495"/>
        </a:xfrm>
        <a:prstGeom prst="rect">
          <a:avLst/>
        </a:prstGeom>
        <a:noFill/>
        <a:ln w="9525">
          <a:noFill/>
        </a:ln>
      </xdr:spPr>
    </xdr:sp>
    <xdr:clientData/>
  </xdr:twoCellAnchor>
  <xdr:twoCellAnchor editAs="oneCell">
    <xdr:from>
      <xdr:col>5</xdr:col>
      <xdr:colOff>0</xdr:colOff>
      <xdr:row>6</xdr:row>
      <xdr:rowOff>0</xdr:rowOff>
    </xdr:from>
    <xdr:to>
      <xdr:col>5</xdr:col>
      <xdr:colOff>274955</xdr:colOff>
      <xdr:row>6</xdr:row>
      <xdr:rowOff>277495</xdr:rowOff>
    </xdr:to>
    <xdr:sp>
      <xdr:nvSpPr>
        <xdr:cNvPr id="948" name="图片 153"/>
        <xdr:cNvSpPr>
          <a:spLocks noChangeAspect="1"/>
        </xdr:cNvSpPr>
      </xdr:nvSpPr>
      <xdr:spPr>
        <a:xfrm>
          <a:off x="5287010" y="3036570"/>
          <a:ext cx="274955" cy="277495"/>
        </a:xfrm>
        <a:prstGeom prst="rect">
          <a:avLst/>
        </a:prstGeom>
        <a:noFill/>
        <a:ln w="9525">
          <a:noFill/>
        </a:ln>
      </xdr:spPr>
    </xdr:sp>
    <xdr:clientData/>
  </xdr:twoCellAnchor>
  <xdr:twoCellAnchor editAs="oneCell">
    <xdr:from>
      <xdr:col>5</xdr:col>
      <xdr:colOff>0</xdr:colOff>
      <xdr:row>6</xdr:row>
      <xdr:rowOff>0</xdr:rowOff>
    </xdr:from>
    <xdr:to>
      <xdr:col>5</xdr:col>
      <xdr:colOff>274955</xdr:colOff>
      <xdr:row>6</xdr:row>
      <xdr:rowOff>277495</xdr:rowOff>
    </xdr:to>
    <xdr:sp>
      <xdr:nvSpPr>
        <xdr:cNvPr id="949" name="图片 153"/>
        <xdr:cNvSpPr>
          <a:spLocks noChangeAspect="1"/>
        </xdr:cNvSpPr>
      </xdr:nvSpPr>
      <xdr:spPr>
        <a:xfrm>
          <a:off x="5287010" y="3036570"/>
          <a:ext cx="274955" cy="277495"/>
        </a:xfrm>
        <a:prstGeom prst="rect">
          <a:avLst/>
        </a:prstGeom>
        <a:noFill/>
        <a:ln w="9525">
          <a:noFill/>
        </a:ln>
      </xdr:spPr>
    </xdr:sp>
    <xdr:clientData/>
  </xdr:twoCellAnchor>
  <xdr:twoCellAnchor editAs="oneCell">
    <xdr:from>
      <xdr:col>5</xdr:col>
      <xdr:colOff>0</xdr:colOff>
      <xdr:row>6</xdr:row>
      <xdr:rowOff>0</xdr:rowOff>
    </xdr:from>
    <xdr:to>
      <xdr:col>5</xdr:col>
      <xdr:colOff>274955</xdr:colOff>
      <xdr:row>6</xdr:row>
      <xdr:rowOff>277495</xdr:rowOff>
    </xdr:to>
    <xdr:sp>
      <xdr:nvSpPr>
        <xdr:cNvPr id="950" name="图片 153"/>
        <xdr:cNvSpPr>
          <a:spLocks noChangeAspect="1"/>
        </xdr:cNvSpPr>
      </xdr:nvSpPr>
      <xdr:spPr>
        <a:xfrm>
          <a:off x="5287010" y="3036570"/>
          <a:ext cx="274955" cy="277495"/>
        </a:xfrm>
        <a:prstGeom prst="rect">
          <a:avLst/>
        </a:prstGeom>
        <a:noFill/>
        <a:ln w="9525">
          <a:noFill/>
        </a:ln>
      </xdr:spPr>
    </xdr:sp>
    <xdr:clientData/>
  </xdr:twoCellAnchor>
  <xdr:twoCellAnchor editAs="oneCell">
    <xdr:from>
      <xdr:col>5</xdr:col>
      <xdr:colOff>0</xdr:colOff>
      <xdr:row>6</xdr:row>
      <xdr:rowOff>0</xdr:rowOff>
    </xdr:from>
    <xdr:to>
      <xdr:col>5</xdr:col>
      <xdr:colOff>274955</xdr:colOff>
      <xdr:row>6</xdr:row>
      <xdr:rowOff>277495</xdr:rowOff>
    </xdr:to>
    <xdr:sp>
      <xdr:nvSpPr>
        <xdr:cNvPr id="951" name="图片 153"/>
        <xdr:cNvSpPr>
          <a:spLocks noChangeAspect="1"/>
        </xdr:cNvSpPr>
      </xdr:nvSpPr>
      <xdr:spPr>
        <a:xfrm>
          <a:off x="5287010" y="3036570"/>
          <a:ext cx="274955" cy="277495"/>
        </a:xfrm>
        <a:prstGeom prst="rect">
          <a:avLst/>
        </a:prstGeom>
        <a:noFill/>
        <a:ln w="9525">
          <a:noFill/>
        </a:ln>
      </xdr:spPr>
    </xdr:sp>
    <xdr:clientData/>
  </xdr:twoCellAnchor>
  <xdr:twoCellAnchor editAs="oneCell">
    <xdr:from>
      <xdr:col>5</xdr:col>
      <xdr:colOff>0</xdr:colOff>
      <xdr:row>6</xdr:row>
      <xdr:rowOff>0</xdr:rowOff>
    </xdr:from>
    <xdr:to>
      <xdr:col>5</xdr:col>
      <xdr:colOff>274955</xdr:colOff>
      <xdr:row>6</xdr:row>
      <xdr:rowOff>277495</xdr:rowOff>
    </xdr:to>
    <xdr:sp>
      <xdr:nvSpPr>
        <xdr:cNvPr id="952" name="图片 153"/>
        <xdr:cNvSpPr>
          <a:spLocks noChangeAspect="1"/>
        </xdr:cNvSpPr>
      </xdr:nvSpPr>
      <xdr:spPr>
        <a:xfrm>
          <a:off x="5287010" y="3036570"/>
          <a:ext cx="274955" cy="277495"/>
        </a:xfrm>
        <a:prstGeom prst="rect">
          <a:avLst/>
        </a:prstGeom>
        <a:noFill/>
        <a:ln w="9525">
          <a:noFill/>
        </a:ln>
      </xdr:spPr>
    </xdr:sp>
    <xdr:clientData/>
  </xdr:twoCellAnchor>
  <xdr:twoCellAnchor editAs="oneCell">
    <xdr:from>
      <xdr:col>5</xdr:col>
      <xdr:colOff>0</xdr:colOff>
      <xdr:row>6</xdr:row>
      <xdr:rowOff>0</xdr:rowOff>
    </xdr:from>
    <xdr:to>
      <xdr:col>5</xdr:col>
      <xdr:colOff>274955</xdr:colOff>
      <xdr:row>6</xdr:row>
      <xdr:rowOff>277495</xdr:rowOff>
    </xdr:to>
    <xdr:sp>
      <xdr:nvSpPr>
        <xdr:cNvPr id="953" name="图片 153"/>
        <xdr:cNvSpPr>
          <a:spLocks noChangeAspect="1"/>
        </xdr:cNvSpPr>
      </xdr:nvSpPr>
      <xdr:spPr>
        <a:xfrm>
          <a:off x="5287010" y="3036570"/>
          <a:ext cx="274955" cy="277495"/>
        </a:xfrm>
        <a:prstGeom prst="rect">
          <a:avLst/>
        </a:prstGeom>
        <a:noFill/>
        <a:ln w="9525">
          <a:noFill/>
        </a:ln>
      </xdr:spPr>
    </xdr:sp>
    <xdr:clientData/>
  </xdr:twoCellAnchor>
  <xdr:twoCellAnchor editAs="oneCell">
    <xdr:from>
      <xdr:col>5</xdr:col>
      <xdr:colOff>0</xdr:colOff>
      <xdr:row>6</xdr:row>
      <xdr:rowOff>0</xdr:rowOff>
    </xdr:from>
    <xdr:to>
      <xdr:col>5</xdr:col>
      <xdr:colOff>274955</xdr:colOff>
      <xdr:row>6</xdr:row>
      <xdr:rowOff>277495</xdr:rowOff>
    </xdr:to>
    <xdr:sp>
      <xdr:nvSpPr>
        <xdr:cNvPr id="954" name="图片 153"/>
        <xdr:cNvSpPr>
          <a:spLocks noChangeAspect="1"/>
        </xdr:cNvSpPr>
      </xdr:nvSpPr>
      <xdr:spPr>
        <a:xfrm>
          <a:off x="5287010" y="3036570"/>
          <a:ext cx="274955" cy="277495"/>
        </a:xfrm>
        <a:prstGeom prst="rect">
          <a:avLst/>
        </a:prstGeom>
        <a:noFill/>
        <a:ln w="9525">
          <a:noFill/>
        </a:ln>
      </xdr:spPr>
    </xdr:sp>
    <xdr:clientData/>
  </xdr:twoCellAnchor>
  <xdr:twoCellAnchor editAs="oneCell">
    <xdr:from>
      <xdr:col>5</xdr:col>
      <xdr:colOff>0</xdr:colOff>
      <xdr:row>6</xdr:row>
      <xdr:rowOff>0</xdr:rowOff>
    </xdr:from>
    <xdr:to>
      <xdr:col>5</xdr:col>
      <xdr:colOff>274955</xdr:colOff>
      <xdr:row>6</xdr:row>
      <xdr:rowOff>277495</xdr:rowOff>
    </xdr:to>
    <xdr:sp>
      <xdr:nvSpPr>
        <xdr:cNvPr id="955" name="图片 153"/>
        <xdr:cNvSpPr>
          <a:spLocks noChangeAspect="1"/>
        </xdr:cNvSpPr>
      </xdr:nvSpPr>
      <xdr:spPr>
        <a:xfrm>
          <a:off x="5287010" y="3036570"/>
          <a:ext cx="274955" cy="277495"/>
        </a:xfrm>
        <a:prstGeom prst="rect">
          <a:avLst/>
        </a:prstGeom>
        <a:noFill/>
        <a:ln w="9525">
          <a:noFill/>
        </a:ln>
      </xdr:spPr>
    </xdr:sp>
    <xdr:clientData/>
  </xdr:twoCellAnchor>
  <xdr:twoCellAnchor editAs="oneCell">
    <xdr:from>
      <xdr:col>5</xdr:col>
      <xdr:colOff>0</xdr:colOff>
      <xdr:row>6</xdr:row>
      <xdr:rowOff>0</xdr:rowOff>
    </xdr:from>
    <xdr:to>
      <xdr:col>5</xdr:col>
      <xdr:colOff>268605</xdr:colOff>
      <xdr:row>6</xdr:row>
      <xdr:rowOff>262255</xdr:rowOff>
    </xdr:to>
    <xdr:sp>
      <xdr:nvSpPr>
        <xdr:cNvPr id="956" name="图片 153"/>
        <xdr:cNvSpPr>
          <a:spLocks noChangeAspect="1"/>
        </xdr:cNvSpPr>
      </xdr:nvSpPr>
      <xdr:spPr>
        <a:xfrm>
          <a:off x="5287010" y="3036570"/>
          <a:ext cx="268605" cy="262255"/>
        </a:xfrm>
        <a:prstGeom prst="rect">
          <a:avLst/>
        </a:prstGeom>
        <a:noFill/>
        <a:ln w="9525">
          <a:noFill/>
        </a:ln>
      </xdr:spPr>
    </xdr:sp>
    <xdr:clientData/>
  </xdr:twoCellAnchor>
  <xdr:twoCellAnchor editAs="oneCell">
    <xdr:from>
      <xdr:col>5</xdr:col>
      <xdr:colOff>0</xdr:colOff>
      <xdr:row>6</xdr:row>
      <xdr:rowOff>0</xdr:rowOff>
    </xdr:from>
    <xdr:to>
      <xdr:col>5</xdr:col>
      <xdr:colOff>278130</xdr:colOff>
      <xdr:row>6</xdr:row>
      <xdr:rowOff>262255</xdr:rowOff>
    </xdr:to>
    <xdr:sp>
      <xdr:nvSpPr>
        <xdr:cNvPr id="957" name="图片 153"/>
        <xdr:cNvSpPr>
          <a:spLocks noChangeAspect="1"/>
        </xdr:cNvSpPr>
      </xdr:nvSpPr>
      <xdr:spPr>
        <a:xfrm>
          <a:off x="5287010" y="3036570"/>
          <a:ext cx="278130" cy="26225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250825</xdr:rowOff>
    </xdr:to>
    <xdr:sp>
      <xdr:nvSpPr>
        <xdr:cNvPr id="958" name="图片 109"/>
        <xdr:cNvSpPr>
          <a:spLocks noChangeAspect="1"/>
        </xdr:cNvSpPr>
      </xdr:nvSpPr>
      <xdr:spPr>
        <a:xfrm>
          <a:off x="5287010" y="3036570"/>
          <a:ext cx="284480" cy="25082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250825</xdr:rowOff>
    </xdr:to>
    <xdr:sp>
      <xdr:nvSpPr>
        <xdr:cNvPr id="959" name="图片 110"/>
        <xdr:cNvSpPr>
          <a:spLocks noChangeAspect="1"/>
        </xdr:cNvSpPr>
      </xdr:nvSpPr>
      <xdr:spPr>
        <a:xfrm>
          <a:off x="5287010" y="3036570"/>
          <a:ext cx="284480" cy="25082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250825</xdr:rowOff>
    </xdr:to>
    <xdr:sp>
      <xdr:nvSpPr>
        <xdr:cNvPr id="960" name="图片 111"/>
        <xdr:cNvSpPr>
          <a:spLocks noChangeAspect="1"/>
        </xdr:cNvSpPr>
      </xdr:nvSpPr>
      <xdr:spPr>
        <a:xfrm>
          <a:off x="5287010" y="3036570"/>
          <a:ext cx="284480" cy="25082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250825</xdr:rowOff>
    </xdr:to>
    <xdr:sp>
      <xdr:nvSpPr>
        <xdr:cNvPr id="961" name="图片 112"/>
        <xdr:cNvSpPr>
          <a:spLocks noChangeAspect="1"/>
        </xdr:cNvSpPr>
      </xdr:nvSpPr>
      <xdr:spPr>
        <a:xfrm>
          <a:off x="5287010" y="3036570"/>
          <a:ext cx="284480" cy="25082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250825</xdr:rowOff>
    </xdr:to>
    <xdr:sp>
      <xdr:nvSpPr>
        <xdr:cNvPr id="962" name="图片 113"/>
        <xdr:cNvSpPr>
          <a:spLocks noChangeAspect="1"/>
        </xdr:cNvSpPr>
      </xdr:nvSpPr>
      <xdr:spPr>
        <a:xfrm>
          <a:off x="5287010" y="3036570"/>
          <a:ext cx="284480" cy="25082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250825</xdr:rowOff>
    </xdr:to>
    <xdr:sp>
      <xdr:nvSpPr>
        <xdr:cNvPr id="963" name="图片 114"/>
        <xdr:cNvSpPr>
          <a:spLocks noChangeAspect="1"/>
        </xdr:cNvSpPr>
      </xdr:nvSpPr>
      <xdr:spPr>
        <a:xfrm>
          <a:off x="5287010" y="3036570"/>
          <a:ext cx="284480" cy="25082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250825</xdr:rowOff>
    </xdr:to>
    <xdr:sp>
      <xdr:nvSpPr>
        <xdr:cNvPr id="964" name="图片 115"/>
        <xdr:cNvSpPr>
          <a:spLocks noChangeAspect="1"/>
        </xdr:cNvSpPr>
      </xdr:nvSpPr>
      <xdr:spPr>
        <a:xfrm>
          <a:off x="5287010" y="3036570"/>
          <a:ext cx="284480" cy="25082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250825</xdr:rowOff>
    </xdr:to>
    <xdr:sp>
      <xdr:nvSpPr>
        <xdr:cNvPr id="965" name="图片 116"/>
        <xdr:cNvSpPr>
          <a:spLocks noChangeAspect="1"/>
        </xdr:cNvSpPr>
      </xdr:nvSpPr>
      <xdr:spPr>
        <a:xfrm>
          <a:off x="5287010" y="3036570"/>
          <a:ext cx="284480" cy="25082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250825</xdr:rowOff>
    </xdr:to>
    <xdr:sp>
      <xdr:nvSpPr>
        <xdr:cNvPr id="966" name="图片 117"/>
        <xdr:cNvSpPr>
          <a:spLocks noChangeAspect="1"/>
        </xdr:cNvSpPr>
      </xdr:nvSpPr>
      <xdr:spPr>
        <a:xfrm>
          <a:off x="5287010" y="3036570"/>
          <a:ext cx="284480" cy="25082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250825</xdr:rowOff>
    </xdr:to>
    <xdr:sp>
      <xdr:nvSpPr>
        <xdr:cNvPr id="967" name="图片 119"/>
        <xdr:cNvSpPr>
          <a:spLocks noChangeAspect="1"/>
        </xdr:cNvSpPr>
      </xdr:nvSpPr>
      <xdr:spPr>
        <a:xfrm>
          <a:off x="5287010" y="3036570"/>
          <a:ext cx="284480" cy="25082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250825</xdr:rowOff>
    </xdr:to>
    <xdr:sp>
      <xdr:nvSpPr>
        <xdr:cNvPr id="968" name="图片 120"/>
        <xdr:cNvSpPr>
          <a:spLocks noChangeAspect="1"/>
        </xdr:cNvSpPr>
      </xdr:nvSpPr>
      <xdr:spPr>
        <a:xfrm>
          <a:off x="5287010" y="3036570"/>
          <a:ext cx="284480" cy="25082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250825</xdr:rowOff>
    </xdr:to>
    <xdr:sp>
      <xdr:nvSpPr>
        <xdr:cNvPr id="969" name="图片 121"/>
        <xdr:cNvSpPr>
          <a:spLocks noChangeAspect="1"/>
        </xdr:cNvSpPr>
      </xdr:nvSpPr>
      <xdr:spPr>
        <a:xfrm>
          <a:off x="5287010" y="3036570"/>
          <a:ext cx="284480" cy="25082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250825</xdr:rowOff>
    </xdr:to>
    <xdr:sp>
      <xdr:nvSpPr>
        <xdr:cNvPr id="970" name="图片 123"/>
        <xdr:cNvSpPr>
          <a:spLocks noChangeAspect="1"/>
        </xdr:cNvSpPr>
      </xdr:nvSpPr>
      <xdr:spPr>
        <a:xfrm>
          <a:off x="5287010" y="3036570"/>
          <a:ext cx="284480" cy="25082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250825</xdr:rowOff>
    </xdr:to>
    <xdr:sp>
      <xdr:nvSpPr>
        <xdr:cNvPr id="971" name="图片 124"/>
        <xdr:cNvSpPr>
          <a:spLocks noChangeAspect="1"/>
        </xdr:cNvSpPr>
      </xdr:nvSpPr>
      <xdr:spPr>
        <a:xfrm>
          <a:off x="5287010" y="3036570"/>
          <a:ext cx="284480" cy="25082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250825</xdr:rowOff>
    </xdr:to>
    <xdr:sp>
      <xdr:nvSpPr>
        <xdr:cNvPr id="972" name="图片 125"/>
        <xdr:cNvSpPr>
          <a:spLocks noChangeAspect="1"/>
        </xdr:cNvSpPr>
      </xdr:nvSpPr>
      <xdr:spPr>
        <a:xfrm>
          <a:off x="5287010" y="3036570"/>
          <a:ext cx="284480" cy="2508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347345</xdr:rowOff>
    </xdr:to>
    <xdr:sp>
      <xdr:nvSpPr>
        <xdr:cNvPr id="973" name="图片 10"/>
        <xdr:cNvSpPr>
          <a:spLocks noChangeAspect="1"/>
        </xdr:cNvSpPr>
      </xdr:nvSpPr>
      <xdr:spPr>
        <a:xfrm>
          <a:off x="5287010" y="3036570"/>
          <a:ext cx="281940" cy="34734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347345</xdr:rowOff>
    </xdr:to>
    <xdr:sp>
      <xdr:nvSpPr>
        <xdr:cNvPr id="974" name="图片 14"/>
        <xdr:cNvSpPr>
          <a:spLocks noChangeAspect="1"/>
        </xdr:cNvSpPr>
      </xdr:nvSpPr>
      <xdr:spPr>
        <a:xfrm>
          <a:off x="5287010" y="3036570"/>
          <a:ext cx="281940" cy="34734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347345</xdr:rowOff>
    </xdr:to>
    <xdr:sp>
      <xdr:nvSpPr>
        <xdr:cNvPr id="975" name="图片 18"/>
        <xdr:cNvSpPr>
          <a:spLocks noChangeAspect="1"/>
        </xdr:cNvSpPr>
      </xdr:nvSpPr>
      <xdr:spPr>
        <a:xfrm>
          <a:off x="5287010" y="3036570"/>
          <a:ext cx="281940" cy="34734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250825</xdr:rowOff>
    </xdr:to>
    <xdr:sp>
      <xdr:nvSpPr>
        <xdr:cNvPr id="976" name="图片 10"/>
        <xdr:cNvSpPr>
          <a:spLocks noChangeAspect="1"/>
        </xdr:cNvSpPr>
      </xdr:nvSpPr>
      <xdr:spPr>
        <a:xfrm>
          <a:off x="5287010" y="3036570"/>
          <a:ext cx="284480" cy="25082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250825</xdr:rowOff>
    </xdr:to>
    <xdr:sp>
      <xdr:nvSpPr>
        <xdr:cNvPr id="977" name="图片 14"/>
        <xdr:cNvSpPr>
          <a:spLocks noChangeAspect="1"/>
        </xdr:cNvSpPr>
      </xdr:nvSpPr>
      <xdr:spPr>
        <a:xfrm>
          <a:off x="5287010" y="3036570"/>
          <a:ext cx="284480" cy="25082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250825</xdr:rowOff>
    </xdr:to>
    <xdr:sp>
      <xdr:nvSpPr>
        <xdr:cNvPr id="978" name="图片 18"/>
        <xdr:cNvSpPr>
          <a:spLocks noChangeAspect="1"/>
        </xdr:cNvSpPr>
      </xdr:nvSpPr>
      <xdr:spPr>
        <a:xfrm>
          <a:off x="5287010" y="3036570"/>
          <a:ext cx="284480" cy="25082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250825</xdr:rowOff>
    </xdr:to>
    <xdr:sp>
      <xdr:nvSpPr>
        <xdr:cNvPr id="979" name="图片 109"/>
        <xdr:cNvSpPr>
          <a:spLocks noChangeAspect="1"/>
        </xdr:cNvSpPr>
      </xdr:nvSpPr>
      <xdr:spPr>
        <a:xfrm>
          <a:off x="5287010" y="3036570"/>
          <a:ext cx="284480" cy="25082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250825</xdr:rowOff>
    </xdr:to>
    <xdr:sp>
      <xdr:nvSpPr>
        <xdr:cNvPr id="980" name="图片 110"/>
        <xdr:cNvSpPr>
          <a:spLocks noChangeAspect="1"/>
        </xdr:cNvSpPr>
      </xdr:nvSpPr>
      <xdr:spPr>
        <a:xfrm>
          <a:off x="5287010" y="3036570"/>
          <a:ext cx="284480" cy="25082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250825</xdr:rowOff>
    </xdr:to>
    <xdr:sp>
      <xdr:nvSpPr>
        <xdr:cNvPr id="981" name="图片 111"/>
        <xdr:cNvSpPr>
          <a:spLocks noChangeAspect="1"/>
        </xdr:cNvSpPr>
      </xdr:nvSpPr>
      <xdr:spPr>
        <a:xfrm>
          <a:off x="5287010" y="3036570"/>
          <a:ext cx="284480" cy="25082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250825</xdr:rowOff>
    </xdr:to>
    <xdr:sp>
      <xdr:nvSpPr>
        <xdr:cNvPr id="982" name="图片 112"/>
        <xdr:cNvSpPr>
          <a:spLocks noChangeAspect="1"/>
        </xdr:cNvSpPr>
      </xdr:nvSpPr>
      <xdr:spPr>
        <a:xfrm>
          <a:off x="5287010" y="3036570"/>
          <a:ext cx="284480" cy="25082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250825</xdr:rowOff>
    </xdr:to>
    <xdr:sp>
      <xdr:nvSpPr>
        <xdr:cNvPr id="983" name="图片 113"/>
        <xdr:cNvSpPr>
          <a:spLocks noChangeAspect="1"/>
        </xdr:cNvSpPr>
      </xdr:nvSpPr>
      <xdr:spPr>
        <a:xfrm>
          <a:off x="5287010" y="3036570"/>
          <a:ext cx="284480" cy="25082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250825</xdr:rowOff>
    </xdr:to>
    <xdr:sp>
      <xdr:nvSpPr>
        <xdr:cNvPr id="984" name="图片 114"/>
        <xdr:cNvSpPr>
          <a:spLocks noChangeAspect="1"/>
        </xdr:cNvSpPr>
      </xdr:nvSpPr>
      <xdr:spPr>
        <a:xfrm>
          <a:off x="5287010" y="3036570"/>
          <a:ext cx="284480" cy="25082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250825</xdr:rowOff>
    </xdr:to>
    <xdr:sp>
      <xdr:nvSpPr>
        <xdr:cNvPr id="985" name="图片 115"/>
        <xdr:cNvSpPr>
          <a:spLocks noChangeAspect="1"/>
        </xdr:cNvSpPr>
      </xdr:nvSpPr>
      <xdr:spPr>
        <a:xfrm>
          <a:off x="5287010" y="3036570"/>
          <a:ext cx="284480" cy="25082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250825</xdr:rowOff>
    </xdr:to>
    <xdr:sp>
      <xdr:nvSpPr>
        <xdr:cNvPr id="986" name="图片 116"/>
        <xdr:cNvSpPr>
          <a:spLocks noChangeAspect="1"/>
        </xdr:cNvSpPr>
      </xdr:nvSpPr>
      <xdr:spPr>
        <a:xfrm>
          <a:off x="5287010" y="3036570"/>
          <a:ext cx="284480" cy="25082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250825</xdr:rowOff>
    </xdr:to>
    <xdr:sp>
      <xdr:nvSpPr>
        <xdr:cNvPr id="987" name="图片 117"/>
        <xdr:cNvSpPr>
          <a:spLocks noChangeAspect="1"/>
        </xdr:cNvSpPr>
      </xdr:nvSpPr>
      <xdr:spPr>
        <a:xfrm>
          <a:off x="5287010" y="3036570"/>
          <a:ext cx="284480" cy="25082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250825</xdr:rowOff>
    </xdr:to>
    <xdr:sp>
      <xdr:nvSpPr>
        <xdr:cNvPr id="988" name="图片 119"/>
        <xdr:cNvSpPr>
          <a:spLocks noChangeAspect="1"/>
        </xdr:cNvSpPr>
      </xdr:nvSpPr>
      <xdr:spPr>
        <a:xfrm>
          <a:off x="5287010" y="3036570"/>
          <a:ext cx="284480" cy="25082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250825</xdr:rowOff>
    </xdr:to>
    <xdr:sp>
      <xdr:nvSpPr>
        <xdr:cNvPr id="989" name="图片 120"/>
        <xdr:cNvSpPr>
          <a:spLocks noChangeAspect="1"/>
        </xdr:cNvSpPr>
      </xdr:nvSpPr>
      <xdr:spPr>
        <a:xfrm>
          <a:off x="5287010" y="3036570"/>
          <a:ext cx="284480" cy="25082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250825</xdr:rowOff>
    </xdr:to>
    <xdr:sp>
      <xdr:nvSpPr>
        <xdr:cNvPr id="990" name="图片 121"/>
        <xdr:cNvSpPr>
          <a:spLocks noChangeAspect="1"/>
        </xdr:cNvSpPr>
      </xdr:nvSpPr>
      <xdr:spPr>
        <a:xfrm>
          <a:off x="5287010" y="3036570"/>
          <a:ext cx="284480" cy="25082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250825</xdr:rowOff>
    </xdr:to>
    <xdr:sp>
      <xdr:nvSpPr>
        <xdr:cNvPr id="991" name="图片 123"/>
        <xdr:cNvSpPr>
          <a:spLocks noChangeAspect="1"/>
        </xdr:cNvSpPr>
      </xdr:nvSpPr>
      <xdr:spPr>
        <a:xfrm>
          <a:off x="5287010" y="3036570"/>
          <a:ext cx="284480" cy="25082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250825</xdr:rowOff>
    </xdr:to>
    <xdr:sp>
      <xdr:nvSpPr>
        <xdr:cNvPr id="992" name="图片 124"/>
        <xdr:cNvSpPr>
          <a:spLocks noChangeAspect="1"/>
        </xdr:cNvSpPr>
      </xdr:nvSpPr>
      <xdr:spPr>
        <a:xfrm>
          <a:off x="5287010" y="3036570"/>
          <a:ext cx="284480" cy="25082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250825</xdr:rowOff>
    </xdr:to>
    <xdr:sp>
      <xdr:nvSpPr>
        <xdr:cNvPr id="993" name="图片 125"/>
        <xdr:cNvSpPr>
          <a:spLocks noChangeAspect="1"/>
        </xdr:cNvSpPr>
      </xdr:nvSpPr>
      <xdr:spPr>
        <a:xfrm>
          <a:off x="5287010" y="3036570"/>
          <a:ext cx="284480" cy="25082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994" name="图片 146"/>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995" name="图片 150"/>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996" name="图片 154"/>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997" name="图片 146"/>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998" name="图片 150"/>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999" name="图片 154"/>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268605</xdr:colOff>
      <xdr:row>6</xdr:row>
      <xdr:rowOff>277495</xdr:rowOff>
    </xdr:to>
    <xdr:sp>
      <xdr:nvSpPr>
        <xdr:cNvPr id="1000" name="图片 153"/>
        <xdr:cNvSpPr>
          <a:spLocks noChangeAspect="1"/>
        </xdr:cNvSpPr>
      </xdr:nvSpPr>
      <xdr:spPr>
        <a:xfrm>
          <a:off x="5287010" y="3036570"/>
          <a:ext cx="268605"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1001" name="图片 36"/>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196215</xdr:rowOff>
    </xdr:to>
    <xdr:sp>
      <xdr:nvSpPr>
        <xdr:cNvPr id="1002" name="图片 36"/>
        <xdr:cNvSpPr>
          <a:spLocks noChangeAspect="1"/>
        </xdr:cNvSpPr>
      </xdr:nvSpPr>
      <xdr:spPr>
        <a:xfrm>
          <a:off x="5287010" y="3036570"/>
          <a:ext cx="284480" cy="19621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1003" name="图片 1"/>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1004" name="图片 2"/>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1005" name="图片 3"/>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1006" name="图片 4"/>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1007" name="图片 5"/>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1008" name="图片 6"/>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1009" name="图片 7"/>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1010" name="图片 8"/>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1011" name="图片 9"/>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1012" name="图片 10"/>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1013" name="图片 11"/>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1014" name="图片 12"/>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1015" name="图片 13"/>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1016" name="图片 14"/>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1017" name="图片 15"/>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1018" name="图片 16"/>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1019" name="图片 17"/>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1020" name="图片 18"/>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1021" name="图片 19"/>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1022" name="图片 20"/>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1023" name="图片 21"/>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1024" name="图片 22"/>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1025" name="图片 23"/>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1026" name="图片 24"/>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1027" name="图片 25"/>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1028" name="图片 26"/>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1029" name="图片 27"/>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1030" name="图片 28"/>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1031" name="图片 29"/>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1032" name="图片 30"/>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1033" name="图片 31"/>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1034" name="图片 32"/>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1035" name="图片 33"/>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1036" name="图片 34"/>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1037" name="图片 35"/>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1038" name="图片 36"/>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401955</xdr:rowOff>
    </xdr:to>
    <xdr:sp>
      <xdr:nvSpPr>
        <xdr:cNvPr id="1039" name="图片 19"/>
        <xdr:cNvSpPr>
          <a:spLocks noChangeAspect="1"/>
        </xdr:cNvSpPr>
      </xdr:nvSpPr>
      <xdr:spPr>
        <a:xfrm>
          <a:off x="5287010" y="3036570"/>
          <a:ext cx="281940" cy="40195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401955</xdr:rowOff>
    </xdr:to>
    <xdr:sp>
      <xdr:nvSpPr>
        <xdr:cNvPr id="1040" name="图片 20"/>
        <xdr:cNvSpPr>
          <a:spLocks noChangeAspect="1"/>
        </xdr:cNvSpPr>
      </xdr:nvSpPr>
      <xdr:spPr>
        <a:xfrm>
          <a:off x="5287010" y="3036570"/>
          <a:ext cx="281940" cy="40195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401955</xdr:rowOff>
    </xdr:to>
    <xdr:sp>
      <xdr:nvSpPr>
        <xdr:cNvPr id="1041" name="图片 21"/>
        <xdr:cNvSpPr>
          <a:spLocks noChangeAspect="1"/>
        </xdr:cNvSpPr>
      </xdr:nvSpPr>
      <xdr:spPr>
        <a:xfrm>
          <a:off x="5287010" y="3036570"/>
          <a:ext cx="281940" cy="40195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401955</xdr:rowOff>
    </xdr:to>
    <xdr:sp>
      <xdr:nvSpPr>
        <xdr:cNvPr id="1042" name="图片 22"/>
        <xdr:cNvSpPr>
          <a:spLocks noChangeAspect="1"/>
        </xdr:cNvSpPr>
      </xdr:nvSpPr>
      <xdr:spPr>
        <a:xfrm>
          <a:off x="5287010" y="3036570"/>
          <a:ext cx="281940" cy="40195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401955</xdr:rowOff>
    </xdr:to>
    <xdr:sp>
      <xdr:nvSpPr>
        <xdr:cNvPr id="1043" name="图片 23"/>
        <xdr:cNvSpPr>
          <a:spLocks noChangeAspect="1"/>
        </xdr:cNvSpPr>
      </xdr:nvSpPr>
      <xdr:spPr>
        <a:xfrm>
          <a:off x="5287010" y="3036570"/>
          <a:ext cx="281940" cy="40195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401955</xdr:rowOff>
    </xdr:to>
    <xdr:sp>
      <xdr:nvSpPr>
        <xdr:cNvPr id="1044" name="图片 24"/>
        <xdr:cNvSpPr>
          <a:spLocks noChangeAspect="1"/>
        </xdr:cNvSpPr>
      </xdr:nvSpPr>
      <xdr:spPr>
        <a:xfrm>
          <a:off x="5287010" y="3036570"/>
          <a:ext cx="281940" cy="40195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401955</xdr:rowOff>
    </xdr:to>
    <xdr:sp>
      <xdr:nvSpPr>
        <xdr:cNvPr id="1045" name="图片 25"/>
        <xdr:cNvSpPr>
          <a:spLocks noChangeAspect="1"/>
        </xdr:cNvSpPr>
      </xdr:nvSpPr>
      <xdr:spPr>
        <a:xfrm>
          <a:off x="5287010" y="3036570"/>
          <a:ext cx="281940" cy="40195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401955</xdr:rowOff>
    </xdr:to>
    <xdr:sp>
      <xdr:nvSpPr>
        <xdr:cNvPr id="1046" name="图片 26"/>
        <xdr:cNvSpPr>
          <a:spLocks noChangeAspect="1"/>
        </xdr:cNvSpPr>
      </xdr:nvSpPr>
      <xdr:spPr>
        <a:xfrm>
          <a:off x="5287010" y="3036570"/>
          <a:ext cx="281940" cy="40195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401955</xdr:rowOff>
    </xdr:to>
    <xdr:sp>
      <xdr:nvSpPr>
        <xdr:cNvPr id="1047" name="图片 27"/>
        <xdr:cNvSpPr>
          <a:spLocks noChangeAspect="1"/>
        </xdr:cNvSpPr>
      </xdr:nvSpPr>
      <xdr:spPr>
        <a:xfrm>
          <a:off x="5287010" y="3036570"/>
          <a:ext cx="281940" cy="40195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401955</xdr:rowOff>
    </xdr:to>
    <xdr:sp>
      <xdr:nvSpPr>
        <xdr:cNvPr id="1048" name="图片 29"/>
        <xdr:cNvSpPr>
          <a:spLocks noChangeAspect="1"/>
        </xdr:cNvSpPr>
      </xdr:nvSpPr>
      <xdr:spPr>
        <a:xfrm>
          <a:off x="5287010" y="3036570"/>
          <a:ext cx="281940" cy="40195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401955</xdr:rowOff>
    </xdr:to>
    <xdr:sp>
      <xdr:nvSpPr>
        <xdr:cNvPr id="1049" name="图片 30"/>
        <xdr:cNvSpPr>
          <a:spLocks noChangeAspect="1"/>
        </xdr:cNvSpPr>
      </xdr:nvSpPr>
      <xdr:spPr>
        <a:xfrm>
          <a:off x="5287010" y="3036570"/>
          <a:ext cx="281940" cy="40195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401955</xdr:rowOff>
    </xdr:to>
    <xdr:sp>
      <xdr:nvSpPr>
        <xdr:cNvPr id="1050" name="图片 31"/>
        <xdr:cNvSpPr>
          <a:spLocks noChangeAspect="1"/>
        </xdr:cNvSpPr>
      </xdr:nvSpPr>
      <xdr:spPr>
        <a:xfrm>
          <a:off x="5287010" y="3036570"/>
          <a:ext cx="281940" cy="40195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401955</xdr:rowOff>
    </xdr:to>
    <xdr:sp>
      <xdr:nvSpPr>
        <xdr:cNvPr id="1051" name="图片 33"/>
        <xdr:cNvSpPr>
          <a:spLocks noChangeAspect="1"/>
        </xdr:cNvSpPr>
      </xdr:nvSpPr>
      <xdr:spPr>
        <a:xfrm>
          <a:off x="5287010" y="3036570"/>
          <a:ext cx="281940" cy="40195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401955</xdr:rowOff>
    </xdr:to>
    <xdr:sp>
      <xdr:nvSpPr>
        <xdr:cNvPr id="1052" name="图片 34"/>
        <xdr:cNvSpPr>
          <a:spLocks noChangeAspect="1"/>
        </xdr:cNvSpPr>
      </xdr:nvSpPr>
      <xdr:spPr>
        <a:xfrm>
          <a:off x="5287010" y="3036570"/>
          <a:ext cx="281940" cy="40195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1053" name="图片 1"/>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1054" name="图片 2"/>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1055" name="图片 3"/>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1056" name="图片 4"/>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1057" name="图片 5"/>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1058" name="图片 6"/>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1059" name="图片 7"/>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1060" name="图片 8"/>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1061" name="图片 9"/>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1062" name="图片 10"/>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1063" name="图片 11"/>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1064" name="图片 12"/>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1065" name="图片 13"/>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1066" name="图片 14"/>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1067" name="图片 15"/>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1068" name="图片 16"/>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1069" name="图片 17"/>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1070" name="图片 18"/>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1071" name="图片 19"/>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1072" name="图片 20"/>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1073" name="图片 21"/>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1074" name="图片 22"/>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1075" name="图片 23"/>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1076" name="图片 24"/>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1077" name="图片 25"/>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1078" name="图片 26"/>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1079" name="图片 27"/>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1080" name="图片 28"/>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1081" name="图片 29"/>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1082" name="图片 30"/>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1083" name="图片 31"/>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1084" name="图片 32"/>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1085" name="图片 33"/>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1086" name="图片 34"/>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1087" name="图片 35"/>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268605</xdr:colOff>
      <xdr:row>6</xdr:row>
      <xdr:rowOff>277495</xdr:rowOff>
    </xdr:to>
    <xdr:sp>
      <xdr:nvSpPr>
        <xdr:cNvPr id="1088" name="图片 153"/>
        <xdr:cNvSpPr>
          <a:spLocks noChangeAspect="1"/>
        </xdr:cNvSpPr>
      </xdr:nvSpPr>
      <xdr:spPr>
        <a:xfrm>
          <a:off x="5287010" y="3036570"/>
          <a:ext cx="268605"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196215</xdr:rowOff>
    </xdr:to>
    <xdr:sp>
      <xdr:nvSpPr>
        <xdr:cNvPr id="1089" name="图片 36"/>
        <xdr:cNvSpPr>
          <a:spLocks noChangeAspect="1"/>
        </xdr:cNvSpPr>
      </xdr:nvSpPr>
      <xdr:spPr>
        <a:xfrm>
          <a:off x="5287010" y="3036570"/>
          <a:ext cx="284480" cy="19621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1090" name="图片 1"/>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1091" name="图片 2"/>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1092" name="图片 3"/>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1093" name="图片 4"/>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1094" name="图片 5"/>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1095" name="图片 6"/>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1096" name="图片 7"/>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1097" name="图片 8"/>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1098" name="图片 9"/>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1099" name="图片 10"/>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1100" name="图片 11"/>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1101" name="图片 12"/>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1102" name="图片 13"/>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1103" name="图片 14"/>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1104" name="图片 15"/>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1105" name="图片 16"/>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1106" name="图片 17"/>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1107" name="图片 18"/>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1108" name="图片 19"/>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1109" name="图片 20"/>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1110" name="图片 21"/>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1111" name="图片 22"/>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1112" name="图片 23"/>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1113" name="图片 24"/>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1114" name="图片 25"/>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1115" name="图片 26"/>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1116" name="图片 27"/>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1117" name="图片 28"/>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1118" name="图片 29"/>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1119" name="图片 30"/>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1120" name="图片 31"/>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1121" name="图片 32"/>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1122" name="图片 33"/>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1123" name="图片 34"/>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1124" name="图片 35"/>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1125" name="图片 36"/>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1126" name="图片 1"/>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1127" name="图片 2"/>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1128" name="图片 3"/>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1129" name="图片 4"/>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1130" name="图片 5"/>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1131" name="图片 6"/>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1132" name="图片 7"/>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1133" name="图片 8"/>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1134" name="图片 9"/>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1135" name="图片 10"/>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1136" name="图片 11"/>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1137" name="图片 12"/>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1138" name="图片 13"/>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1139" name="图片 14"/>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1140" name="图片 15"/>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1141" name="图片 16"/>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1142" name="图片 17"/>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1143" name="图片 18"/>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1144" name="图片 19"/>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1145" name="图片 20"/>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1146" name="图片 21"/>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1147" name="图片 22"/>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1148" name="图片 23"/>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1149" name="图片 24"/>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1150" name="图片 25"/>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1151" name="图片 26"/>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1152" name="图片 27"/>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1153" name="图片 28"/>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1154" name="图片 29"/>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1155" name="图片 30"/>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1156" name="图片 31"/>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1157" name="图片 32"/>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1158" name="图片 33"/>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1159" name="图片 34"/>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1160" name="图片 35"/>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1161" name="图片 36"/>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364490</xdr:rowOff>
    </xdr:to>
    <xdr:sp>
      <xdr:nvSpPr>
        <xdr:cNvPr id="1162" name="图片 28"/>
        <xdr:cNvSpPr>
          <a:spLocks noChangeAspect="1"/>
        </xdr:cNvSpPr>
      </xdr:nvSpPr>
      <xdr:spPr>
        <a:xfrm>
          <a:off x="5287010" y="3036570"/>
          <a:ext cx="281940" cy="364490"/>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364490</xdr:rowOff>
    </xdr:to>
    <xdr:sp>
      <xdr:nvSpPr>
        <xdr:cNvPr id="1163" name="图片 32"/>
        <xdr:cNvSpPr>
          <a:spLocks noChangeAspect="1"/>
        </xdr:cNvSpPr>
      </xdr:nvSpPr>
      <xdr:spPr>
        <a:xfrm>
          <a:off x="5287010" y="3036570"/>
          <a:ext cx="281940" cy="364490"/>
        </a:xfrm>
        <a:prstGeom prst="rect">
          <a:avLst/>
        </a:prstGeom>
        <a:noFill/>
        <a:ln w="9525">
          <a:noFill/>
        </a:ln>
      </xdr:spPr>
    </xdr:sp>
    <xdr:clientData/>
  </xdr:twoCellAnchor>
  <xdr:twoCellAnchor editAs="oneCell">
    <xdr:from>
      <xdr:col>5</xdr:col>
      <xdr:colOff>0</xdr:colOff>
      <xdr:row>6</xdr:row>
      <xdr:rowOff>0</xdr:rowOff>
    </xdr:from>
    <xdr:to>
      <xdr:col>5</xdr:col>
      <xdr:colOff>274955</xdr:colOff>
      <xdr:row>6</xdr:row>
      <xdr:rowOff>277495</xdr:rowOff>
    </xdr:to>
    <xdr:sp>
      <xdr:nvSpPr>
        <xdr:cNvPr id="1164" name="图片 153"/>
        <xdr:cNvSpPr>
          <a:spLocks noChangeAspect="1"/>
        </xdr:cNvSpPr>
      </xdr:nvSpPr>
      <xdr:spPr>
        <a:xfrm>
          <a:off x="5287010" y="3036570"/>
          <a:ext cx="274955" cy="277495"/>
        </a:xfrm>
        <a:prstGeom prst="rect">
          <a:avLst/>
        </a:prstGeom>
        <a:noFill/>
        <a:ln w="9525">
          <a:noFill/>
        </a:ln>
      </xdr:spPr>
    </xdr:sp>
    <xdr:clientData/>
  </xdr:twoCellAnchor>
  <xdr:twoCellAnchor editAs="oneCell">
    <xdr:from>
      <xdr:col>5</xdr:col>
      <xdr:colOff>0</xdr:colOff>
      <xdr:row>6</xdr:row>
      <xdr:rowOff>0</xdr:rowOff>
    </xdr:from>
    <xdr:to>
      <xdr:col>5</xdr:col>
      <xdr:colOff>274955</xdr:colOff>
      <xdr:row>6</xdr:row>
      <xdr:rowOff>277495</xdr:rowOff>
    </xdr:to>
    <xdr:sp>
      <xdr:nvSpPr>
        <xdr:cNvPr id="1165" name="图片 153"/>
        <xdr:cNvSpPr>
          <a:spLocks noChangeAspect="1"/>
        </xdr:cNvSpPr>
      </xdr:nvSpPr>
      <xdr:spPr>
        <a:xfrm>
          <a:off x="5287010" y="3036570"/>
          <a:ext cx="274955" cy="277495"/>
        </a:xfrm>
        <a:prstGeom prst="rect">
          <a:avLst/>
        </a:prstGeom>
        <a:noFill/>
        <a:ln w="9525">
          <a:noFill/>
        </a:ln>
      </xdr:spPr>
    </xdr:sp>
    <xdr:clientData/>
  </xdr:twoCellAnchor>
  <xdr:twoCellAnchor editAs="oneCell">
    <xdr:from>
      <xdr:col>5</xdr:col>
      <xdr:colOff>0</xdr:colOff>
      <xdr:row>6</xdr:row>
      <xdr:rowOff>0</xdr:rowOff>
    </xdr:from>
    <xdr:to>
      <xdr:col>5</xdr:col>
      <xdr:colOff>274955</xdr:colOff>
      <xdr:row>6</xdr:row>
      <xdr:rowOff>277495</xdr:rowOff>
    </xdr:to>
    <xdr:sp>
      <xdr:nvSpPr>
        <xdr:cNvPr id="1166" name="图片 153"/>
        <xdr:cNvSpPr>
          <a:spLocks noChangeAspect="1"/>
        </xdr:cNvSpPr>
      </xdr:nvSpPr>
      <xdr:spPr>
        <a:xfrm>
          <a:off x="5287010" y="3036570"/>
          <a:ext cx="274955" cy="277495"/>
        </a:xfrm>
        <a:prstGeom prst="rect">
          <a:avLst/>
        </a:prstGeom>
        <a:noFill/>
        <a:ln w="9525">
          <a:noFill/>
        </a:ln>
      </xdr:spPr>
    </xdr:sp>
    <xdr:clientData/>
  </xdr:twoCellAnchor>
  <xdr:twoCellAnchor editAs="oneCell">
    <xdr:from>
      <xdr:col>5</xdr:col>
      <xdr:colOff>0</xdr:colOff>
      <xdr:row>6</xdr:row>
      <xdr:rowOff>0</xdr:rowOff>
    </xdr:from>
    <xdr:to>
      <xdr:col>5</xdr:col>
      <xdr:colOff>274955</xdr:colOff>
      <xdr:row>6</xdr:row>
      <xdr:rowOff>277495</xdr:rowOff>
    </xdr:to>
    <xdr:sp>
      <xdr:nvSpPr>
        <xdr:cNvPr id="1167" name="图片 153"/>
        <xdr:cNvSpPr>
          <a:spLocks noChangeAspect="1"/>
        </xdr:cNvSpPr>
      </xdr:nvSpPr>
      <xdr:spPr>
        <a:xfrm>
          <a:off x="5287010" y="3036570"/>
          <a:ext cx="274955" cy="277495"/>
        </a:xfrm>
        <a:prstGeom prst="rect">
          <a:avLst/>
        </a:prstGeom>
        <a:noFill/>
        <a:ln w="9525">
          <a:noFill/>
        </a:ln>
      </xdr:spPr>
    </xdr:sp>
    <xdr:clientData/>
  </xdr:twoCellAnchor>
  <xdr:twoCellAnchor editAs="oneCell">
    <xdr:from>
      <xdr:col>5</xdr:col>
      <xdr:colOff>0</xdr:colOff>
      <xdr:row>6</xdr:row>
      <xdr:rowOff>0</xdr:rowOff>
    </xdr:from>
    <xdr:to>
      <xdr:col>5</xdr:col>
      <xdr:colOff>274955</xdr:colOff>
      <xdr:row>6</xdr:row>
      <xdr:rowOff>277495</xdr:rowOff>
    </xdr:to>
    <xdr:sp>
      <xdr:nvSpPr>
        <xdr:cNvPr id="1168" name="图片 153"/>
        <xdr:cNvSpPr>
          <a:spLocks noChangeAspect="1"/>
        </xdr:cNvSpPr>
      </xdr:nvSpPr>
      <xdr:spPr>
        <a:xfrm>
          <a:off x="5287010" y="3036570"/>
          <a:ext cx="274955" cy="277495"/>
        </a:xfrm>
        <a:prstGeom prst="rect">
          <a:avLst/>
        </a:prstGeom>
        <a:noFill/>
        <a:ln w="9525">
          <a:noFill/>
        </a:ln>
      </xdr:spPr>
    </xdr:sp>
    <xdr:clientData/>
  </xdr:twoCellAnchor>
  <xdr:twoCellAnchor editAs="oneCell">
    <xdr:from>
      <xdr:col>5</xdr:col>
      <xdr:colOff>0</xdr:colOff>
      <xdr:row>6</xdr:row>
      <xdr:rowOff>0</xdr:rowOff>
    </xdr:from>
    <xdr:to>
      <xdr:col>5</xdr:col>
      <xdr:colOff>274955</xdr:colOff>
      <xdr:row>6</xdr:row>
      <xdr:rowOff>277495</xdr:rowOff>
    </xdr:to>
    <xdr:sp>
      <xdr:nvSpPr>
        <xdr:cNvPr id="1169" name="图片 153"/>
        <xdr:cNvSpPr>
          <a:spLocks noChangeAspect="1"/>
        </xdr:cNvSpPr>
      </xdr:nvSpPr>
      <xdr:spPr>
        <a:xfrm>
          <a:off x="5287010" y="3036570"/>
          <a:ext cx="274955" cy="277495"/>
        </a:xfrm>
        <a:prstGeom prst="rect">
          <a:avLst/>
        </a:prstGeom>
        <a:noFill/>
        <a:ln w="9525">
          <a:noFill/>
        </a:ln>
      </xdr:spPr>
    </xdr:sp>
    <xdr:clientData/>
  </xdr:twoCellAnchor>
  <xdr:twoCellAnchor editAs="oneCell">
    <xdr:from>
      <xdr:col>5</xdr:col>
      <xdr:colOff>0</xdr:colOff>
      <xdr:row>6</xdr:row>
      <xdr:rowOff>0</xdr:rowOff>
    </xdr:from>
    <xdr:to>
      <xdr:col>5</xdr:col>
      <xdr:colOff>274955</xdr:colOff>
      <xdr:row>6</xdr:row>
      <xdr:rowOff>277495</xdr:rowOff>
    </xdr:to>
    <xdr:sp>
      <xdr:nvSpPr>
        <xdr:cNvPr id="1170" name="图片 153"/>
        <xdr:cNvSpPr>
          <a:spLocks noChangeAspect="1"/>
        </xdr:cNvSpPr>
      </xdr:nvSpPr>
      <xdr:spPr>
        <a:xfrm>
          <a:off x="5287010" y="3036570"/>
          <a:ext cx="274955" cy="277495"/>
        </a:xfrm>
        <a:prstGeom prst="rect">
          <a:avLst/>
        </a:prstGeom>
        <a:noFill/>
        <a:ln w="9525">
          <a:noFill/>
        </a:ln>
      </xdr:spPr>
    </xdr:sp>
    <xdr:clientData/>
  </xdr:twoCellAnchor>
  <xdr:twoCellAnchor editAs="oneCell">
    <xdr:from>
      <xdr:col>5</xdr:col>
      <xdr:colOff>0</xdr:colOff>
      <xdr:row>6</xdr:row>
      <xdr:rowOff>0</xdr:rowOff>
    </xdr:from>
    <xdr:to>
      <xdr:col>5</xdr:col>
      <xdr:colOff>274955</xdr:colOff>
      <xdr:row>6</xdr:row>
      <xdr:rowOff>277495</xdr:rowOff>
    </xdr:to>
    <xdr:sp>
      <xdr:nvSpPr>
        <xdr:cNvPr id="1171" name="图片 153"/>
        <xdr:cNvSpPr>
          <a:spLocks noChangeAspect="1"/>
        </xdr:cNvSpPr>
      </xdr:nvSpPr>
      <xdr:spPr>
        <a:xfrm>
          <a:off x="5287010" y="3036570"/>
          <a:ext cx="274955" cy="277495"/>
        </a:xfrm>
        <a:prstGeom prst="rect">
          <a:avLst/>
        </a:prstGeom>
        <a:noFill/>
        <a:ln w="9525">
          <a:noFill/>
        </a:ln>
      </xdr:spPr>
    </xdr:sp>
    <xdr:clientData/>
  </xdr:twoCellAnchor>
  <xdr:twoCellAnchor editAs="oneCell">
    <xdr:from>
      <xdr:col>5</xdr:col>
      <xdr:colOff>0</xdr:colOff>
      <xdr:row>6</xdr:row>
      <xdr:rowOff>0</xdr:rowOff>
    </xdr:from>
    <xdr:to>
      <xdr:col>5</xdr:col>
      <xdr:colOff>274955</xdr:colOff>
      <xdr:row>6</xdr:row>
      <xdr:rowOff>277495</xdr:rowOff>
    </xdr:to>
    <xdr:sp>
      <xdr:nvSpPr>
        <xdr:cNvPr id="1172" name="图片 153"/>
        <xdr:cNvSpPr>
          <a:spLocks noChangeAspect="1"/>
        </xdr:cNvSpPr>
      </xdr:nvSpPr>
      <xdr:spPr>
        <a:xfrm>
          <a:off x="5287010" y="3036570"/>
          <a:ext cx="274955" cy="277495"/>
        </a:xfrm>
        <a:prstGeom prst="rect">
          <a:avLst/>
        </a:prstGeom>
        <a:noFill/>
        <a:ln w="9525">
          <a:noFill/>
        </a:ln>
      </xdr:spPr>
    </xdr:sp>
    <xdr:clientData/>
  </xdr:twoCellAnchor>
  <xdr:twoCellAnchor editAs="oneCell">
    <xdr:from>
      <xdr:col>5</xdr:col>
      <xdr:colOff>0</xdr:colOff>
      <xdr:row>6</xdr:row>
      <xdr:rowOff>0</xdr:rowOff>
    </xdr:from>
    <xdr:to>
      <xdr:col>5</xdr:col>
      <xdr:colOff>274955</xdr:colOff>
      <xdr:row>6</xdr:row>
      <xdr:rowOff>277495</xdr:rowOff>
    </xdr:to>
    <xdr:sp>
      <xdr:nvSpPr>
        <xdr:cNvPr id="1173" name="图片 153"/>
        <xdr:cNvSpPr>
          <a:spLocks noChangeAspect="1"/>
        </xdr:cNvSpPr>
      </xdr:nvSpPr>
      <xdr:spPr>
        <a:xfrm>
          <a:off x="5287010" y="3036570"/>
          <a:ext cx="274955" cy="277495"/>
        </a:xfrm>
        <a:prstGeom prst="rect">
          <a:avLst/>
        </a:prstGeom>
        <a:noFill/>
        <a:ln w="9525">
          <a:noFill/>
        </a:ln>
      </xdr:spPr>
    </xdr:sp>
    <xdr:clientData/>
  </xdr:twoCellAnchor>
  <xdr:twoCellAnchor editAs="oneCell">
    <xdr:from>
      <xdr:col>5</xdr:col>
      <xdr:colOff>0</xdr:colOff>
      <xdr:row>6</xdr:row>
      <xdr:rowOff>0</xdr:rowOff>
    </xdr:from>
    <xdr:to>
      <xdr:col>5</xdr:col>
      <xdr:colOff>274955</xdr:colOff>
      <xdr:row>6</xdr:row>
      <xdr:rowOff>277495</xdr:rowOff>
    </xdr:to>
    <xdr:sp>
      <xdr:nvSpPr>
        <xdr:cNvPr id="1174" name="图片 153"/>
        <xdr:cNvSpPr>
          <a:spLocks noChangeAspect="1"/>
        </xdr:cNvSpPr>
      </xdr:nvSpPr>
      <xdr:spPr>
        <a:xfrm>
          <a:off x="5287010" y="3036570"/>
          <a:ext cx="274955" cy="277495"/>
        </a:xfrm>
        <a:prstGeom prst="rect">
          <a:avLst/>
        </a:prstGeom>
        <a:noFill/>
        <a:ln w="9525">
          <a:noFill/>
        </a:ln>
      </xdr:spPr>
    </xdr:sp>
    <xdr:clientData/>
  </xdr:twoCellAnchor>
  <xdr:twoCellAnchor editAs="oneCell">
    <xdr:from>
      <xdr:col>5</xdr:col>
      <xdr:colOff>0</xdr:colOff>
      <xdr:row>6</xdr:row>
      <xdr:rowOff>0</xdr:rowOff>
    </xdr:from>
    <xdr:to>
      <xdr:col>5</xdr:col>
      <xdr:colOff>274955</xdr:colOff>
      <xdr:row>6</xdr:row>
      <xdr:rowOff>277495</xdr:rowOff>
    </xdr:to>
    <xdr:sp>
      <xdr:nvSpPr>
        <xdr:cNvPr id="1175" name="图片 153"/>
        <xdr:cNvSpPr>
          <a:spLocks noChangeAspect="1"/>
        </xdr:cNvSpPr>
      </xdr:nvSpPr>
      <xdr:spPr>
        <a:xfrm>
          <a:off x="5287010" y="3036570"/>
          <a:ext cx="274955" cy="277495"/>
        </a:xfrm>
        <a:prstGeom prst="rect">
          <a:avLst/>
        </a:prstGeom>
        <a:noFill/>
        <a:ln w="9525">
          <a:noFill/>
        </a:ln>
      </xdr:spPr>
    </xdr:sp>
    <xdr:clientData/>
  </xdr:twoCellAnchor>
  <xdr:twoCellAnchor editAs="oneCell">
    <xdr:from>
      <xdr:col>5</xdr:col>
      <xdr:colOff>0</xdr:colOff>
      <xdr:row>6</xdr:row>
      <xdr:rowOff>0</xdr:rowOff>
    </xdr:from>
    <xdr:to>
      <xdr:col>5</xdr:col>
      <xdr:colOff>274955</xdr:colOff>
      <xdr:row>6</xdr:row>
      <xdr:rowOff>277495</xdr:rowOff>
    </xdr:to>
    <xdr:sp>
      <xdr:nvSpPr>
        <xdr:cNvPr id="1176" name="图片 153"/>
        <xdr:cNvSpPr>
          <a:spLocks noChangeAspect="1"/>
        </xdr:cNvSpPr>
      </xdr:nvSpPr>
      <xdr:spPr>
        <a:xfrm>
          <a:off x="5287010" y="3036570"/>
          <a:ext cx="274955" cy="277495"/>
        </a:xfrm>
        <a:prstGeom prst="rect">
          <a:avLst/>
        </a:prstGeom>
        <a:noFill/>
        <a:ln w="9525">
          <a:noFill/>
        </a:ln>
      </xdr:spPr>
    </xdr:sp>
    <xdr:clientData/>
  </xdr:twoCellAnchor>
  <xdr:twoCellAnchor editAs="oneCell">
    <xdr:from>
      <xdr:col>5</xdr:col>
      <xdr:colOff>0</xdr:colOff>
      <xdr:row>6</xdr:row>
      <xdr:rowOff>0</xdr:rowOff>
    </xdr:from>
    <xdr:to>
      <xdr:col>5</xdr:col>
      <xdr:colOff>274955</xdr:colOff>
      <xdr:row>6</xdr:row>
      <xdr:rowOff>277495</xdr:rowOff>
    </xdr:to>
    <xdr:sp>
      <xdr:nvSpPr>
        <xdr:cNvPr id="1177" name="图片 153"/>
        <xdr:cNvSpPr>
          <a:spLocks noChangeAspect="1"/>
        </xdr:cNvSpPr>
      </xdr:nvSpPr>
      <xdr:spPr>
        <a:xfrm>
          <a:off x="5287010" y="3036570"/>
          <a:ext cx="274955" cy="277495"/>
        </a:xfrm>
        <a:prstGeom prst="rect">
          <a:avLst/>
        </a:prstGeom>
        <a:noFill/>
        <a:ln w="9525">
          <a:noFill/>
        </a:ln>
      </xdr:spPr>
    </xdr:sp>
    <xdr:clientData/>
  </xdr:twoCellAnchor>
  <xdr:twoCellAnchor editAs="oneCell">
    <xdr:from>
      <xdr:col>5</xdr:col>
      <xdr:colOff>0</xdr:colOff>
      <xdr:row>6</xdr:row>
      <xdr:rowOff>0</xdr:rowOff>
    </xdr:from>
    <xdr:to>
      <xdr:col>5</xdr:col>
      <xdr:colOff>274955</xdr:colOff>
      <xdr:row>6</xdr:row>
      <xdr:rowOff>277495</xdr:rowOff>
    </xdr:to>
    <xdr:sp>
      <xdr:nvSpPr>
        <xdr:cNvPr id="1178" name="图片 153"/>
        <xdr:cNvSpPr>
          <a:spLocks noChangeAspect="1"/>
        </xdr:cNvSpPr>
      </xdr:nvSpPr>
      <xdr:spPr>
        <a:xfrm>
          <a:off x="5287010" y="3036570"/>
          <a:ext cx="274955" cy="277495"/>
        </a:xfrm>
        <a:prstGeom prst="rect">
          <a:avLst/>
        </a:prstGeom>
        <a:noFill/>
        <a:ln w="9525">
          <a:noFill/>
        </a:ln>
      </xdr:spPr>
    </xdr:sp>
    <xdr:clientData/>
  </xdr:twoCellAnchor>
  <xdr:twoCellAnchor editAs="oneCell">
    <xdr:from>
      <xdr:col>5</xdr:col>
      <xdr:colOff>0</xdr:colOff>
      <xdr:row>6</xdr:row>
      <xdr:rowOff>0</xdr:rowOff>
    </xdr:from>
    <xdr:to>
      <xdr:col>5</xdr:col>
      <xdr:colOff>274955</xdr:colOff>
      <xdr:row>6</xdr:row>
      <xdr:rowOff>277495</xdr:rowOff>
    </xdr:to>
    <xdr:sp>
      <xdr:nvSpPr>
        <xdr:cNvPr id="1179" name="图片 153"/>
        <xdr:cNvSpPr>
          <a:spLocks noChangeAspect="1"/>
        </xdr:cNvSpPr>
      </xdr:nvSpPr>
      <xdr:spPr>
        <a:xfrm>
          <a:off x="5287010" y="3036570"/>
          <a:ext cx="274955" cy="277495"/>
        </a:xfrm>
        <a:prstGeom prst="rect">
          <a:avLst/>
        </a:prstGeom>
        <a:noFill/>
        <a:ln w="9525">
          <a:noFill/>
        </a:ln>
      </xdr:spPr>
    </xdr:sp>
    <xdr:clientData/>
  </xdr:twoCellAnchor>
  <xdr:twoCellAnchor editAs="oneCell">
    <xdr:from>
      <xdr:col>5</xdr:col>
      <xdr:colOff>0</xdr:colOff>
      <xdr:row>6</xdr:row>
      <xdr:rowOff>0</xdr:rowOff>
    </xdr:from>
    <xdr:to>
      <xdr:col>5</xdr:col>
      <xdr:colOff>268605</xdr:colOff>
      <xdr:row>6</xdr:row>
      <xdr:rowOff>262255</xdr:rowOff>
    </xdr:to>
    <xdr:sp>
      <xdr:nvSpPr>
        <xdr:cNvPr id="1180" name="图片 153"/>
        <xdr:cNvSpPr>
          <a:spLocks noChangeAspect="1"/>
        </xdr:cNvSpPr>
      </xdr:nvSpPr>
      <xdr:spPr>
        <a:xfrm>
          <a:off x="5287010" y="3036570"/>
          <a:ext cx="268605" cy="262255"/>
        </a:xfrm>
        <a:prstGeom prst="rect">
          <a:avLst/>
        </a:prstGeom>
        <a:noFill/>
        <a:ln w="9525">
          <a:noFill/>
        </a:ln>
      </xdr:spPr>
    </xdr:sp>
    <xdr:clientData/>
  </xdr:twoCellAnchor>
  <xdr:twoCellAnchor editAs="oneCell">
    <xdr:from>
      <xdr:col>5</xdr:col>
      <xdr:colOff>0</xdr:colOff>
      <xdr:row>6</xdr:row>
      <xdr:rowOff>0</xdr:rowOff>
    </xdr:from>
    <xdr:to>
      <xdr:col>5</xdr:col>
      <xdr:colOff>278130</xdr:colOff>
      <xdr:row>6</xdr:row>
      <xdr:rowOff>262255</xdr:rowOff>
    </xdr:to>
    <xdr:sp>
      <xdr:nvSpPr>
        <xdr:cNvPr id="1181" name="图片 153"/>
        <xdr:cNvSpPr>
          <a:spLocks noChangeAspect="1"/>
        </xdr:cNvSpPr>
      </xdr:nvSpPr>
      <xdr:spPr>
        <a:xfrm>
          <a:off x="5287010" y="3036570"/>
          <a:ext cx="278130" cy="26225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250825</xdr:rowOff>
    </xdr:to>
    <xdr:sp>
      <xdr:nvSpPr>
        <xdr:cNvPr id="1182" name="图片 109"/>
        <xdr:cNvSpPr>
          <a:spLocks noChangeAspect="1"/>
        </xdr:cNvSpPr>
      </xdr:nvSpPr>
      <xdr:spPr>
        <a:xfrm>
          <a:off x="5287010" y="3036570"/>
          <a:ext cx="284480" cy="25082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250825</xdr:rowOff>
    </xdr:to>
    <xdr:sp>
      <xdr:nvSpPr>
        <xdr:cNvPr id="1183" name="图片 110"/>
        <xdr:cNvSpPr>
          <a:spLocks noChangeAspect="1"/>
        </xdr:cNvSpPr>
      </xdr:nvSpPr>
      <xdr:spPr>
        <a:xfrm>
          <a:off x="5287010" y="3036570"/>
          <a:ext cx="284480" cy="25082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250825</xdr:rowOff>
    </xdr:to>
    <xdr:sp>
      <xdr:nvSpPr>
        <xdr:cNvPr id="1184" name="图片 111"/>
        <xdr:cNvSpPr>
          <a:spLocks noChangeAspect="1"/>
        </xdr:cNvSpPr>
      </xdr:nvSpPr>
      <xdr:spPr>
        <a:xfrm>
          <a:off x="5287010" y="3036570"/>
          <a:ext cx="284480" cy="25082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250825</xdr:rowOff>
    </xdr:to>
    <xdr:sp>
      <xdr:nvSpPr>
        <xdr:cNvPr id="1185" name="图片 112"/>
        <xdr:cNvSpPr>
          <a:spLocks noChangeAspect="1"/>
        </xdr:cNvSpPr>
      </xdr:nvSpPr>
      <xdr:spPr>
        <a:xfrm>
          <a:off x="5287010" y="3036570"/>
          <a:ext cx="284480" cy="25082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250825</xdr:rowOff>
    </xdr:to>
    <xdr:sp>
      <xdr:nvSpPr>
        <xdr:cNvPr id="1186" name="图片 113"/>
        <xdr:cNvSpPr>
          <a:spLocks noChangeAspect="1"/>
        </xdr:cNvSpPr>
      </xdr:nvSpPr>
      <xdr:spPr>
        <a:xfrm>
          <a:off x="5287010" y="3036570"/>
          <a:ext cx="284480" cy="25082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250825</xdr:rowOff>
    </xdr:to>
    <xdr:sp>
      <xdr:nvSpPr>
        <xdr:cNvPr id="1187" name="图片 114"/>
        <xdr:cNvSpPr>
          <a:spLocks noChangeAspect="1"/>
        </xdr:cNvSpPr>
      </xdr:nvSpPr>
      <xdr:spPr>
        <a:xfrm>
          <a:off x="5287010" y="3036570"/>
          <a:ext cx="284480" cy="25082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250825</xdr:rowOff>
    </xdr:to>
    <xdr:sp>
      <xdr:nvSpPr>
        <xdr:cNvPr id="1188" name="图片 115"/>
        <xdr:cNvSpPr>
          <a:spLocks noChangeAspect="1"/>
        </xdr:cNvSpPr>
      </xdr:nvSpPr>
      <xdr:spPr>
        <a:xfrm>
          <a:off x="5287010" y="3036570"/>
          <a:ext cx="284480" cy="25082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250825</xdr:rowOff>
    </xdr:to>
    <xdr:sp>
      <xdr:nvSpPr>
        <xdr:cNvPr id="1189" name="图片 116"/>
        <xdr:cNvSpPr>
          <a:spLocks noChangeAspect="1"/>
        </xdr:cNvSpPr>
      </xdr:nvSpPr>
      <xdr:spPr>
        <a:xfrm>
          <a:off x="5287010" y="3036570"/>
          <a:ext cx="284480" cy="25082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250825</xdr:rowOff>
    </xdr:to>
    <xdr:sp>
      <xdr:nvSpPr>
        <xdr:cNvPr id="1190" name="图片 117"/>
        <xdr:cNvSpPr>
          <a:spLocks noChangeAspect="1"/>
        </xdr:cNvSpPr>
      </xdr:nvSpPr>
      <xdr:spPr>
        <a:xfrm>
          <a:off x="5287010" y="3036570"/>
          <a:ext cx="284480" cy="25082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250825</xdr:rowOff>
    </xdr:to>
    <xdr:sp>
      <xdr:nvSpPr>
        <xdr:cNvPr id="1191" name="图片 119"/>
        <xdr:cNvSpPr>
          <a:spLocks noChangeAspect="1"/>
        </xdr:cNvSpPr>
      </xdr:nvSpPr>
      <xdr:spPr>
        <a:xfrm>
          <a:off x="5287010" y="3036570"/>
          <a:ext cx="284480" cy="25082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250825</xdr:rowOff>
    </xdr:to>
    <xdr:sp>
      <xdr:nvSpPr>
        <xdr:cNvPr id="1192" name="图片 120"/>
        <xdr:cNvSpPr>
          <a:spLocks noChangeAspect="1"/>
        </xdr:cNvSpPr>
      </xdr:nvSpPr>
      <xdr:spPr>
        <a:xfrm>
          <a:off x="5287010" y="3036570"/>
          <a:ext cx="284480" cy="25082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250825</xdr:rowOff>
    </xdr:to>
    <xdr:sp>
      <xdr:nvSpPr>
        <xdr:cNvPr id="1193" name="图片 121"/>
        <xdr:cNvSpPr>
          <a:spLocks noChangeAspect="1"/>
        </xdr:cNvSpPr>
      </xdr:nvSpPr>
      <xdr:spPr>
        <a:xfrm>
          <a:off x="5287010" y="3036570"/>
          <a:ext cx="284480" cy="25082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250825</xdr:rowOff>
    </xdr:to>
    <xdr:sp>
      <xdr:nvSpPr>
        <xdr:cNvPr id="1194" name="图片 123"/>
        <xdr:cNvSpPr>
          <a:spLocks noChangeAspect="1"/>
        </xdr:cNvSpPr>
      </xdr:nvSpPr>
      <xdr:spPr>
        <a:xfrm>
          <a:off x="5287010" y="3036570"/>
          <a:ext cx="284480" cy="25082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250825</xdr:rowOff>
    </xdr:to>
    <xdr:sp>
      <xdr:nvSpPr>
        <xdr:cNvPr id="1195" name="图片 124"/>
        <xdr:cNvSpPr>
          <a:spLocks noChangeAspect="1"/>
        </xdr:cNvSpPr>
      </xdr:nvSpPr>
      <xdr:spPr>
        <a:xfrm>
          <a:off x="5287010" y="3036570"/>
          <a:ext cx="284480" cy="25082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250825</xdr:rowOff>
    </xdr:to>
    <xdr:sp>
      <xdr:nvSpPr>
        <xdr:cNvPr id="1196" name="图片 125"/>
        <xdr:cNvSpPr>
          <a:spLocks noChangeAspect="1"/>
        </xdr:cNvSpPr>
      </xdr:nvSpPr>
      <xdr:spPr>
        <a:xfrm>
          <a:off x="5287010" y="3036570"/>
          <a:ext cx="284480" cy="2508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347345</xdr:rowOff>
    </xdr:to>
    <xdr:sp>
      <xdr:nvSpPr>
        <xdr:cNvPr id="1197" name="图片 10"/>
        <xdr:cNvSpPr>
          <a:spLocks noChangeAspect="1"/>
        </xdr:cNvSpPr>
      </xdr:nvSpPr>
      <xdr:spPr>
        <a:xfrm>
          <a:off x="5287010" y="3036570"/>
          <a:ext cx="281940" cy="34734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347345</xdr:rowOff>
    </xdr:to>
    <xdr:sp>
      <xdr:nvSpPr>
        <xdr:cNvPr id="1198" name="图片 14"/>
        <xdr:cNvSpPr>
          <a:spLocks noChangeAspect="1"/>
        </xdr:cNvSpPr>
      </xdr:nvSpPr>
      <xdr:spPr>
        <a:xfrm>
          <a:off x="5287010" y="3036570"/>
          <a:ext cx="281940" cy="34734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347345</xdr:rowOff>
    </xdr:to>
    <xdr:sp>
      <xdr:nvSpPr>
        <xdr:cNvPr id="1199" name="图片 18"/>
        <xdr:cNvSpPr>
          <a:spLocks noChangeAspect="1"/>
        </xdr:cNvSpPr>
      </xdr:nvSpPr>
      <xdr:spPr>
        <a:xfrm>
          <a:off x="5287010" y="3036570"/>
          <a:ext cx="281940" cy="34734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250825</xdr:rowOff>
    </xdr:to>
    <xdr:sp>
      <xdr:nvSpPr>
        <xdr:cNvPr id="1200" name="图片 10"/>
        <xdr:cNvSpPr>
          <a:spLocks noChangeAspect="1"/>
        </xdr:cNvSpPr>
      </xdr:nvSpPr>
      <xdr:spPr>
        <a:xfrm>
          <a:off x="5287010" y="3036570"/>
          <a:ext cx="284480" cy="25082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250825</xdr:rowOff>
    </xdr:to>
    <xdr:sp>
      <xdr:nvSpPr>
        <xdr:cNvPr id="1201" name="图片 14"/>
        <xdr:cNvSpPr>
          <a:spLocks noChangeAspect="1"/>
        </xdr:cNvSpPr>
      </xdr:nvSpPr>
      <xdr:spPr>
        <a:xfrm>
          <a:off x="5287010" y="3036570"/>
          <a:ext cx="284480" cy="25082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250825</xdr:rowOff>
    </xdr:to>
    <xdr:sp>
      <xdr:nvSpPr>
        <xdr:cNvPr id="1202" name="图片 18"/>
        <xdr:cNvSpPr>
          <a:spLocks noChangeAspect="1"/>
        </xdr:cNvSpPr>
      </xdr:nvSpPr>
      <xdr:spPr>
        <a:xfrm>
          <a:off x="5287010" y="3036570"/>
          <a:ext cx="284480" cy="25082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250825</xdr:rowOff>
    </xdr:to>
    <xdr:sp>
      <xdr:nvSpPr>
        <xdr:cNvPr id="1203" name="图片 109"/>
        <xdr:cNvSpPr>
          <a:spLocks noChangeAspect="1"/>
        </xdr:cNvSpPr>
      </xdr:nvSpPr>
      <xdr:spPr>
        <a:xfrm>
          <a:off x="5287010" y="3036570"/>
          <a:ext cx="284480" cy="25082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250825</xdr:rowOff>
    </xdr:to>
    <xdr:sp>
      <xdr:nvSpPr>
        <xdr:cNvPr id="1204" name="图片 110"/>
        <xdr:cNvSpPr>
          <a:spLocks noChangeAspect="1"/>
        </xdr:cNvSpPr>
      </xdr:nvSpPr>
      <xdr:spPr>
        <a:xfrm>
          <a:off x="5287010" y="3036570"/>
          <a:ext cx="284480" cy="25082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250825</xdr:rowOff>
    </xdr:to>
    <xdr:sp>
      <xdr:nvSpPr>
        <xdr:cNvPr id="1205" name="图片 111"/>
        <xdr:cNvSpPr>
          <a:spLocks noChangeAspect="1"/>
        </xdr:cNvSpPr>
      </xdr:nvSpPr>
      <xdr:spPr>
        <a:xfrm>
          <a:off x="5287010" y="3036570"/>
          <a:ext cx="284480" cy="25082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250825</xdr:rowOff>
    </xdr:to>
    <xdr:sp>
      <xdr:nvSpPr>
        <xdr:cNvPr id="1206" name="图片 112"/>
        <xdr:cNvSpPr>
          <a:spLocks noChangeAspect="1"/>
        </xdr:cNvSpPr>
      </xdr:nvSpPr>
      <xdr:spPr>
        <a:xfrm>
          <a:off x="5287010" y="3036570"/>
          <a:ext cx="284480" cy="25082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250825</xdr:rowOff>
    </xdr:to>
    <xdr:sp>
      <xdr:nvSpPr>
        <xdr:cNvPr id="1207" name="图片 113"/>
        <xdr:cNvSpPr>
          <a:spLocks noChangeAspect="1"/>
        </xdr:cNvSpPr>
      </xdr:nvSpPr>
      <xdr:spPr>
        <a:xfrm>
          <a:off x="5287010" y="3036570"/>
          <a:ext cx="284480" cy="25082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250825</xdr:rowOff>
    </xdr:to>
    <xdr:sp>
      <xdr:nvSpPr>
        <xdr:cNvPr id="1208" name="图片 114"/>
        <xdr:cNvSpPr>
          <a:spLocks noChangeAspect="1"/>
        </xdr:cNvSpPr>
      </xdr:nvSpPr>
      <xdr:spPr>
        <a:xfrm>
          <a:off x="5287010" y="3036570"/>
          <a:ext cx="284480" cy="25082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250825</xdr:rowOff>
    </xdr:to>
    <xdr:sp>
      <xdr:nvSpPr>
        <xdr:cNvPr id="1209" name="图片 115"/>
        <xdr:cNvSpPr>
          <a:spLocks noChangeAspect="1"/>
        </xdr:cNvSpPr>
      </xdr:nvSpPr>
      <xdr:spPr>
        <a:xfrm>
          <a:off x="5287010" y="3036570"/>
          <a:ext cx="284480" cy="25082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250825</xdr:rowOff>
    </xdr:to>
    <xdr:sp>
      <xdr:nvSpPr>
        <xdr:cNvPr id="1210" name="图片 116"/>
        <xdr:cNvSpPr>
          <a:spLocks noChangeAspect="1"/>
        </xdr:cNvSpPr>
      </xdr:nvSpPr>
      <xdr:spPr>
        <a:xfrm>
          <a:off x="5287010" y="3036570"/>
          <a:ext cx="284480" cy="25082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250825</xdr:rowOff>
    </xdr:to>
    <xdr:sp>
      <xdr:nvSpPr>
        <xdr:cNvPr id="1211" name="图片 117"/>
        <xdr:cNvSpPr>
          <a:spLocks noChangeAspect="1"/>
        </xdr:cNvSpPr>
      </xdr:nvSpPr>
      <xdr:spPr>
        <a:xfrm>
          <a:off x="5287010" y="3036570"/>
          <a:ext cx="284480" cy="25082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250825</xdr:rowOff>
    </xdr:to>
    <xdr:sp>
      <xdr:nvSpPr>
        <xdr:cNvPr id="1212" name="图片 119"/>
        <xdr:cNvSpPr>
          <a:spLocks noChangeAspect="1"/>
        </xdr:cNvSpPr>
      </xdr:nvSpPr>
      <xdr:spPr>
        <a:xfrm>
          <a:off x="5287010" y="3036570"/>
          <a:ext cx="284480" cy="25082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250825</xdr:rowOff>
    </xdr:to>
    <xdr:sp>
      <xdr:nvSpPr>
        <xdr:cNvPr id="1213" name="图片 120"/>
        <xdr:cNvSpPr>
          <a:spLocks noChangeAspect="1"/>
        </xdr:cNvSpPr>
      </xdr:nvSpPr>
      <xdr:spPr>
        <a:xfrm>
          <a:off x="5287010" y="3036570"/>
          <a:ext cx="284480" cy="25082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250825</xdr:rowOff>
    </xdr:to>
    <xdr:sp>
      <xdr:nvSpPr>
        <xdr:cNvPr id="1214" name="图片 121"/>
        <xdr:cNvSpPr>
          <a:spLocks noChangeAspect="1"/>
        </xdr:cNvSpPr>
      </xdr:nvSpPr>
      <xdr:spPr>
        <a:xfrm>
          <a:off x="5287010" y="3036570"/>
          <a:ext cx="284480" cy="25082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250825</xdr:rowOff>
    </xdr:to>
    <xdr:sp>
      <xdr:nvSpPr>
        <xdr:cNvPr id="1215" name="图片 123"/>
        <xdr:cNvSpPr>
          <a:spLocks noChangeAspect="1"/>
        </xdr:cNvSpPr>
      </xdr:nvSpPr>
      <xdr:spPr>
        <a:xfrm>
          <a:off x="5287010" y="3036570"/>
          <a:ext cx="284480" cy="25082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250825</xdr:rowOff>
    </xdr:to>
    <xdr:sp>
      <xdr:nvSpPr>
        <xdr:cNvPr id="1216" name="图片 124"/>
        <xdr:cNvSpPr>
          <a:spLocks noChangeAspect="1"/>
        </xdr:cNvSpPr>
      </xdr:nvSpPr>
      <xdr:spPr>
        <a:xfrm>
          <a:off x="5287010" y="3036570"/>
          <a:ext cx="284480" cy="25082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250825</xdr:rowOff>
    </xdr:to>
    <xdr:sp>
      <xdr:nvSpPr>
        <xdr:cNvPr id="1217" name="图片 125"/>
        <xdr:cNvSpPr>
          <a:spLocks noChangeAspect="1"/>
        </xdr:cNvSpPr>
      </xdr:nvSpPr>
      <xdr:spPr>
        <a:xfrm>
          <a:off x="5287010" y="3036570"/>
          <a:ext cx="284480" cy="25082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1218" name="图片 146"/>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1219" name="图片 150"/>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1220" name="图片 154"/>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1221" name="图片 146"/>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1222" name="图片 150"/>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1223" name="图片 154"/>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268605</xdr:colOff>
      <xdr:row>6</xdr:row>
      <xdr:rowOff>277495</xdr:rowOff>
    </xdr:to>
    <xdr:sp>
      <xdr:nvSpPr>
        <xdr:cNvPr id="1224" name="图片 153"/>
        <xdr:cNvSpPr>
          <a:spLocks noChangeAspect="1"/>
        </xdr:cNvSpPr>
      </xdr:nvSpPr>
      <xdr:spPr>
        <a:xfrm>
          <a:off x="5287010" y="3036570"/>
          <a:ext cx="268605"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1225" name="图片 36"/>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196215</xdr:rowOff>
    </xdr:to>
    <xdr:sp>
      <xdr:nvSpPr>
        <xdr:cNvPr id="1226" name="图片 36"/>
        <xdr:cNvSpPr>
          <a:spLocks noChangeAspect="1"/>
        </xdr:cNvSpPr>
      </xdr:nvSpPr>
      <xdr:spPr>
        <a:xfrm>
          <a:off x="5287010" y="3036570"/>
          <a:ext cx="284480" cy="19621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1227" name="图片 1"/>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1228" name="图片 2"/>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1229" name="图片 3"/>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1230" name="图片 4"/>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1231" name="图片 5"/>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1232" name="图片 6"/>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1233" name="图片 7"/>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1234" name="图片 8"/>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1235" name="图片 9"/>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1236" name="图片 10"/>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1237" name="图片 11"/>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1238" name="图片 12"/>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1239" name="图片 13"/>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1240" name="图片 14"/>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1241" name="图片 15"/>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1242" name="图片 16"/>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1243" name="图片 17"/>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1244" name="图片 18"/>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1245" name="图片 19"/>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1246" name="图片 20"/>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1247" name="图片 21"/>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1248" name="图片 22"/>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1249" name="图片 23"/>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1250" name="图片 24"/>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1251" name="图片 25"/>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1252" name="图片 26"/>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1253" name="图片 27"/>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1254" name="图片 28"/>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1255" name="图片 29"/>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1256" name="图片 30"/>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1257" name="图片 31"/>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1258" name="图片 32"/>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1259" name="图片 33"/>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1260" name="图片 34"/>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1261" name="图片 35"/>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1262" name="图片 36"/>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401955</xdr:rowOff>
    </xdr:to>
    <xdr:sp>
      <xdr:nvSpPr>
        <xdr:cNvPr id="1263" name="图片 19"/>
        <xdr:cNvSpPr>
          <a:spLocks noChangeAspect="1"/>
        </xdr:cNvSpPr>
      </xdr:nvSpPr>
      <xdr:spPr>
        <a:xfrm>
          <a:off x="5287010" y="3036570"/>
          <a:ext cx="281940" cy="40195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401955</xdr:rowOff>
    </xdr:to>
    <xdr:sp>
      <xdr:nvSpPr>
        <xdr:cNvPr id="1264" name="图片 20"/>
        <xdr:cNvSpPr>
          <a:spLocks noChangeAspect="1"/>
        </xdr:cNvSpPr>
      </xdr:nvSpPr>
      <xdr:spPr>
        <a:xfrm>
          <a:off x="5287010" y="3036570"/>
          <a:ext cx="281940" cy="40195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401955</xdr:rowOff>
    </xdr:to>
    <xdr:sp>
      <xdr:nvSpPr>
        <xdr:cNvPr id="1265" name="图片 21"/>
        <xdr:cNvSpPr>
          <a:spLocks noChangeAspect="1"/>
        </xdr:cNvSpPr>
      </xdr:nvSpPr>
      <xdr:spPr>
        <a:xfrm>
          <a:off x="5287010" y="3036570"/>
          <a:ext cx="281940" cy="40195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401955</xdr:rowOff>
    </xdr:to>
    <xdr:sp>
      <xdr:nvSpPr>
        <xdr:cNvPr id="1266" name="图片 22"/>
        <xdr:cNvSpPr>
          <a:spLocks noChangeAspect="1"/>
        </xdr:cNvSpPr>
      </xdr:nvSpPr>
      <xdr:spPr>
        <a:xfrm>
          <a:off x="5287010" y="3036570"/>
          <a:ext cx="281940" cy="40195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401955</xdr:rowOff>
    </xdr:to>
    <xdr:sp>
      <xdr:nvSpPr>
        <xdr:cNvPr id="1267" name="图片 23"/>
        <xdr:cNvSpPr>
          <a:spLocks noChangeAspect="1"/>
        </xdr:cNvSpPr>
      </xdr:nvSpPr>
      <xdr:spPr>
        <a:xfrm>
          <a:off x="5287010" y="3036570"/>
          <a:ext cx="281940" cy="40195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401955</xdr:rowOff>
    </xdr:to>
    <xdr:sp>
      <xdr:nvSpPr>
        <xdr:cNvPr id="1268" name="图片 24"/>
        <xdr:cNvSpPr>
          <a:spLocks noChangeAspect="1"/>
        </xdr:cNvSpPr>
      </xdr:nvSpPr>
      <xdr:spPr>
        <a:xfrm>
          <a:off x="5287010" y="3036570"/>
          <a:ext cx="281940" cy="40195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401955</xdr:rowOff>
    </xdr:to>
    <xdr:sp>
      <xdr:nvSpPr>
        <xdr:cNvPr id="1269" name="图片 25"/>
        <xdr:cNvSpPr>
          <a:spLocks noChangeAspect="1"/>
        </xdr:cNvSpPr>
      </xdr:nvSpPr>
      <xdr:spPr>
        <a:xfrm>
          <a:off x="5287010" y="3036570"/>
          <a:ext cx="281940" cy="40195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401955</xdr:rowOff>
    </xdr:to>
    <xdr:sp>
      <xdr:nvSpPr>
        <xdr:cNvPr id="1270" name="图片 26"/>
        <xdr:cNvSpPr>
          <a:spLocks noChangeAspect="1"/>
        </xdr:cNvSpPr>
      </xdr:nvSpPr>
      <xdr:spPr>
        <a:xfrm>
          <a:off x="5287010" y="3036570"/>
          <a:ext cx="281940" cy="40195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401955</xdr:rowOff>
    </xdr:to>
    <xdr:sp>
      <xdr:nvSpPr>
        <xdr:cNvPr id="1271" name="图片 27"/>
        <xdr:cNvSpPr>
          <a:spLocks noChangeAspect="1"/>
        </xdr:cNvSpPr>
      </xdr:nvSpPr>
      <xdr:spPr>
        <a:xfrm>
          <a:off x="5287010" y="3036570"/>
          <a:ext cx="281940" cy="40195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401955</xdr:rowOff>
    </xdr:to>
    <xdr:sp>
      <xdr:nvSpPr>
        <xdr:cNvPr id="1272" name="图片 29"/>
        <xdr:cNvSpPr>
          <a:spLocks noChangeAspect="1"/>
        </xdr:cNvSpPr>
      </xdr:nvSpPr>
      <xdr:spPr>
        <a:xfrm>
          <a:off x="5287010" y="3036570"/>
          <a:ext cx="281940" cy="40195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401955</xdr:rowOff>
    </xdr:to>
    <xdr:sp>
      <xdr:nvSpPr>
        <xdr:cNvPr id="1273" name="图片 30"/>
        <xdr:cNvSpPr>
          <a:spLocks noChangeAspect="1"/>
        </xdr:cNvSpPr>
      </xdr:nvSpPr>
      <xdr:spPr>
        <a:xfrm>
          <a:off x="5287010" y="3036570"/>
          <a:ext cx="281940" cy="40195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401955</xdr:rowOff>
    </xdr:to>
    <xdr:sp>
      <xdr:nvSpPr>
        <xdr:cNvPr id="1274" name="图片 31"/>
        <xdr:cNvSpPr>
          <a:spLocks noChangeAspect="1"/>
        </xdr:cNvSpPr>
      </xdr:nvSpPr>
      <xdr:spPr>
        <a:xfrm>
          <a:off x="5287010" y="3036570"/>
          <a:ext cx="281940" cy="40195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401955</xdr:rowOff>
    </xdr:to>
    <xdr:sp>
      <xdr:nvSpPr>
        <xdr:cNvPr id="1275" name="图片 33"/>
        <xdr:cNvSpPr>
          <a:spLocks noChangeAspect="1"/>
        </xdr:cNvSpPr>
      </xdr:nvSpPr>
      <xdr:spPr>
        <a:xfrm>
          <a:off x="5287010" y="3036570"/>
          <a:ext cx="281940" cy="40195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401955</xdr:rowOff>
    </xdr:to>
    <xdr:sp>
      <xdr:nvSpPr>
        <xdr:cNvPr id="1276" name="图片 34"/>
        <xdr:cNvSpPr>
          <a:spLocks noChangeAspect="1"/>
        </xdr:cNvSpPr>
      </xdr:nvSpPr>
      <xdr:spPr>
        <a:xfrm>
          <a:off x="5287010" y="3036570"/>
          <a:ext cx="281940" cy="40195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1277" name="图片 1"/>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1278" name="图片 2"/>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1279" name="图片 3"/>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1280" name="图片 4"/>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1281" name="图片 5"/>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1282" name="图片 6"/>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1283" name="图片 7"/>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1284" name="图片 8"/>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1285" name="图片 9"/>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1286" name="图片 10"/>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1287" name="图片 11"/>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1288" name="图片 12"/>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1289" name="图片 13"/>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1290" name="图片 14"/>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1291" name="图片 15"/>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1292" name="图片 16"/>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1293" name="图片 17"/>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1294" name="图片 18"/>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1295" name="图片 19"/>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1296" name="图片 20"/>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1297" name="图片 21"/>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1298" name="图片 22"/>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1299" name="图片 23"/>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1300" name="图片 24"/>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1301" name="图片 25"/>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1302" name="图片 26"/>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1303" name="图片 27"/>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1304" name="图片 28"/>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1305" name="图片 29"/>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1306" name="图片 30"/>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1307" name="图片 31"/>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1308" name="图片 32"/>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1309" name="图片 33"/>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1310" name="图片 34"/>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1311" name="图片 35"/>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268605</xdr:colOff>
      <xdr:row>6</xdr:row>
      <xdr:rowOff>277495</xdr:rowOff>
    </xdr:to>
    <xdr:sp>
      <xdr:nvSpPr>
        <xdr:cNvPr id="1312" name="图片 153"/>
        <xdr:cNvSpPr>
          <a:spLocks noChangeAspect="1"/>
        </xdr:cNvSpPr>
      </xdr:nvSpPr>
      <xdr:spPr>
        <a:xfrm>
          <a:off x="5287010" y="3036570"/>
          <a:ext cx="268605"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196215</xdr:rowOff>
    </xdr:to>
    <xdr:sp>
      <xdr:nvSpPr>
        <xdr:cNvPr id="1313" name="图片 36"/>
        <xdr:cNvSpPr>
          <a:spLocks noChangeAspect="1"/>
        </xdr:cNvSpPr>
      </xdr:nvSpPr>
      <xdr:spPr>
        <a:xfrm>
          <a:off x="5287010" y="3036570"/>
          <a:ext cx="284480" cy="19621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1314" name="图片 1"/>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1315" name="图片 2"/>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1316" name="图片 3"/>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1317" name="图片 4"/>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1318" name="图片 5"/>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1319" name="图片 6"/>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1320" name="图片 7"/>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1321" name="图片 8"/>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1322" name="图片 9"/>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1323" name="图片 10"/>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1324" name="图片 11"/>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1325" name="图片 12"/>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1326" name="图片 13"/>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1327" name="图片 14"/>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1328" name="图片 15"/>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1329" name="图片 16"/>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1330" name="图片 17"/>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1331" name="图片 18"/>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1332" name="图片 19"/>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1333" name="图片 20"/>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1334" name="图片 21"/>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1335" name="图片 22"/>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1336" name="图片 23"/>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1337" name="图片 24"/>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1338" name="图片 25"/>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1339" name="图片 26"/>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1340" name="图片 27"/>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1341" name="图片 28"/>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1342" name="图片 29"/>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1343" name="图片 30"/>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1344" name="图片 31"/>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1345" name="图片 32"/>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1346" name="图片 33"/>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1347" name="图片 34"/>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1348" name="图片 35"/>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1349" name="图片 36"/>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1350" name="图片 1"/>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1351" name="图片 2"/>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1352" name="图片 3"/>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1353" name="图片 4"/>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1354" name="图片 5"/>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1355" name="图片 6"/>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1356" name="图片 7"/>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1357" name="图片 8"/>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1358" name="图片 9"/>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1359" name="图片 10"/>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1360" name="图片 11"/>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1361" name="图片 12"/>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1362" name="图片 13"/>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1363" name="图片 14"/>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1364" name="图片 15"/>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1365" name="图片 16"/>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1366" name="图片 17"/>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1367" name="图片 18"/>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1368" name="图片 19"/>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1369" name="图片 20"/>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1370" name="图片 21"/>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1371" name="图片 22"/>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1372" name="图片 23"/>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1373" name="图片 24"/>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1374" name="图片 25"/>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1375" name="图片 26"/>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1376" name="图片 27"/>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1377" name="图片 28"/>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1378" name="图片 29"/>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1379" name="图片 30"/>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1380" name="图片 31"/>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1381" name="图片 32"/>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1382" name="图片 33"/>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1383" name="图片 34"/>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1384" name="图片 35"/>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1385" name="图片 36"/>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364490</xdr:rowOff>
    </xdr:to>
    <xdr:sp>
      <xdr:nvSpPr>
        <xdr:cNvPr id="1386" name="图片 28"/>
        <xdr:cNvSpPr>
          <a:spLocks noChangeAspect="1"/>
        </xdr:cNvSpPr>
      </xdr:nvSpPr>
      <xdr:spPr>
        <a:xfrm>
          <a:off x="5287010" y="3036570"/>
          <a:ext cx="281940" cy="364490"/>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364490</xdr:rowOff>
    </xdr:to>
    <xdr:sp>
      <xdr:nvSpPr>
        <xdr:cNvPr id="1387" name="图片 32"/>
        <xdr:cNvSpPr>
          <a:spLocks noChangeAspect="1"/>
        </xdr:cNvSpPr>
      </xdr:nvSpPr>
      <xdr:spPr>
        <a:xfrm>
          <a:off x="5287010" y="3036570"/>
          <a:ext cx="281940" cy="364490"/>
        </a:xfrm>
        <a:prstGeom prst="rect">
          <a:avLst/>
        </a:prstGeom>
        <a:noFill/>
        <a:ln w="9525">
          <a:noFill/>
        </a:ln>
      </xdr:spPr>
    </xdr:sp>
    <xdr:clientData/>
  </xdr:twoCellAnchor>
  <xdr:twoCellAnchor editAs="oneCell">
    <xdr:from>
      <xdr:col>5</xdr:col>
      <xdr:colOff>0</xdr:colOff>
      <xdr:row>6</xdr:row>
      <xdr:rowOff>0</xdr:rowOff>
    </xdr:from>
    <xdr:to>
      <xdr:col>5</xdr:col>
      <xdr:colOff>274955</xdr:colOff>
      <xdr:row>6</xdr:row>
      <xdr:rowOff>277495</xdr:rowOff>
    </xdr:to>
    <xdr:sp>
      <xdr:nvSpPr>
        <xdr:cNvPr id="1388" name="图片 153"/>
        <xdr:cNvSpPr>
          <a:spLocks noChangeAspect="1"/>
        </xdr:cNvSpPr>
      </xdr:nvSpPr>
      <xdr:spPr>
        <a:xfrm>
          <a:off x="5287010" y="3036570"/>
          <a:ext cx="274955" cy="277495"/>
        </a:xfrm>
        <a:prstGeom prst="rect">
          <a:avLst/>
        </a:prstGeom>
        <a:noFill/>
        <a:ln w="9525">
          <a:noFill/>
        </a:ln>
      </xdr:spPr>
    </xdr:sp>
    <xdr:clientData/>
  </xdr:twoCellAnchor>
  <xdr:twoCellAnchor editAs="oneCell">
    <xdr:from>
      <xdr:col>5</xdr:col>
      <xdr:colOff>0</xdr:colOff>
      <xdr:row>6</xdr:row>
      <xdr:rowOff>0</xdr:rowOff>
    </xdr:from>
    <xdr:to>
      <xdr:col>5</xdr:col>
      <xdr:colOff>274955</xdr:colOff>
      <xdr:row>6</xdr:row>
      <xdr:rowOff>277495</xdr:rowOff>
    </xdr:to>
    <xdr:sp>
      <xdr:nvSpPr>
        <xdr:cNvPr id="1389" name="图片 153"/>
        <xdr:cNvSpPr>
          <a:spLocks noChangeAspect="1"/>
        </xdr:cNvSpPr>
      </xdr:nvSpPr>
      <xdr:spPr>
        <a:xfrm>
          <a:off x="5287010" y="3036570"/>
          <a:ext cx="274955" cy="277495"/>
        </a:xfrm>
        <a:prstGeom prst="rect">
          <a:avLst/>
        </a:prstGeom>
        <a:noFill/>
        <a:ln w="9525">
          <a:noFill/>
        </a:ln>
      </xdr:spPr>
    </xdr:sp>
    <xdr:clientData/>
  </xdr:twoCellAnchor>
  <xdr:twoCellAnchor editAs="oneCell">
    <xdr:from>
      <xdr:col>5</xdr:col>
      <xdr:colOff>0</xdr:colOff>
      <xdr:row>6</xdr:row>
      <xdr:rowOff>0</xdr:rowOff>
    </xdr:from>
    <xdr:to>
      <xdr:col>5</xdr:col>
      <xdr:colOff>274955</xdr:colOff>
      <xdr:row>6</xdr:row>
      <xdr:rowOff>277495</xdr:rowOff>
    </xdr:to>
    <xdr:sp>
      <xdr:nvSpPr>
        <xdr:cNvPr id="1390" name="图片 153"/>
        <xdr:cNvSpPr>
          <a:spLocks noChangeAspect="1"/>
        </xdr:cNvSpPr>
      </xdr:nvSpPr>
      <xdr:spPr>
        <a:xfrm>
          <a:off x="5287010" y="3036570"/>
          <a:ext cx="274955" cy="277495"/>
        </a:xfrm>
        <a:prstGeom prst="rect">
          <a:avLst/>
        </a:prstGeom>
        <a:noFill/>
        <a:ln w="9525">
          <a:noFill/>
        </a:ln>
      </xdr:spPr>
    </xdr:sp>
    <xdr:clientData/>
  </xdr:twoCellAnchor>
  <xdr:twoCellAnchor editAs="oneCell">
    <xdr:from>
      <xdr:col>5</xdr:col>
      <xdr:colOff>0</xdr:colOff>
      <xdr:row>6</xdr:row>
      <xdr:rowOff>0</xdr:rowOff>
    </xdr:from>
    <xdr:to>
      <xdr:col>5</xdr:col>
      <xdr:colOff>274955</xdr:colOff>
      <xdr:row>6</xdr:row>
      <xdr:rowOff>277495</xdr:rowOff>
    </xdr:to>
    <xdr:sp>
      <xdr:nvSpPr>
        <xdr:cNvPr id="1391" name="图片 153"/>
        <xdr:cNvSpPr>
          <a:spLocks noChangeAspect="1"/>
        </xdr:cNvSpPr>
      </xdr:nvSpPr>
      <xdr:spPr>
        <a:xfrm>
          <a:off x="5287010" y="3036570"/>
          <a:ext cx="274955" cy="277495"/>
        </a:xfrm>
        <a:prstGeom prst="rect">
          <a:avLst/>
        </a:prstGeom>
        <a:noFill/>
        <a:ln w="9525">
          <a:noFill/>
        </a:ln>
      </xdr:spPr>
    </xdr:sp>
    <xdr:clientData/>
  </xdr:twoCellAnchor>
  <xdr:twoCellAnchor editAs="oneCell">
    <xdr:from>
      <xdr:col>5</xdr:col>
      <xdr:colOff>0</xdr:colOff>
      <xdr:row>6</xdr:row>
      <xdr:rowOff>0</xdr:rowOff>
    </xdr:from>
    <xdr:to>
      <xdr:col>5</xdr:col>
      <xdr:colOff>274955</xdr:colOff>
      <xdr:row>6</xdr:row>
      <xdr:rowOff>277495</xdr:rowOff>
    </xdr:to>
    <xdr:sp>
      <xdr:nvSpPr>
        <xdr:cNvPr id="1392" name="图片 153"/>
        <xdr:cNvSpPr>
          <a:spLocks noChangeAspect="1"/>
        </xdr:cNvSpPr>
      </xdr:nvSpPr>
      <xdr:spPr>
        <a:xfrm>
          <a:off x="5287010" y="3036570"/>
          <a:ext cx="274955" cy="277495"/>
        </a:xfrm>
        <a:prstGeom prst="rect">
          <a:avLst/>
        </a:prstGeom>
        <a:noFill/>
        <a:ln w="9525">
          <a:noFill/>
        </a:ln>
      </xdr:spPr>
    </xdr:sp>
    <xdr:clientData/>
  </xdr:twoCellAnchor>
  <xdr:twoCellAnchor editAs="oneCell">
    <xdr:from>
      <xdr:col>5</xdr:col>
      <xdr:colOff>0</xdr:colOff>
      <xdr:row>6</xdr:row>
      <xdr:rowOff>0</xdr:rowOff>
    </xdr:from>
    <xdr:to>
      <xdr:col>5</xdr:col>
      <xdr:colOff>274955</xdr:colOff>
      <xdr:row>6</xdr:row>
      <xdr:rowOff>277495</xdr:rowOff>
    </xdr:to>
    <xdr:sp>
      <xdr:nvSpPr>
        <xdr:cNvPr id="1393" name="图片 153"/>
        <xdr:cNvSpPr>
          <a:spLocks noChangeAspect="1"/>
        </xdr:cNvSpPr>
      </xdr:nvSpPr>
      <xdr:spPr>
        <a:xfrm>
          <a:off x="5287010" y="3036570"/>
          <a:ext cx="274955" cy="277495"/>
        </a:xfrm>
        <a:prstGeom prst="rect">
          <a:avLst/>
        </a:prstGeom>
        <a:noFill/>
        <a:ln w="9525">
          <a:noFill/>
        </a:ln>
      </xdr:spPr>
    </xdr:sp>
    <xdr:clientData/>
  </xdr:twoCellAnchor>
  <xdr:twoCellAnchor editAs="oneCell">
    <xdr:from>
      <xdr:col>5</xdr:col>
      <xdr:colOff>0</xdr:colOff>
      <xdr:row>6</xdr:row>
      <xdr:rowOff>0</xdr:rowOff>
    </xdr:from>
    <xdr:to>
      <xdr:col>5</xdr:col>
      <xdr:colOff>274955</xdr:colOff>
      <xdr:row>6</xdr:row>
      <xdr:rowOff>277495</xdr:rowOff>
    </xdr:to>
    <xdr:sp>
      <xdr:nvSpPr>
        <xdr:cNvPr id="1394" name="图片 153"/>
        <xdr:cNvSpPr>
          <a:spLocks noChangeAspect="1"/>
        </xdr:cNvSpPr>
      </xdr:nvSpPr>
      <xdr:spPr>
        <a:xfrm>
          <a:off x="5287010" y="3036570"/>
          <a:ext cx="274955" cy="277495"/>
        </a:xfrm>
        <a:prstGeom prst="rect">
          <a:avLst/>
        </a:prstGeom>
        <a:noFill/>
        <a:ln w="9525">
          <a:noFill/>
        </a:ln>
      </xdr:spPr>
    </xdr:sp>
    <xdr:clientData/>
  </xdr:twoCellAnchor>
  <xdr:twoCellAnchor editAs="oneCell">
    <xdr:from>
      <xdr:col>5</xdr:col>
      <xdr:colOff>0</xdr:colOff>
      <xdr:row>6</xdr:row>
      <xdr:rowOff>0</xdr:rowOff>
    </xdr:from>
    <xdr:to>
      <xdr:col>5</xdr:col>
      <xdr:colOff>274955</xdr:colOff>
      <xdr:row>6</xdr:row>
      <xdr:rowOff>277495</xdr:rowOff>
    </xdr:to>
    <xdr:sp>
      <xdr:nvSpPr>
        <xdr:cNvPr id="1395" name="图片 153"/>
        <xdr:cNvSpPr>
          <a:spLocks noChangeAspect="1"/>
        </xdr:cNvSpPr>
      </xdr:nvSpPr>
      <xdr:spPr>
        <a:xfrm>
          <a:off x="5287010" y="3036570"/>
          <a:ext cx="274955" cy="277495"/>
        </a:xfrm>
        <a:prstGeom prst="rect">
          <a:avLst/>
        </a:prstGeom>
        <a:noFill/>
        <a:ln w="9525">
          <a:noFill/>
        </a:ln>
      </xdr:spPr>
    </xdr:sp>
    <xdr:clientData/>
  </xdr:twoCellAnchor>
  <xdr:twoCellAnchor editAs="oneCell">
    <xdr:from>
      <xdr:col>5</xdr:col>
      <xdr:colOff>0</xdr:colOff>
      <xdr:row>6</xdr:row>
      <xdr:rowOff>0</xdr:rowOff>
    </xdr:from>
    <xdr:to>
      <xdr:col>5</xdr:col>
      <xdr:colOff>274955</xdr:colOff>
      <xdr:row>6</xdr:row>
      <xdr:rowOff>277495</xdr:rowOff>
    </xdr:to>
    <xdr:sp>
      <xdr:nvSpPr>
        <xdr:cNvPr id="1396" name="图片 153"/>
        <xdr:cNvSpPr>
          <a:spLocks noChangeAspect="1"/>
        </xdr:cNvSpPr>
      </xdr:nvSpPr>
      <xdr:spPr>
        <a:xfrm>
          <a:off x="5287010" y="3036570"/>
          <a:ext cx="274955" cy="277495"/>
        </a:xfrm>
        <a:prstGeom prst="rect">
          <a:avLst/>
        </a:prstGeom>
        <a:noFill/>
        <a:ln w="9525">
          <a:noFill/>
        </a:ln>
      </xdr:spPr>
    </xdr:sp>
    <xdr:clientData/>
  </xdr:twoCellAnchor>
  <xdr:twoCellAnchor editAs="oneCell">
    <xdr:from>
      <xdr:col>5</xdr:col>
      <xdr:colOff>0</xdr:colOff>
      <xdr:row>6</xdr:row>
      <xdr:rowOff>0</xdr:rowOff>
    </xdr:from>
    <xdr:to>
      <xdr:col>5</xdr:col>
      <xdr:colOff>274955</xdr:colOff>
      <xdr:row>6</xdr:row>
      <xdr:rowOff>277495</xdr:rowOff>
    </xdr:to>
    <xdr:sp>
      <xdr:nvSpPr>
        <xdr:cNvPr id="1397" name="图片 153"/>
        <xdr:cNvSpPr>
          <a:spLocks noChangeAspect="1"/>
        </xdr:cNvSpPr>
      </xdr:nvSpPr>
      <xdr:spPr>
        <a:xfrm>
          <a:off x="5287010" y="3036570"/>
          <a:ext cx="274955" cy="277495"/>
        </a:xfrm>
        <a:prstGeom prst="rect">
          <a:avLst/>
        </a:prstGeom>
        <a:noFill/>
        <a:ln w="9525">
          <a:noFill/>
        </a:ln>
      </xdr:spPr>
    </xdr:sp>
    <xdr:clientData/>
  </xdr:twoCellAnchor>
  <xdr:twoCellAnchor editAs="oneCell">
    <xdr:from>
      <xdr:col>5</xdr:col>
      <xdr:colOff>0</xdr:colOff>
      <xdr:row>6</xdr:row>
      <xdr:rowOff>0</xdr:rowOff>
    </xdr:from>
    <xdr:to>
      <xdr:col>5</xdr:col>
      <xdr:colOff>274955</xdr:colOff>
      <xdr:row>6</xdr:row>
      <xdr:rowOff>277495</xdr:rowOff>
    </xdr:to>
    <xdr:sp>
      <xdr:nvSpPr>
        <xdr:cNvPr id="1398" name="图片 153"/>
        <xdr:cNvSpPr>
          <a:spLocks noChangeAspect="1"/>
        </xdr:cNvSpPr>
      </xdr:nvSpPr>
      <xdr:spPr>
        <a:xfrm>
          <a:off x="5287010" y="3036570"/>
          <a:ext cx="274955" cy="277495"/>
        </a:xfrm>
        <a:prstGeom prst="rect">
          <a:avLst/>
        </a:prstGeom>
        <a:noFill/>
        <a:ln w="9525">
          <a:noFill/>
        </a:ln>
      </xdr:spPr>
    </xdr:sp>
    <xdr:clientData/>
  </xdr:twoCellAnchor>
  <xdr:twoCellAnchor editAs="oneCell">
    <xdr:from>
      <xdr:col>5</xdr:col>
      <xdr:colOff>0</xdr:colOff>
      <xdr:row>6</xdr:row>
      <xdr:rowOff>0</xdr:rowOff>
    </xdr:from>
    <xdr:to>
      <xdr:col>5</xdr:col>
      <xdr:colOff>274955</xdr:colOff>
      <xdr:row>6</xdr:row>
      <xdr:rowOff>277495</xdr:rowOff>
    </xdr:to>
    <xdr:sp>
      <xdr:nvSpPr>
        <xdr:cNvPr id="1399" name="图片 153"/>
        <xdr:cNvSpPr>
          <a:spLocks noChangeAspect="1"/>
        </xdr:cNvSpPr>
      </xdr:nvSpPr>
      <xdr:spPr>
        <a:xfrm>
          <a:off x="5287010" y="3036570"/>
          <a:ext cx="274955" cy="277495"/>
        </a:xfrm>
        <a:prstGeom prst="rect">
          <a:avLst/>
        </a:prstGeom>
        <a:noFill/>
        <a:ln w="9525">
          <a:noFill/>
        </a:ln>
      </xdr:spPr>
    </xdr:sp>
    <xdr:clientData/>
  </xdr:twoCellAnchor>
  <xdr:twoCellAnchor editAs="oneCell">
    <xdr:from>
      <xdr:col>5</xdr:col>
      <xdr:colOff>0</xdr:colOff>
      <xdr:row>6</xdr:row>
      <xdr:rowOff>0</xdr:rowOff>
    </xdr:from>
    <xdr:to>
      <xdr:col>5</xdr:col>
      <xdr:colOff>274955</xdr:colOff>
      <xdr:row>6</xdr:row>
      <xdr:rowOff>277495</xdr:rowOff>
    </xdr:to>
    <xdr:sp>
      <xdr:nvSpPr>
        <xdr:cNvPr id="1400" name="图片 153"/>
        <xdr:cNvSpPr>
          <a:spLocks noChangeAspect="1"/>
        </xdr:cNvSpPr>
      </xdr:nvSpPr>
      <xdr:spPr>
        <a:xfrm>
          <a:off x="5287010" y="3036570"/>
          <a:ext cx="274955" cy="277495"/>
        </a:xfrm>
        <a:prstGeom prst="rect">
          <a:avLst/>
        </a:prstGeom>
        <a:noFill/>
        <a:ln w="9525">
          <a:noFill/>
        </a:ln>
      </xdr:spPr>
    </xdr:sp>
    <xdr:clientData/>
  </xdr:twoCellAnchor>
  <xdr:twoCellAnchor editAs="oneCell">
    <xdr:from>
      <xdr:col>5</xdr:col>
      <xdr:colOff>0</xdr:colOff>
      <xdr:row>6</xdr:row>
      <xdr:rowOff>0</xdr:rowOff>
    </xdr:from>
    <xdr:to>
      <xdr:col>5</xdr:col>
      <xdr:colOff>274955</xdr:colOff>
      <xdr:row>6</xdr:row>
      <xdr:rowOff>277495</xdr:rowOff>
    </xdr:to>
    <xdr:sp>
      <xdr:nvSpPr>
        <xdr:cNvPr id="1401" name="图片 153"/>
        <xdr:cNvSpPr>
          <a:spLocks noChangeAspect="1"/>
        </xdr:cNvSpPr>
      </xdr:nvSpPr>
      <xdr:spPr>
        <a:xfrm>
          <a:off x="5287010" y="3036570"/>
          <a:ext cx="274955" cy="277495"/>
        </a:xfrm>
        <a:prstGeom prst="rect">
          <a:avLst/>
        </a:prstGeom>
        <a:noFill/>
        <a:ln w="9525">
          <a:noFill/>
        </a:ln>
      </xdr:spPr>
    </xdr:sp>
    <xdr:clientData/>
  </xdr:twoCellAnchor>
  <xdr:twoCellAnchor editAs="oneCell">
    <xdr:from>
      <xdr:col>5</xdr:col>
      <xdr:colOff>0</xdr:colOff>
      <xdr:row>6</xdr:row>
      <xdr:rowOff>0</xdr:rowOff>
    </xdr:from>
    <xdr:to>
      <xdr:col>5</xdr:col>
      <xdr:colOff>274955</xdr:colOff>
      <xdr:row>6</xdr:row>
      <xdr:rowOff>277495</xdr:rowOff>
    </xdr:to>
    <xdr:sp>
      <xdr:nvSpPr>
        <xdr:cNvPr id="1402" name="图片 153"/>
        <xdr:cNvSpPr>
          <a:spLocks noChangeAspect="1"/>
        </xdr:cNvSpPr>
      </xdr:nvSpPr>
      <xdr:spPr>
        <a:xfrm>
          <a:off x="5287010" y="3036570"/>
          <a:ext cx="274955" cy="277495"/>
        </a:xfrm>
        <a:prstGeom prst="rect">
          <a:avLst/>
        </a:prstGeom>
        <a:noFill/>
        <a:ln w="9525">
          <a:noFill/>
        </a:ln>
      </xdr:spPr>
    </xdr:sp>
    <xdr:clientData/>
  </xdr:twoCellAnchor>
  <xdr:twoCellAnchor editAs="oneCell">
    <xdr:from>
      <xdr:col>5</xdr:col>
      <xdr:colOff>0</xdr:colOff>
      <xdr:row>6</xdr:row>
      <xdr:rowOff>0</xdr:rowOff>
    </xdr:from>
    <xdr:to>
      <xdr:col>5</xdr:col>
      <xdr:colOff>274955</xdr:colOff>
      <xdr:row>6</xdr:row>
      <xdr:rowOff>277495</xdr:rowOff>
    </xdr:to>
    <xdr:sp>
      <xdr:nvSpPr>
        <xdr:cNvPr id="1403" name="图片 153"/>
        <xdr:cNvSpPr>
          <a:spLocks noChangeAspect="1"/>
        </xdr:cNvSpPr>
      </xdr:nvSpPr>
      <xdr:spPr>
        <a:xfrm>
          <a:off x="5287010" y="3036570"/>
          <a:ext cx="274955" cy="277495"/>
        </a:xfrm>
        <a:prstGeom prst="rect">
          <a:avLst/>
        </a:prstGeom>
        <a:noFill/>
        <a:ln w="9525">
          <a:noFill/>
        </a:ln>
      </xdr:spPr>
    </xdr:sp>
    <xdr:clientData/>
  </xdr:twoCellAnchor>
  <xdr:twoCellAnchor editAs="oneCell">
    <xdr:from>
      <xdr:col>5</xdr:col>
      <xdr:colOff>0</xdr:colOff>
      <xdr:row>6</xdr:row>
      <xdr:rowOff>0</xdr:rowOff>
    </xdr:from>
    <xdr:to>
      <xdr:col>5</xdr:col>
      <xdr:colOff>268605</xdr:colOff>
      <xdr:row>6</xdr:row>
      <xdr:rowOff>262255</xdr:rowOff>
    </xdr:to>
    <xdr:sp>
      <xdr:nvSpPr>
        <xdr:cNvPr id="1404" name="图片 153"/>
        <xdr:cNvSpPr>
          <a:spLocks noChangeAspect="1"/>
        </xdr:cNvSpPr>
      </xdr:nvSpPr>
      <xdr:spPr>
        <a:xfrm>
          <a:off x="5287010" y="3036570"/>
          <a:ext cx="268605" cy="262255"/>
        </a:xfrm>
        <a:prstGeom prst="rect">
          <a:avLst/>
        </a:prstGeom>
        <a:noFill/>
        <a:ln w="9525">
          <a:noFill/>
        </a:ln>
      </xdr:spPr>
    </xdr:sp>
    <xdr:clientData/>
  </xdr:twoCellAnchor>
  <xdr:twoCellAnchor editAs="oneCell">
    <xdr:from>
      <xdr:col>5</xdr:col>
      <xdr:colOff>0</xdr:colOff>
      <xdr:row>6</xdr:row>
      <xdr:rowOff>0</xdr:rowOff>
    </xdr:from>
    <xdr:to>
      <xdr:col>5</xdr:col>
      <xdr:colOff>278130</xdr:colOff>
      <xdr:row>6</xdr:row>
      <xdr:rowOff>262255</xdr:rowOff>
    </xdr:to>
    <xdr:sp>
      <xdr:nvSpPr>
        <xdr:cNvPr id="1405" name="图片 153"/>
        <xdr:cNvSpPr>
          <a:spLocks noChangeAspect="1"/>
        </xdr:cNvSpPr>
      </xdr:nvSpPr>
      <xdr:spPr>
        <a:xfrm>
          <a:off x="5287010" y="3036570"/>
          <a:ext cx="278130" cy="26225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250825</xdr:rowOff>
    </xdr:to>
    <xdr:sp>
      <xdr:nvSpPr>
        <xdr:cNvPr id="1406" name="图片 109"/>
        <xdr:cNvSpPr>
          <a:spLocks noChangeAspect="1"/>
        </xdr:cNvSpPr>
      </xdr:nvSpPr>
      <xdr:spPr>
        <a:xfrm>
          <a:off x="5287010" y="3036570"/>
          <a:ext cx="284480" cy="25082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250825</xdr:rowOff>
    </xdr:to>
    <xdr:sp>
      <xdr:nvSpPr>
        <xdr:cNvPr id="1407" name="图片 110"/>
        <xdr:cNvSpPr>
          <a:spLocks noChangeAspect="1"/>
        </xdr:cNvSpPr>
      </xdr:nvSpPr>
      <xdr:spPr>
        <a:xfrm>
          <a:off x="5287010" y="3036570"/>
          <a:ext cx="284480" cy="25082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250825</xdr:rowOff>
    </xdr:to>
    <xdr:sp>
      <xdr:nvSpPr>
        <xdr:cNvPr id="1408" name="图片 111"/>
        <xdr:cNvSpPr>
          <a:spLocks noChangeAspect="1"/>
        </xdr:cNvSpPr>
      </xdr:nvSpPr>
      <xdr:spPr>
        <a:xfrm>
          <a:off x="5287010" y="3036570"/>
          <a:ext cx="284480" cy="25082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250825</xdr:rowOff>
    </xdr:to>
    <xdr:sp>
      <xdr:nvSpPr>
        <xdr:cNvPr id="1409" name="图片 112"/>
        <xdr:cNvSpPr>
          <a:spLocks noChangeAspect="1"/>
        </xdr:cNvSpPr>
      </xdr:nvSpPr>
      <xdr:spPr>
        <a:xfrm>
          <a:off x="5287010" y="3036570"/>
          <a:ext cx="284480" cy="25082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250825</xdr:rowOff>
    </xdr:to>
    <xdr:sp>
      <xdr:nvSpPr>
        <xdr:cNvPr id="1410" name="图片 113"/>
        <xdr:cNvSpPr>
          <a:spLocks noChangeAspect="1"/>
        </xdr:cNvSpPr>
      </xdr:nvSpPr>
      <xdr:spPr>
        <a:xfrm>
          <a:off x="5287010" y="3036570"/>
          <a:ext cx="284480" cy="25082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250825</xdr:rowOff>
    </xdr:to>
    <xdr:sp>
      <xdr:nvSpPr>
        <xdr:cNvPr id="1411" name="图片 114"/>
        <xdr:cNvSpPr>
          <a:spLocks noChangeAspect="1"/>
        </xdr:cNvSpPr>
      </xdr:nvSpPr>
      <xdr:spPr>
        <a:xfrm>
          <a:off x="5287010" y="3036570"/>
          <a:ext cx="284480" cy="25082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250825</xdr:rowOff>
    </xdr:to>
    <xdr:sp>
      <xdr:nvSpPr>
        <xdr:cNvPr id="1412" name="图片 115"/>
        <xdr:cNvSpPr>
          <a:spLocks noChangeAspect="1"/>
        </xdr:cNvSpPr>
      </xdr:nvSpPr>
      <xdr:spPr>
        <a:xfrm>
          <a:off x="5287010" y="3036570"/>
          <a:ext cx="284480" cy="25082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250825</xdr:rowOff>
    </xdr:to>
    <xdr:sp>
      <xdr:nvSpPr>
        <xdr:cNvPr id="1413" name="图片 116"/>
        <xdr:cNvSpPr>
          <a:spLocks noChangeAspect="1"/>
        </xdr:cNvSpPr>
      </xdr:nvSpPr>
      <xdr:spPr>
        <a:xfrm>
          <a:off x="5287010" y="3036570"/>
          <a:ext cx="284480" cy="25082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250825</xdr:rowOff>
    </xdr:to>
    <xdr:sp>
      <xdr:nvSpPr>
        <xdr:cNvPr id="1414" name="图片 117"/>
        <xdr:cNvSpPr>
          <a:spLocks noChangeAspect="1"/>
        </xdr:cNvSpPr>
      </xdr:nvSpPr>
      <xdr:spPr>
        <a:xfrm>
          <a:off x="5287010" y="3036570"/>
          <a:ext cx="284480" cy="25082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250825</xdr:rowOff>
    </xdr:to>
    <xdr:sp>
      <xdr:nvSpPr>
        <xdr:cNvPr id="1415" name="图片 119"/>
        <xdr:cNvSpPr>
          <a:spLocks noChangeAspect="1"/>
        </xdr:cNvSpPr>
      </xdr:nvSpPr>
      <xdr:spPr>
        <a:xfrm>
          <a:off x="5287010" y="3036570"/>
          <a:ext cx="284480" cy="25082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250825</xdr:rowOff>
    </xdr:to>
    <xdr:sp>
      <xdr:nvSpPr>
        <xdr:cNvPr id="1416" name="图片 120"/>
        <xdr:cNvSpPr>
          <a:spLocks noChangeAspect="1"/>
        </xdr:cNvSpPr>
      </xdr:nvSpPr>
      <xdr:spPr>
        <a:xfrm>
          <a:off x="5287010" y="3036570"/>
          <a:ext cx="284480" cy="25082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250825</xdr:rowOff>
    </xdr:to>
    <xdr:sp>
      <xdr:nvSpPr>
        <xdr:cNvPr id="1417" name="图片 121"/>
        <xdr:cNvSpPr>
          <a:spLocks noChangeAspect="1"/>
        </xdr:cNvSpPr>
      </xdr:nvSpPr>
      <xdr:spPr>
        <a:xfrm>
          <a:off x="5287010" y="3036570"/>
          <a:ext cx="284480" cy="25082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250825</xdr:rowOff>
    </xdr:to>
    <xdr:sp>
      <xdr:nvSpPr>
        <xdr:cNvPr id="1418" name="图片 123"/>
        <xdr:cNvSpPr>
          <a:spLocks noChangeAspect="1"/>
        </xdr:cNvSpPr>
      </xdr:nvSpPr>
      <xdr:spPr>
        <a:xfrm>
          <a:off x="5287010" y="3036570"/>
          <a:ext cx="284480" cy="25082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250825</xdr:rowOff>
    </xdr:to>
    <xdr:sp>
      <xdr:nvSpPr>
        <xdr:cNvPr id="1419" name="图片 124"/>
        <xdr:cNvSpPr>
          <a:spLocks noChangeAspect="1"/>
        </xdr:cNvSpPr>
      </xdr:nvSpPr>
      <xdr:spPr>
        <a:xfrm>
          <a:off x="5287010" y="3036570"/>
          <a:ext cx="284480" cy="25082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250825</xdr:rowOff>
    </xdr:to>
    <xdr:sp>
      <xdr:nvSpPr>
        <xdr:cNvPr id="1420" name="图片 125"/>
        <xdr:cNvSpPr>
          <a:spLocks noChangeAspect="1"/>
        </xdr:cNvSpPr>
      </xdr:nvSpPr>
      <xdr:spPr>
        <a:xfrm>
          <a:off x="5287010" y="3036570"/>
          <a:ext cx="284480" cy="2508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347345</xdr:rowOff>
    </xdr:to>
    <xdr:sp>
      <xdr:nvSpPr>
        <xdr:cNvPr id="1421" name="图片 10"/>
        <xdr:cNvSpPr>
          <a:spLocks noChangeAspect="1"/>
        </xdr:cNvSpPr>
      </xdr:nvSpPr>
      <xdr:spPr>
        <a:xfrm>
          <a:off x="5287010" y="3036570"/>
          <a:ext cx="281940" cy="34734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347345</xdr:rowOff>
    </xdr:to>
    <xdr:sp>
      <xdr:nvSpPr>
        <xdr:cNvPr id="1422" name="图片 14"/>
        <xdr:cNvSpPr>
          <a:spLocks noChangeAspect="1"/>
        </xdr:cNvSpPr>
      </xdr:nvSpPr>
      <xdr:spPr>
        <a:xfrm>
          <a:off x="5287010" y="3036570"/>
          <a:ext cx="281940" cy="34734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347345</xdr:rowOff>
    </xdr:to>
    <xdr:sp>
      <xdr:nvSpPr>
        <xdr:cNvPr id="1423" name="图片 18"/>
        <xdr:cNvSpPr>
          <a:spLocks noChangeAspect="1"/>
        </xdr:cNvSpPr>
      </xdr:nvSpPr>
      <xdr:spPr>
        <a:xfrm>
          <a:off x="5287010" y="3036570"/>
          <a:ext cx="281940" cy="34734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250825</xdr:rowOff>
    </xdr:to>
    <xdr:sp>
      <xdr:nvSpPr>
        <xdr:cNvPr id="1424" name="图片 10"/>
        <xdr:cNvSpPr>
          <a:spLocks noChangeAspect="1"/>
        </xdr:cNvSpPr>
      </xdr:nvSpPr>
      <xdr:spPr>
        <a:xfrm>
          <a:off x="5287010" y="3036570"/>
          <a:ext cx="284480" cy="25082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250825</xdr:rowOff>
    </xdr:to>
    <xdr:sp>
      <xdr:nvSpPr>
        <xdr:cNvPr id="1425" name="图片 14"/>
        <xdr:cNvSpPr>
          <a:spLocks noChangeAspect="1"/>
        </xdr:cNvSpPr>
      </xdr:nvSpPr>
      <xdr:spPr>
        <a:xfrm>
          <a:off x="5287010" y="3036570"/>
          <a:ext cx="284480" cy="25082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250825</xdr:rowOff>
    </xdr:to>
    <xdr:sp>
      <xdr:nvSpPr>
        <xdr:cNvPr id="1426" name="图片 18"/>
        <xdr:cNvSpPr>
          <a:spLocks noChangeAspect="1"/>
        </xdr:cNvSpPr>
      </xdr:nvSpPr>
      <xdr:spPr>
        <a:xfrm>
          <a:off x="5287010" y="3036570"/>
          <a:ext cx="284480" cy="25082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250825</xdr:rowOff>
    </xdr:to>
    <xdr:sp>
      <xdr:nvSpPr>
        <xdr:cNvPr id="1427" name="图片 109"/>
        <xdr:cNvSpPr>
          <a:spLocks noChangeAspect="1"/>
        </xdr:cNvSpPr>
      </xdr:nvSpPr>
      <xdr:spPr>
        <a:xfrm>
          <a:off x="5287010" y="3036570"/>
          <a:ext cx="284480" cy="25082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250825</xdr:rowOff>
    </xdr:to>
    <xdr:sp>
      <xdr:nvSpPr>
        <xdr:cNvPr id="1428" name="图片 110"/>
        <xdr:cNvSpPr>
          <a:spLocks noChangeAspect="1"/>
        </xdr:cNvSpPr>
      </xdr:nvSpPr>
      <xdr:spPr>
        <a:xfrm>
          <a:off x="5287010" y="3036570"/>
          <a:ext cx="284480" cy="25082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250825</xdr:rowOff>
    </xdr:to>
    <xdr:sp>
      <xdr:nvSpPr>
        <xdr:cNvPr id="1429" name="图片 111"/>
        <xdr:cNvSpPr>
          <a:spLocks noChangeAspect="1"/>
        </xdr:cNvSpPr>
      </xdr:nvSpPr>
      <xdr:spPr>
        <a:xfrm>
          <a:off x="5287010" y="3036570"/>
          <a:ext cx="284480" cy="25082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250825</xdr:rowOff>
    </xdr:to>
    <xdr:sp>
      <xdr:nvSpPr>
        <xdr:cNvPr id="1430" name="图片 112"/>
        <xdr:cNvSpPr>
          <a:spLocks noChangeAspect="1"/>
        </xdr:cNvSpPr>
      </xdr:nvSpPr>
      <xdr:spPr>
        <a:xfrm>
          <a:off x="5287010" y="3036570"/>
          <a:ext cx="284480" cy="25082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250825</xdr:rowOff>
    </xdr:to>
    <xdr:sp>
      <xdr:nvSpPr>
        <xdr:cNvPr id="1431" name="图片 113"/>
        <xdr:cNvSpPr>
          <a:spLocks noChangeAspect="1"/>
        </xdr:cNvSpPr>
      </xdr:nvSpPr>
      <xdr:spPr>
        <a:xfrm>
          <a:off x="5287010" y="3036570"/>
          <a:ext cx="284480" cy="25082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250825</xdr:rowOff>
    </xdr:to>
    <xdr:sp>
      <xdr:nvSpPr>
        <xdr:cNvPr id="1432" name="图片 114"/>
        <xdr:cNvSpPr>
          <a:spLocks noChangeAspect="1"/>
        </xdr:cNvSpPr>
      </xdr:nvSpPr>
      <xdr:spPr>
        <a:xfrm>
          <a:off x="5287010" y="3036570"/>
          <a:ext cx="284480" cy="25082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250825</xdr:rowOff>
    </xdr:to>
    <xdr:sp>
      <xdr:nvSpPr>
        <xdr:cNvPr id="1433" name="图片 115"/>
        <xdr:cNvSpPr>
          <a:spLocks noChangeAspect="1"/>
        </xdr:cNvSpPr>
      </xdr:nvSpPr>
      <xdr:spPr>
        <a:xfrm>
          <a:off x="5287010" y="3036570"/>
          <a:ext cx="284480" cy="25082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250825</xdr:rowOff>
    </xdr:to>
    <xdr:sp>
      <xdr:nvSpPr>
        <xdr:cNvPr id="1434" name="图片 116"/>
        <xdr:cNvSpPr>
          <a:spLocks noChangeAspect="1"/>
        </xdr:cNvSpPr>
      </xdr:nvSpPr>
      <xdr:spPr>
        <a:xfrm>
          <a:off x="5287010" y="3036570"/>
          <a:ext cx="284480" cy="25082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250825</xdr:rowOff>
    </xdr:to>
    <xdr:sp>
      <xdr:nvSpPr>
        <xdr:cNvPr id="1435" name="图片 117"/>
        <xdr:cNvSpPr>
          <a:spLocks noChangeAspect="1"/>
        </xdr:cNvSpPr>
      </xdr:nvSpPr>
      <xdr:spPr>
        <a:xfrm>
          <a:off x="5287010" y="3036570"/>
          <a:ext cx="284480" cy="25082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250825</xdr:rowOff>
    </xdr:to>
    <xdr:sp>
      <xdr:nvSpPr>
        <xdr:cNvPr id="1436" name="图片 119"/>
        <xdr:cNvSpPr>
          <a:spLocks noChangeAspect="1"/>
        </xdr:cNvSpPr>
      </xdr:nvSpPr>
      <xdr:spPr>
        <a:xfrm>
          <a:off x="5287010" y="3036570"/>
          <a:ext cx="284480" cy="25082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250825</xdr:rowOff>
    </xdr:to>
    <xdr:sp>
      <xdr:nvSpPr>
        <xdr:cNvPr id="1437" name="图片 120"/>
        <xdr:cNvSpPr>
          <a:spLocks noChangeAspect="1"/>
        </xdr:cNvSpPr>
      </xdr:nvSpPr>
      <xdr:spPr>
        <a:xfrm>
          <a:off x="5287010" y="3036570"/>
          <a:ext cx="284480" cy="25082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250825</xdr:rowOff>
    </xdr:to>
    <xdr:sp>
      <xdr:nvSpPr>
        <xdr:cNvPr id="1438" name="图片 121"/>
        <xdr:cNvSpPr>
          <a:spLocks noChangeAspect="1"/>
        </xdr:cNvSpPr>
      </xdr:nvSpPr>
      <xdr:spPr>
        <a:xfrm>
          <a:off x="5287010" y="3036570"/>
          <a:ext cx="284480" cy="25082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250825</xdr:rowOff>
    </xdr:to>
    <xdr:sp>
      <xdr:nvSpPr>
        <xdr:cNvPr id="1439" name="图片 123"/>
        <xdr:cNvSpPr>
          <a:spLocks noChangeAspect="1"/>
        </xdr:cNvSpPr>
      </xdr:nvSpPr>
      <xdr:spPr>
        <a:xfrm>
          <a:off x="5287010" y="3036570"/>
          <a:ext cx="284480" cy="25082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250825</xdr:rowOff>
    </xdr:to>
    <xdr:sp>
      <xdr:nvSpPr>
        <xdr:cNvPr id="1440" name="图片 124"/>
        <xdr:cNvSpPr>
          <a:spLocks noChangeAspect="1"/>
        </xdr:cNvSpPr>
      </xdr:nvSpPr>
      <xdr:spPr>
        <a:xfrm>
          <a:off x="5287010" y="3036570"/>
          <a:ext cx="284480" cy="25082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250825</xdr:rowOff>
    </xdr:to>
    <xdr:sp>
      <xdr:nvSpPr>
        <xdr:cNvPr id="1441" name="图片 125"/>
        <xdr:cNvSpPr>
          <a:spLocks noChangeAspect="1"/>
        </xdr:cNvSpPr>
      </xdr:nvSpPr>
      <xdr:spPr>
        <a:xfrm>
          <a:off x="5287010" y="3036570"/>
          <a:ext cx="284480" cy="25082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1442" name="图片 146"/>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1443" name="图片 150"/>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1444" name="图片 154"/>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1445" name="图片 146"/>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1446" name="图片 150"/>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1447" name="图片 154"/>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268605</xdr:colOff>
      <xdr:row>6</xdr:row>
      <xdr:rowOff>277495</xdr:rowOff>
    </xdr:to>
    <xdr:sp>
      <xdr:nvSpPr>
        <xdr:cNvPr id="1448" name="图片 153"/>
        <xdr:cNvSpPr>
          <a:spLocks noChangeAspect="1"/>
        </xdr:cNvSpPr>
      </xdr:nvSpPr>
      <xdr:spPr>
        <a:xfrm>
          <a:off x="5287010" y="3036570"/>
          <a:ext cx="268605"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1449" name="图片 36"/>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196215</xdr:rowOff>
    </xdr:to>
    <xdr:sp>
      <xdr:nvSpPr>
        <xdr:cNvPr id="1450" name="图片 36"/>
        <xdr:cNvSpPr>
          <a:spLocks noChangeAspect="1"/>
        </xdr:cNvSpPr>
      </xdr:nvSpPr>
      <xdr:spPr>
        <a:xfrm>
          <a:off x="5287010" y="3036570"/>
          <a:ext cx="284480" cy="19621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1451" name="图片 1"/>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1452" name="图片 2"/>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1453" name="图片 3"/>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1454" name="图片 4"/>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1455" name="图片 5"/>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1456" name="图片 6"/>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1457" name="图片 7"/>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1458" name="图片 8"/>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1459" name="图片 9"/>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1460" name="图片 10"/>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1461" name="图片 11"/>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1462" name="图片 12"/>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1463" name="图片 13"/>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1464" name="图片 14"/>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1465" name="图片 15"/>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1466" name="图片 16"/>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1467" name="图片 17"/>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1468" name="图片 18"/>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1469" name="图片 19"/>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1470" name="图片 20"/>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1471" name="图片 21"/>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1472" name="图片 22"/>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1473" name="图片 23"/>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1474" name="图片 24"/>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1475" name="图片 25"/>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1476" name="图片 26"/>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1477" name="图片 27"/>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1478" name="图片 28"/>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1479" name="图片 29"/>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1480" name="图片 30"/>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1481" name="图片 31"/>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1482" name="图片 32"/>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1483" name="图片 33"/>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1484" name="图片 34"/>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1485" name="图片 35"/>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1486" name="图片 36"/>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401955</xdr:rowOff>
    </xdr:to>
    <xdr:sp>
      <xdr:nvSpPr>
        <xdr:cNvPr id="1487" name="图片 19"/>
        <xdr:cNvSpPr>
          <a:spLocks noChangeAspect="1"/>
        </xdr:cNvSpPr>
      </xdr:nvSpPr>
      <xdr:spPr>
        <a:xfrm>
          <a:off x="5287010" y="3036570"/>
          <a:ext cx="281940" cy="40195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401955</xdr:rowOff>
    </xdr:to>
    <xdr:sp>
      <xdr:nvSpPr>
        <xdr:cNvPr id="1488" name="图片 20"/>
        <xdr:cNvSpPr>
          <a:spLocks noChangeAspect="1"/>
        </xdr:cNvSpPr>
      </xdr:nvSpPr>
      <xdr:spPr>
        <a:xfrm>
          <a:off x="5287010" y="3036570"/>
          <a:ext cx="281940" cy="40195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401955</xdr:rowOff>
    </xdr:to>
    <xdr:sp>
      <xdr:nvSpPr>
        <xdr:cNvPr id="1489" name="图片 21"/>
        <xdr:cNvSpPr>
          <a:spLocks noChangeAspect="1"/>
        </xdr:cNvSpPr>
      </xdr:nvSpPr>
      <xdr:spPr>
        <a:xfrm>
          <a:off x="5287010" y="3036570"/>
          <a:ext cx="281940" cy="40195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401955</xdr:rowOff>
    </xdr:to>
    <xdr:sp>
      <xdr:nvSpPr>
        <xdr:cNvPr id="1490" name="图片 22"/>
        <xdr:cNvSpPr>
          <a:spLocks noChangeAspect="1"/>
        </xdr:cNvSpPr>
      </xdr:nvSpPr>
      <xdr:spPr>
        <a:xfrm>
          <a:off x="5287010" y="3036570"/>
          <a:ext cx="281940" cy="40195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401955</xdr:rowOff>
    </xdr:to>
    <xdr:sp>
      <xdr:nvSpPr>
        <xdr:cNvPr id="1491" name="图片 23"/>
        <xdr:cNvSpPr>
          <a:spLocks noChangeAspect="1"/>
        </xdr:cNvSpPr>
      </xdr:nvSpPr>
      <xdr:spPr>
        <a:xfrm>
          <a:off x="5287010" y="3036570"/>
          <a:ext cx="281940" cy="40195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401955</xdr:rowOff>
    </xdr:to>
    <xdr:sp>
      <xdr:nvSpPr>
        <xdr:cNvPr id="1492" name="图片 24"/>
        <xdr:cNvSpPr>
          <a:spLocks noChangeAspect="1"/>
        </xdr:cNvSpPr>
      </xdr:nvSpPr>
      <xdr:spPr>
        <a:xfrm>
          <a:off x="5287010" y="3036570"/>
          <a:ext cx="281940" cy="40195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401955</xdr:rowOff>
    </xdr:to>
    <xdr:sp>
      <xdr:nvSpPr>
        <xdr:cNvPr id="1493" name="图片 25"/>
        <xdr:cNvSpPr>
          <a:spLocks noChangeAspect="1"/>
        </xdr:cNvSpPr>
      </xdr:nvSpPr>
      <xdr:spPr>
        <a:xfrm>
          <a:off x="5287010" y="3036570"/>
          <a:ext cx="281940" cy="40195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401955</xdr:rowOff>
    </xdr:to>
    <xdr:sp>
      <xdr:nvSpPr>
        <xdr:cNvPr id="1494" name="图片 26"/>
        <xdr:cNvSpPr>
          <a:spLocks noChangeAspect="1"/>
        </xdr:cNvSpPr>
      </xdr:nvSpPr>
      <xdr:spPr>
        <a:xfrm>
          <a:off x="5287010" y="3036570"/>
          <a:ext cx="281940" cy="40195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401955</xdr:rowOff>
    </xdr:to>
    <xdr:sp>
      <xdr:nvSpPr>
        <xdr:cNvPr id="1495" name="图片 27"/>
        <xdr:cNvSpPr>
          <a:spLocks noChangeAspect="1"/>
        </xdr:cNvSpPr>
      </xdr:nvSpPr>
      <xdr:spPr>
        <a:xfrm>
          <a:off x="5287010" y="3036570"/>
          <a:ext cx="281940" cy="40195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401955</xdr:rowOff>
    </xdr:to>
    <xdr:sp>
      <xdr:nvSpPr>
        <xdr:cNvPr id="1496" name="图片 29"/>
        <xdr:cNvSpPr>
          <a:spLocks noChangeAspect="1"/>
        </xdr:cNvSpPr>
      </xdr:nvSpPr>
      <xdr:spPr>
        <a:xfrm>
          <a:off x="5287010" y="3036570"/>
          <a:ext cx="281940" cy="40195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401955</xdr:rowOff>
    </xdr:to>
    <xdr:sp>
      <xdr:nvSpPr>
        <xdr:cNvPr id="1497" name="图片 30"/>
        <xdr:cNvSpPr>
          <a:spLocks noChangeAspect="1"/>
        </xdr:cNvSpPr>
      </xdr:nvSpPr>
      <xdr:spPr>
        <a:xfrm>
          <a:off x="5287010" y="3036570"/>
          <a:ext cx="281940" cy="40195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401955</xdr:rowOff>
    </xdr:to>
    <xdr:sp>
      <xdr:nvSpPr>
        <xdr:cNvPr id="1498" name="图片 31"/>
        <xdr:cNvSpPr>
          <a:spLocks noChangeAspect="1"/>
        </xdr:cNvSpPr>
      </xdr:nvSpPr>
      <xdr:spPr>
        <a:xfrm>
          <a:off x="5287010" y="3036570"/>
          <a:ext cx="281940" cy="40195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401955</xdr:rowOff>
    </xdr:to>
    <xdr:sp>
      <xdr:nvSpPr>
        <xdr:cNvPr id="1499" name="图片 33"/>
        <xdr:cNvSpPr>
          <a:spLocks noChangeAspect="1"/>
        </xdr:cNvSpPr>
      </xdr:nvSpPr>
      <xdr:spPr>
        <a:xfrm>
          <a:off x="5287010" y="3036570"/>
          <a:ext cx="281940" cy="40195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401955</xdr:rowOff>
    </xdr:to>
    <xdr:sp>
      <xdr:nvSpPr>
        <xdr:cNvPr id="1500" name="图片 34"/>
        <xdr:cNvSpPr>
          <a:spLocks noChangeAspect="1"/>
        </xdr:cNvSpPr>
      </xdr:nvSpPr>
      <xdr:spPr>
        <a:xfrm>
          <a:off x="5287010" y="3036570"/>
          <a:ext cx="281940" cy="40195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1501" name="图片 1"/>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1502" name="图片 2"/>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1503" name="图片 3"/>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1504" name="图片 4"/>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1505" name="图片 5"/>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1506" name="图片 6"/>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1507" name="图片 7"/>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1508" name="图片 8"/>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1509" name="图片 9"/>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1510" name="图片 10"/>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1511" name="图片 11"/>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1512" name="图片 12"/>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1513" name="图片 13"/>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1514" name="图片 14"/>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1515" name="图片 15"/>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1516" name="图片 16"/>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1517" name="图片 17"/>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1518" name="图片 18"/>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1519" name="图片 19"/>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1520" name="图片 20"/>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1521" name="图片 21"/>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1522" name="图片 22"/>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1523" name="图片 23"/>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1524" name="图片 24"/>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1525" name="图片 25"/>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1526" name="图片 26"/>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1527" name="图片 27"/>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1528" name="图片 28"/>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1529" name="图片 29"/>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1530" name="图片 30"/>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1531" name="图片 31"/>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1532" name="图片 32"/>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1533" name="图片 33"/>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1534" name="图片 34"/>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1535" name="图片 35"/>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268605</xdr:colOff>
      <xdr:row>6</xdr:row>
      <xdr:rowOff>277495</xdr:rowOff>
    </xdr:to>
    <xdr:sp>
      <xdr:nvSpPr>
        <xdr:cNvPr id="1536" name="图片 153"/>
        <xdr:cNvSpPr>
          <a:spLocks noChangeAspect="1"/>
        </xdr:cNvSpPr>
      </xdr:nvSpPr>
      <xdr:spPr>
        <a:xfrm>
          <a:off x="5287010" y="3036570"/>
          <a:ext cx="268605"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196215</xdr:rowOff>
    </xdr:to>
    <xdr:sp>
      <xdr:nvSpPr>
        <xdr:cNvPr id="1537" name="图片 36"/>
        <xdr:cNvSpPr>
          <a:spLocks noChangeAspect="1"/>
        </xdr:cNvSpPr>
      </xdr:nvSpPr>
      <xdr:spPr>
        <a:xfrm>
          <a:off x="5287010" y="3036570"/>
          <a:ext cx="284480" cy="19621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1538" name="图片 1"/>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1539" name="图片 2"/>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1540" name="图片 3"/>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1541" name="图片 4"/>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1542" name="图片 5"/>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1543" name="图片 6"/>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1544" name="图片 7"/>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1545" name="图片 8"/>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1546" name="图片 9"/>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1547" name="图片 10"/>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1548" name="图片 11"/>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1549" name="图片 12"/>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1550" name="图片 13"/>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1551" name="图片 14"/>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1552" name="图片 15"/>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1553" name="图片 16"/>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1554" name="图片 17"/>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1555" name="图片 18"/>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1556" name="图片 19"/>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1557" name="图片 20"/>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1558" name="图片 21"/>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1559" name="图片 22"/>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1560" name="图片 23"/>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1561" name="图片 24"/>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1562" name="图片 25"/>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1563" name="图片 26"/>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1564" name="图片 27"/>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1565" name="图片 28"/>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1566" name="图片 29"/>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1567" name="图片 30"/>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1568" name="图片 31"/>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1569" name="图片 32"/>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1570" name="图片 33"/>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1571" name="图片 34"/>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1572" name="图片 35"/>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1573" name="图片 36"/>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1574" name="图片 1"/>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1575" name="图片 2"/>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1576" name="图片 3"/>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1577" name="图片 4"/>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1578" name="图片 5"/>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1579" name="图片 6"/>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1580" name="图片 7"/>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1581" name="图片 8"/>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1582" name="图片 9"/>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1583" name="图片 10"/>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1584" name="图片 11"/>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1585" name="图片 12"/>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1586" name="图片 13"/>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1587" name="图片 14"/>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1588" name="图片 15"/>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1589" name="图片 16"/>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1590" name="图片 17"/>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1591" name="图片 18"/>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1592" name="图片 19"/>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1593" name="图片 20"/>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1594" name="图片 21"/>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1595" name="图片 22"/>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1596" name="图片 23"/>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1597" name="图片 24"/>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1598" name="图片 25"/>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1599" name="图片 26"/>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1600" name="图片 27"/>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1601" name="图片 28"/>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1602" name="图片 29"/>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1603" name="图片 30"/>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1604" name="图片 31"/>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1605" name="图片 32"/>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1606" name="图片 33"/>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1607" name="图片 34"/>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1608" name="图片 35"/>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1609" name="图片 36"/>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285750</xdr:rowOff>
    </xdr:to>
    <xdr:sp>
      <xdr:nvSpPr>
        <xdr:cNvPr id="1610" name="图片 23"/>
        <xdr:cNvSpPr>
          <a:spLocks noChangeAspect="1"/>
        </xdr:cNvSpPr>
      </xdr:nvSpPr>
      <xdr:spPr>
        <a:xfrm>
          <a:off x="5287010" y="3036570"/>
          <a:ext cx="284480" cy="285750"/>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285750</xdr:rowOff>
    </xdr:to>
    <xdr:sp>
      <xdr:nvSpPr>
        <xdr:cNvPr id="1611" name="图片 78"/>
        <xdr:cNvSpPr>
          <a:spLocks noChangeAspect="1"/>
        </xdr:cNvSpPr>
      </xdr:nvSpPr>
      <xdr:spPr>
        <a:xfrm>
          <a:off x="5287010" y="3036570"/>
          <a:ext cx="284480" cy="285750"/>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285750</xdr:rowOff>
    </xdr:to>
    <xdr:sp>
      <xdr:nvSpPr>
        <xdr:cNvPr id="1612" name="图片 139"/>
        <xdr:cNvSpPr>
          <a:spLocks noChangeAspect="1"/>
        </xdr:cNvSpPr>
      </xdr:nvSpPr>
      <xdr:spPr>
        <a:xfrm>
          <a:off x="5287010" y="3036570"/>
          <a:ext cx="284480" cy="285750"/>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285750</xdr:rowOff>
    </xdr:to>
    <xdr:sp>
      <xdr:nvSpPr>
        <xdr:cNvPr id="1613" name="图片 223"/>
        <xdr:cNvSpPr>
          <a:spLocks noChangeAspect="1"/>
        </xdr:cNvSpPr>
      </xdr:nvSpPr>
      <xdr:spPr>
        <a:xfrm>
          <a:off x="5287010" y="3036570"/>
          <a:ext cx="284480" cy="285750"/>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285750</xdr:rowOff>
    </xdr:to>
    <xdr:sp>
      <xdr:nvSpPr>
        <xdr:cNvPr id="1614" name="图片 224"/>
        <xdr:cNvSpPr>
          <a:spLocks noChangeAspect="1"/>
        </xdr:cNvSpPr>
      </xdr:nvSpPr>
      <xdr:spPr>
        <a:xfrm>
          <a:off x="5287010" y="3036570"/>
          <a:ext cx="284480" cy="285750"/>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285750</xdr:rowOff>
    </xdr:to>
    <xdr:sp>
      <xdr:nvSpPr>
        <xdr:cNvPr id="1615" name="图片 225"/>
        <xdr:cNvSpPr>
          <a:spLocks noChangeAspect="1"/>
        </xdr:cNvSpPr>
      </xdr:nvSpPr>
      <xdr:spPr>
        <a:xfrm>
          <a:off x="5287010" y="3036570"/>
          <a:ext cx="284480" cy="285750"/>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285750</xdr:rowOff>
    </xdr:to>
    <xdr:sp>
      <xdr:nvSpPr>
        <xdr:cNvPr id="1616" name="图片 240"/>
        <xdr:cNvSpPr>
          <a:spLocks noChangeAspect="1"/>
        </xdr:cNvSpPr>
      </xdr:nvSpPr>
      <xdr:spPr>
        <a:xfrm>
          <a:off x="5287010" y="3036570"/>
          <a:ext cx="284480" cy="285750"/>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285750</xdr:rowOff>
    </xdr:to>
    <xdr:sp>
      <xdr:nvSpPr>
        <xdr:cNvPr id="1617" name="图片 241"/>
        <xdr:cNvSpPr>
          <a:spLocks noChangeAspect="1"/>
        </xdr:cNvSpPr>
      </xdr:nvSpPr>
      <xdr:spPr>
        <a:xfrm>
          <a:off x="5287010" y="3036570"/>
          <a:ext cx="284480" cy="285750"/>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285750</xdr:rowOff>
    </xdr:to>
    <xdr:sp>
      <xdr:nvSpPr>
        <xdr:cNvPr id="1618" name="图片 242"/>
        <xdr:cNvSpPr>
          <a:spLocks noChangeAspect="1"/>
        </xdr:cNvSpPr>
      </xdr:nvSpPr>
      <xdr:spPr>
        <a:xfrm>
          <a:off x="5287010" y="3036570"/>
          <a:ext cx="284480" cy="285750"/>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285750</xdr:rowOff>
    </xdr:to>
    <xdr:sp>
      <xdr:nvSpPr>
        <xdr:cNvPr id="1619" name="图片 255"/>
        <xdr:cNvSpPr>
          <a:spLocks noChangeAspect="1"/>
        </xdr:cNvSpPr>
      </xdr:nvSpPr>
      <xdr:spPr>
        <a:xfrm>
          <a:off x="5287010" y="3036570"/>
          <a:ext cx="284480" cy="285750"/>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285750</xdr:rowOff>
    </xdr:to>
    <xdr:sp>
      <xdr:nvSpPr>
        <xdr:cNvPr id="1620" name="图片 256"/>
        <xdr:cNvSpPr>
          <a:spLocks noChangeAspect="1"/>
        </xdr:cNvSpPr>
      </xdr:nvSpPr>
      <xdr:spPr>
        <a:xfrm>
          <a:off x="5287010" y="3036570"/>
          <a:ext cx="284480" cy="285750"/>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285750</xdr:rowOff>
    </xdr:to>
    <xdr:sp>
      <xdr:nvSpPr>
        <xdr:cNvPr id="1621" name="图片 257"/>
        <xdr:cNvSpPr>
          <a:spLocks noChangeAspect="1"/>
        </xdr:cNvSpPr>
      </xdr:nvSpPr>
      <xdr:spPr>
        <a:xfrm>
          <a:off x="5287010" y="3036570"/>
          <a:ext cx="284480" cy="285750"/>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285750</xdr:rowOff>
    </xdr:to>
    <xdr:sp>
      <xdr:nvSpPr>
        <xdr:cNvPr id="1622" name="图片 512"/>
        <xdr:cNvSpPr>
          <a:spLocks noChangeAspect="1"/>
        </xdr:cNvSpPr>
      </xdr:nvSpPr>
      <xdr:spPr>
        <a:xfrm>
          <a:off x="5287010" y="3036570"/>
          <a:ext cx="284480" cy="285750"/>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285750</xdr:rowOff>
    </xdr:to>
    <xdr:sp>
      <xdr:nvSpPr>
        <xdr:cNvPr id="1623" name="图片 516"/>
        <xdr:cNvSpPr>
          <a:spLocks noChangeAspect="1"/>
        </xdr:cNvSpPr>
      </xdr:nvSpPr>
      <xdr:spPr>
        <a:xfrm>
          <a:off x="5287010" y="3036570"/>
          <a:ext cx="284480" cy="285750"/>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285750</xdr:rowOff>
    </xdr:to>
    <xdr:sp>
      <xdr:nvSpPr>
        <xdr:cNvPr id="1624" name="图片 520"/>
        <xdr:cNvSpPr>
          <a:spLocks noChangeAspect="1"/>
        </xdr:cNvSpPr>
      </xdr:nvSpPr>
      <xdr:spPr>
        <a:xfrm>
          <a:off x="5287010" y="3036570"/>
          <a:ext cx="284480" cy="285750"/>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285750</xdr:rowOff>
    </xdr:to>
    <xdr:sp>
      <xdr:nvSpPr>
        <xdr:cNvPr id="1625" name="图片 521"/>
        <xdr:cNvSpPr>
          <a:spLocks noChangeAspect="1"/>
        </xdr:cNvSpPr>
      </xdr:nvSpPr>
      <xdr:spPr>
        <a:xfrm>
          <a:off x="5287010" y="3036570"/>
          <a:ext cx="284480" cy="285750"/>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285750</xdr:rowOff>
    </xdr:to>
    <xdr:sp>
      <xdr:nvSpPr>
        <xdr:cNvPr id="1626" name="图片 522"/>
        <xdr:cNvSpPr>
          <a:spLocks noChangeAspect="1"/>
        </xdr:cNvSpPr>
      </xdr:nvSpPr>
      <xdr:spPr>
        <a:xfrm>
          <a:off x="5287010" y="3036570"/>
          <a:ext cx="284480" cy="285750"/>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285750</xdr:rowOff>
    </xdr:to>
    <xdr:sp>
      <xdr:nvSpPr>
        <xdr:cNvPr id="1627" name="图片 523"/>
        <xdr:cNvSpPr>
          <a:spLocks noChangeAspect="1"/>
        </xdr:cNvSpPr>
      </xdr:nvSpPr>
      <xdr:spPr>
        <a:xfrm>
          <a:off x="5287010" y="3036570"/>
          <a:ext cx="284480" cy="285750"/>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285750</xdr:rowOff>
    </xdr:to>
    <xdr:sp>
      <xdr:nvSpPr>
        <xdr:cNvPr id="1628" name="图片 524"/>
        <xdr:cNvSpPr>
          <a:spLocks noChangeAspect="1"/>
        </xdr:cNvSpPr>
      </xdr:nvSpPr>
      <xdr:spPr>
        <a:xfrm>
          <a:off x="5287010" y="3036570"/>
          <a:ext cx="284480" cy="285750"/>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285750</xdr:rowOff>
    </xdr:to>
    <xdr:sp>
      <xdr:nvSpPr>
        <xdr:cNvPr id="1629" name="图片 525"/>
        <xdr:cNvSpPr>
          <a:spLocks noChangeAspect="1"/>
        </xdr:cNvSpPr>
      </xdr:nvSpPr>
      <xdr:spPr>
        <a:xfrm>
          <a:off x="5287010" y="3036570"/>
          <a:ext cx="284480" cy="285750"/>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285750</xdr:rowOff>
    </xdr:to>
    <xdr:sp>
      <xdr:nvSpPr>
        <xdr:cNvPr id="1630" name="图片 526"/>
        <xdr:cNvSpPr>
          <a:spLocks noChangeAspect="1"/>
        </xdr:cNvSpPr>
      </xdr:nvSpPr>
      <xdr:spPr>
        <a:xfrm>
          <a:off x="5287010" y="3036570"/>
          <a:ext cx="284480" cy="285750"/>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285750</xdr:rowOff>
    </xdr:to>
    <xdr:sp>
      <xdr:nvSpPr>
        <xdr:cNvPr id="1631" name="图片 527"/>
        <xdr:cNvSpPr>
          <a:spLocks noChangeAspect="1"/>
        </xdr:cNvSpPr>
      </xdr:nvSpPr>
      <xdr:spPr>
        <a:xfrm>
          <a:off x="5287010" y="3036570"/>
          <a:ext cx="284480" cy="285750"/>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285750</xdr:rowOff>
    </xdr:to>
    <xdr:sp>
      <xdr:nvSpPr>
        <xdr:cNvPr id="1632" name="图片 528"/>
        <xdr:cNvSpPr>
          <a:spLocks noChangeAspect="1"/>
        </xdr:cNvSpPr>
      </xdr:nvSpPr>
      <xdr:spPr>
        <a:xfrm>
          <a:off x="5287010" y="3036570"/>
          <a:ext cx="284480" cy="285750"/>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285750</xdr:rowOff>
    </xdr:to>
    <xdr:sp>
      <xdr:nvSpPr>
        <xdr:cNvPr id="1633" name="图片 529"/>
        <xdr:cNvSpPr>
          <a:spLocks noChangeAspect="1"/>
        </xdr:cNvSpPr>
      </xdr:nvSpPr>
      <xdr:spPr>
        <a:xfrm>
          <a:off x="5287010" y="3036570"/>
          <a:ext cx="284480" cy="285750"/>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285750</xdr:rowOff>
    </xdr:to>
    <xdr:sp>
      <xdr:nvSpPr>
        <xdr:cNvPr id="1634" name="图片 564"/>
        <xdr:cNvSpPr>
          <a:spLocks noChangeAspect="1"/>
        </xdr:cNvSpPr>
      </xdr:nvSpPr>
      <xdr:spPr>
        <a:xfrm>
          <a:off x="5287010" y="3036570"/>
          <a:ext cx="284480" cy="285750"/>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285750</xdr:rowOff>
    </xdr:to>
    <xdr:sp>
      <xdr:nvSpPr>
        <xdr:cNvPr id="1635" name="图片 619"/>
        <xdr:cNvSpPr>
          <a:spLocks noChangeAspect="1"/>
        </xdr:cNvSpPr>
      </xdr:nvSpPr>
      <xdr:spPr>
        <a:xfrm>
          <a:off x="5287010" y="3036570"/>
          <a:ext cx="284480" cy="285750"/>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285750</xdr:rowOff>
    </xdr:to>
    <xdr:sp>
      <xdr:nvSpPr>
        <xdr:cNvPr id="1636" name="图片 680"/>
        <xdr:cNvSpPr>
          <a:spLocks noChangeAspect="1"/>
        </xdr:cNvSpPr>
      </xdr:nvSpPr>
      <xdr:spPr>
        <a:xfrm>
          <a:off x="5287010" y="3036570"/>
          <a:ext cx="284480" cy="285750"/>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285750</xdr:rowOff>
    </xdr:to>
    <xdr:sp>
      <xdr:nvSpPr>
        <xdr:cNvPr id="1637" name="图片 764"/>
        <xdr:cNvSpPr>
          <a:spLocks noChangeAspect="1"/>
        </xdr:cNvSpPr>
      </xdr:nvSpPr>
      <xdr:spPr>
        <a:xfrm>
          <a:off x="5287010" y="3036570"/>
          <a:ext cx="284480" cy="285750"/>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285750</xdr:rowOff>
    </xdr:to>
    <xdr:sp>
      <xdr:nvSpPr>
        <xdr:cNvPr id="1638" name="图片 765"/>
        <xdr:cNvSpPr>
          <a:spLocks noChangeAspect="1"/>
        </xdr:cNvSpPr>
      </xdr:nvSpPr>
      <xdr:spPr>
        <a:xfrm>
          <a:off x="5287010" y="3036570"/>
          <a:ext cx="284480" cy="285750"/>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285750</xdr:rowOff>
    </xdr:to>
    <xdr:sp>
      <xdr:nvSpPr>
        <xdr:cNvPr id="1639" name="图片 766"/>
        <xdr:cNvSpPr>
          <a:spLocks noChangeAspect="1"/>
        </xdr:cNvSpPr>
      </xdr:nvSpPr>
      <xdr:spPr>
        <a:xfrm>
          <a:off x="5287010" y="3036570"/>
          <a:ext cx="284480" cy="285750"/>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285750</xdr:rowOff>
    </xdr:to>
    <xdr:sp>
      <xdr:nvSpPr>
        <xdr:cNvPr id="1640" name="图片 781"/>
        <xdr:cNvSpPr>
          <a:spLocks noChangeAspect="1"/>
        </xdr:cNvSpPr>
      </xdr:nvSpPr>
      <xdr:spPr>
        <a:xfrm>
          <a:off x="5287010" y="3036570"/>
          <a:ext cx="284480" cy="285750"/>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285750</xdr:rowOff>
    </xdr:to>
    <xdr:sp>
      <xdr:nvSpPr>
        <xdr:cNvPr id="1641" name="图片 782"/>
        <xdr:cNvSpPr>
          <a:spLocks noChangeAspect="1"/>
        </xdr:cNvSpPr>
      </xdr:nvSpPr>
      <xdr:spPr>
        <a:xfrm>
          <a:off x="5287010" y="3036570"/>
          <a:ext cx="284480" cy="285750"/>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285750</xdr:rowOff>
    </xdr:to>
    <xdr:sp>
      <xdr:nvSpPr>
        <xdr:cNvPr id="1642" name="图片 783"/>
        <xdr:cNvSpPr>
          <a:spLocks noChangeAspect="1"/>
        </xdr:cNvSpPr>
      </xdr:nvSpPr>
      <xdr:spPr>
        <a:xfrm>
          <a:off x="5287010" y="3036570"/>
          <a:ext cx="284480" cy="285750"/>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285750</xdr:rowOff>
    </xdr:to>
    <xdr:sp>
      <xdr:nvSpPr>
        <xdr:cNvPr id="1643" name="图片 796"/>
        <xdr:cNvSpPr>
          <a:spLocks noChangeAspect="1"/>
        </xdr:cNvSpPr>
      </xdr:nvSpPr>
      <xdr:spPr>
        <a:xfrm>
          <a:off x="5287010" y="3036570"/>
          <a:ext cx="284480" cy="285750"/>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285750</xdr:rowOff>
    </xdr:to>
    <xdr:sp>
      <xdr:nvSpPr>
        <xdr:cNvPr id="1644" name="图片 797"/>
        <xdr:cNvSpPr>
          <a:spLocks noChangeAspect="1"/>
        </xdr:cNvSpPr>
      </xdr:nvSpPr>
      <xdr:spPr>
        <a:xfrm>
          <a:off x="5287010" y="3036570"/>
          <a:ext cx="284480" cy="285750"/>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285750</xdr:rowOff>
    </xdr:to>
    <xdr:sp>
      <xdr:nvSpPr>
        <xdr:cNvPr id="1645" name="图片 798"/>
        <xdr:cNvSpPr>
          <a:spLocks noChangeAspect="1"/>
        </xdr:cNvSpPr>
      </xdr:nvSpPr>
      <xdr:spPr>
        <a:xfrm>
          <a:off x="5287010" y="3036570"/>
          <a:ext cx="284480" cy="285750"/>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285750</xdr:rowOff>
    </xdr:to>
    <xdr:sp>
      <xdr:nvSpPr>
        <xdr:cNvPr id="1646" name="图片 1053"/>
        <xdr:cNvSpPr>
          <a:spLocks noChangeAspect="1"/>
        </xdr:cNvSpPr>
      </xdr:nvSpPr>
      <xdr:spPr>
        <a:xfrm>
          <a:off x="5287010" y="3036570"/>
          <a:ext cx="284480" cy="285750"/>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285750</xdr:rowOff>
    </xdr:to>
    <xdr:sp>
      <xdr:nvSpPr>
        <xdr:cNvPr id="1647" name="图片 1057"/>
        <xdr:cNvSpPr>
          <a:spLocks noChangeAspect="1"/>
        </xdr:cNvSpPr>
      </xdr:nvSpPr>
      <xdr:spPr>
        <a:xfrm>
          <a:off x="5287010" y="3036570"/>
          <a:ext cx="284480" cy="285750"/>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285750</xdr:rowOff>
    </xdr:to>
    <xdr:sp>
      <xdr:nvSpPr>
        <xdr:cNvPr id="1648" name="图片 1061"/>
        <xdr:cNvSpPr>
          <a:spLocks noChangeAspect="1"/>
        </xdr:cNvSpPr>
      </xdr:nvSpPr>
      <xdr:spPr>
        <a:xfrm>
          <a:off x="5287010" y="3036570"/>
          <a:ext cx="284480" cy="285750"/>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285750</xdr:rowOff>
    </xdr:to>
    <xdr:sp>
      <xdr:nvSpPr>
        <xdr:cNvPr id="1649" name="图片 1062"/>
        <xdr:cNvSpPr>
          <a:spLocks noChangeAspect="1"/>
        </xdr:cNvSpPr>
      </xdr:nvSpPr>
      <xdr:spPr>
        <a:xfrm>
          <a:off x="5287010" y="3036570"/>
          <a:ext cx="284480" cy="285750"/>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285750</xdr:rowOff>
    </xdr:to>
    <xdr:sp>
      <xdr:nvSpPr>
        <xdr:cNvPr id="1650" name="图片 1063"/>
        <xdr:cNvSpPr>
          <a:spLocks noChangeAspect="1"/>
        </xdr:cNvSpPr>
      </xdr:nvSpPr>
      <xdr:spPr>
        <a:xfrm>
          <a:off x="5287010" y="3036570"/>
          <a:ext cx="284480" cy="285750"/>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285750</xdr:rowOff>
    </xdr:to>
    <xdr:sp>
      <xdr:nvSpPr>
        <xdr:cNvPr id="1651" name="图片 1064"/>
        <xdr:cNvSpPr>
          <a:spLocks noChangeAspect="1"/>
        </xdr:cNvSpPr>
      </xdr:nvSpPr>
      <xdr:spPr>
        <a:xfrm>
          <a:off x="5287010" y="3036570"/>
          <a:ext cx="284480" cy="285750"/>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285750</xdr:rowOff>
    </xdr:to>
    <xdr:sp>
      <xdr:nvSpPr>
        <xdr:cNvPr id="1652" name="图片 1065"/>
        <xdr:cNvSpPr>
          <a:spLocks noChangeAspect="1"/>
        </xdr:cNvSpPr>
      </xdr:nvSpPr>
      <xdr:spPr>
        <a:xfrm>
          <a:off x="5287010" y="3036570"/>
          <a:ext cx="284480" cy="285750"/>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285750</xdr:rowOff>
    </xdr:to>
    <xdr:sp>
      <xdr:nvSpPr>
        <xdr:cNvPr id="1653" name="图片 1066"/>
        <xdr:cNvSpPr>
          <a:spLocks noChangeAspect="1"/>
        </xdr:cNvSpPr>
      </xdr:nvSpPr>
      <xdr:spPr>
        <a:xfrm>
          <a:off x="5287010" y="3036570"/>
          <a:ext cx="284480" cy="285750"/>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285750</xdr:rowOff>
    </xdr:to>
    <xdr:sp>
      <xdr:nvSpPr>
        <xdr:cNvPr id="1654" name="图片 1067"/>
        <xdr:cNvSpPr>
          <a:spLocks noChangeAspect="1"/>
        </xdr:cNvSpPr>
      </xdr:nvSpPr>
      <xdr:spPr>
        <a:xfrm>
          <a:off x="5287010" y="3036570"/>
          <a:ext cx="284480" cy="285750"/>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285750</xdr:rowOff>
    </xdr:to>
    <xdr:sp>
      <xdr:nvSpPr>
        <xdr:cNvPr id="1655" name="图片 1068"/>
        <xdr:cNvSpPr>
          <a:spLocks noChangeAspect="1"/>
        </xdr:cNvSpPr>
      </xdr:nvSpPr>
      <xdr:spPr>
        <a:xfrm>
          <a:off x="5287010" y="3036570"/>
          <a:ext cx="284480" cy="285750"/>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285750</xdr:rowOff>
    </xdr:to>
    <xdr:sp>
      <xdr:nvSpPr>
        <xdr:cNvPr id="1656" name="图片 1069"/>
        <xdr:cNvSpPr>
          <a:spLocks noChangeAspect="1"/>
        </xdr:cNvSpPr>
      </xdr:nvSpPr>
      <xdr:spPr>
        <a:xfrm>
          <a:off x="5287010" y="3036570"/>
          <a:ext cx="284480" cy="285750"/>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285750</xdr:rowOff>
    </xdr:to>
    <xdr:sp>
      <xdr:nvSpPr>
        <xdr:cNvPr id="1657" name="图片 1070"/>
        <xdr:cNvSpPr>
          <a:spLocks noChangeAspect="1"/>
        </xdr:cNvSpPr>
      </xdr:nvSpPr>
      <xdr:spPr>
        <a:xfrm>
          <a:off x="5287010" y="3036570"/>
          <a:ext cx="284480" cy="285750"/>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285750</xdr:rowOff>
    </xdr:to>
    <xdr:sp>
      <xdr:nvSpPr>
        <xdr:cNvPr id="1658" name="图片 1232"/>
        <xdr:cNvSpPr>
          <a:spLocks noChangeAspect="1"/>
        </xdr:cNvSpPr>
      </xdr:nvSpPr>
      <xdr:spPr>
        <a:xfrm>
          <a:off x="5287010" y="3036570"/>
          <a:ext cx="284480" cy="285750"/>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285750</xdr:rowOff>
    </xdr:to>
    <xdr:sp>
      <xdr:nvSpPr>
        <xdr:cNvPr id="1659" name="图片 1233"/>
        <xdr:cNvSpPr>
          <a:spLocks noChangeAspect="1"/>
        </xdr:cNvSpPr>
      </xdr:nvSpPr>
      <xdr:spPr>
        <a:xfrm>
          <a:off x="5287010" y="3036570"/>
          <a:ext cx="284480" cy="285750"/>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285750</xdr:rowOff>
    </xdr:to>
    <xdr:sp>
      <xdr:nvSpPr>
        <xdr:cNvPr id="1660" name="图片 1234"/>
        <xdr:cNvSpPr>
          <a:spLocks noChangeAspect="1"/>
        </xdr:cNvSpPr>
      </xdr:nvSpPr>
      <xdr:spPr>
        <a:xfrm>
          <a:off x="5287010" y="3036570"/>
          <a:ext cx="284480" cy="285750"/>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285750</xdr:rowOff>
    </xdr:to>
    <xdr:sp>
      <xdr:nvSpPr>
        <xdr:cNvPr id="1661" name="图片 1249"/>
        <xdr:cNvSpPr>
          <a:spLocks noChangeAspect="1"/>
        </xdr:cNvSpPr>
      </xdr:nvSpPr>
      <xdr:spPr>
        <a:xfrm>
          <a:off x="5287010" y="3036570"/>
          <a:ext cx="284480" cy="285750"/>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285750</xdr:rowOff>
    </xdr:to>
    <xdr:sp>
      <xdr:nvSpPr>
        <xdr:cNvPr id="1662" name="图片 1250"/>
        <xdr:cNvSpPr>
          <a:spLocks noChangeAspect="1"/>
        </xdr:cNvSpPr>
      </xdr:nvSpPr>
      <xdr:spPr>
        <a:xfrm>
          <a:off x="5287010" y="3036570"/>
          <a:ext cx="284480" cy="285750"/>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285750</xdr:rowOff>
    </xdr:to>
    <xdr:sp>
      <xdr:nvSpPr>
        <xdr:cNvPr id="1663" name="图片 1251"/>
        <xdr:cNvSpPr>
          <a:spLocks noChangeAspect="1"/>
        </xdr:cNvSpPr>
      </xdr:nvSpPr>
      <xdr:spPr>
        <a:xfrm>
          <a:off x="5287010" y="3036570"/>
          <a:ext cx="284480" cy="285750"/>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285750</xdr:rowOff>
    </xdr:to>
    <xdr:sp>
      <xdr:nvSpPr>
        <xdr:cNvPr id="1664" name="图片 1264"/>
        <xdr:cNvSpPr>
          <a:spLocks noChangeAspect="1"/>
        </xdr:cNvSpPr>
      </xdr:nvSpPr>
      <xdr:spPr>
        <a:xfrm>
          <a:off x="5287010" y="3036570"/>
          <a:ext cx="284480" cy="285750"/>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285750</xdr:rowOff>
    </xdr:to>
    <xdr:sp>
      <xdr:nvSpPr>
        <xdr:cNvPr id="1665" name="图片 1265"/>
        <xdr:cNvSpPr>
          <a:spLocks noChangeAspect="1"/>
        </xdr:cNvSpPr>
      </xdr:nvSpPr>
      <xdr:spPr>
        <a:xfrm>
          <a:off x="5287010" y="3036570"/>
          <a:ext cx="284480" cy="285750"/>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285750</xdr:rowOff>
    </xdr:to>
    <xdr:sp>
      <xdr:nvSpPr>
        <xdr:cNvPr id="1666" name="图片 1266"/>
        <xdr:cNvSpPr>
          <a:spLocks noChangeAspect="1"/>
        </xdr:cNvSpPr>
      </xdr:nvSpPr>
      <xdr:spPr>
        <a:xfrm>
          <a:off x="5287010" y="3036570"/>
          <a:ext cx="284480" cy="285750"/>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285750</xdr:rowOff>
    </xdr:to>
    <xdr:sp>
      <xdr:nvSpPr>
        <xdr:cNvPr id="1667" name="图片 1314"/>
        <xdr:cNvSpPr>
          <a:spLocks noChangeAspect="1"/>
        </xdr:cNvSpPr>
      </xdr:nvSpPr>
      <xdr:spPr>
        <a:xfrm>
          <a:off x="5287010" y="3036570"/>
          <a:ext cx="284480" cy="285750"/>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285750</xdr:rowOff>
    </xdr:to>
    <xdr:sp>
      <xdr:nvSpPr>
        <xdr:cNvPr id="1668" name="图片 1318"/>
        <xdr:cNvSpPr>
          <a:spLocks noChangeAspect="1"/>
        </xdr:cNvSpPr>
      </xdr:nvSpPr>
      <xdr:spPr>
        <a:xfrm>
          <a:off x="5287010" y="3036570"/>
          <a:ext cx="284480" cy="285750"/>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285750</xdr:rowOff>
    </xdr:to>
    <xdr:sp>
      <xdr:nvSpPr>
        <xdr:cNvPr id="1669" name="图片 1322"/>
        <xdr:cNvSpPr>
          <a:spLocks noChangeAspect="1"/>
        </xdr:cNvSpPr>
      </xdr:nvSpPr>
      <xdr:spPr>
        <a:xfrm>
          <a:off x="5287010" y="3036570"/>
          <a:ext cx="284480" cy="285750"/>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285750</xdr:rowOff>
    </xdr:to>
    <xdr:sp>
      <xdr:nvSpPr>
        <xdr:cNvPr id="1670" name="图片 1338"/>
        <xdr:cNvSpPr>
          <a:spLocks noChangeAspect="1"/>
        </xdr:cNvSpPr>
      </xdr:nvSpPr>
      <xdr:spPr>
        <a:xfrm>
          <a:off x="5287010" y="3036570"/>
          <a:ext cx="284480" cy="285750"/>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285750</xdr:rowOff>
    </xdr:to>
    <xdr:sp>
      <xdr:nvSpPr>
        <xdr:cNvPr id="1671" name="图片 1342"/>
        <xdr:cNvSpPr>
          <a:spLocks noChangeAspect="1"/>
        </xdr:cNvSpPr>
      </xdr:nvSpPr>
      <xdr:spPr>
        <a:xfrm>
          <a:off x="5287010" y="3036570"/>
          <a:ext cx="284480" cy="285750"/>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285750</xdr:rowOff>
    </xdr:to>
    <xdr:sp>
      <xdr:nvSpPr>
        <xdr:cNvPr id="1672" name="图片 1346"/>
        <xdr:cNvSpPr>
          <a:spLocks noChangeAspect="1"/>
        </xdr:cNvSpPr>
      </xdr:nvSpPr>
      <xdr:spPr>
        <a:xfrm>
          <a:off x="5287010" y="3036570"/>
          <a:ext cx="284480" cy="285750"/>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285750</xdr:rowOff>
    </xdr:to>
    <xdr:sp>
      <xdr:nvSpPr>
        <xdr:cNvPr id="1673" name="图片 1347"/>
        <xdr:cNvSpPr>
          <a:spLocks noChangeAspect="1"/>
        </xdr:cNvSpPr>
      </xdr:nvSpPr>
      <xdr:spPr>
        <a:xfrm>
          <a:off x="5287010" y="3036570"/>
          <a:ext cx="284480" cy="285750"/>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285750</xdr:rowOff>
    </xdr:to>
    <xdr:sp>
      <xdr:nvSpPr>
        <xdr:cNvPr id="1674" name="图片 1348"/>
        <xdr:cNvSpPr>
          <a:spLocks noChangeAspect="1"/>
        </xdr:cNvSpPr>
      </xdr:nvSpPr>
      <xdr:spPr>
        <a:xfrm>
          <a:off x="5287010" y="3036570"/>
          <a:ext cx="284480" cy="285750"/>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285750</xdr:rowOff>
    </xdr:to>
    <xdr:sp>
      <xdr:nvSpPr>
        <xdr:cNvPr id="1675" name="图片 1349"/>
        <xdr:cNvSpPr>
          <a:spLocks noChangeAspect="1"/>
        </xdr:cNvSpPr>
      </xdr:nvSpPr>
      <xdr:spPr>
        <a:xfrm>
          <a:off x="5287010" y="3036570"/>
          <a:ext cx="284480" cy="285750"/>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285750</xdr:rowOff>
    </xdr:to>
    <xdr:sp>
      <xdr:nvSpPr>
        <xdr:cNvPr id="1676" name="图片 1350"/>
        <xdr:cNvSpPr>
          <a:spLocks noChangeAspect="1"/>
        </xdr:cNvSpPr>
      </xdr:nvSpPr>
      <xdr:spPr>
        <a:xfrm>
          <a:off x="5287010" y="3036570"/>
          <a:ext cx="284480" cy="285750"/>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285750</xdr:rowOff>
    </xdr:to>
    <xdr:sp>
      <xdr:nvSpPr>
        <xdr:cNvPr id="1677" name="图片 1351"/>
        <xdr:cNvSpPr>
          <a:spLocks noChangeAspect="1"/>
        </xdr:cNvSpPr>
      </xdr:nvSpPr>
      <xdr:spPr>
        <a:xfrm>
          <a:off x="5287010" y="3036570"/>
          <a:ext cx="284480" cy="285750"/>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285750</xdr:rowOff>
    </xdr:to>
    <xdr:sp>
      <xdr:nvSpPr>
        <xdr:cNvPr id="1678" name="图片 1352"/>
        <xdr:cNvSpPr>
          <a:spLocks noChangeAspect="1"/>
        </xdr:cNvSpPr>
      </xdr:nvSpPr>
      <xdr:spPr>
        <a:xfrm>
          <a:off x="5287010" y="3036570"/>
          <a:ext cx="284480" cy="285750"/>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285750</xdr:rowOff>
    </xdr:to>
    <xdr:sp>
      <xdr:nvSpPr>
        <xdr:cNvPr id="1679" name="图片 1353"/>
        <xdr:cNvSpPr>
          <a:spLocks noChangeAspect="1"/>
        </xdr:cNvSpPr>
      </xdr:nvSpPr>
      <xdr:spPr>
        <a:xfrm>
          <a:off x="5287010" y="3036570"/>
          <a:ext cx="284480" cy="285750"/>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285750</xdr:rowOff>
    </xdr:to>
    <xdr:sp>
      <xdr:nvSpPr>
        <xdr:cNvPr id="1680" name="图片 1354"/>
        <xdr:cNvSpPr>
          <a:spLocks noChangeAspect="1"/>
        </xdr:cNvSpPr>
      </xdr:nvSpPr>
      <xdr:spPr>
        <a:xfrm>
          <a:off x="5287010" y="3036570"/>
          <a:ext cx="284480" cy="285750"/>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285750</xdr:rowOff>
    </xdr:to>
    <xdr:sp>
      <xdr:nvSpPr>
        <xdr:cNvPr id="1681" name="图片 1355"/>
        <xdr:cNvSpPr>
          <a:spLocks noChangeAspect="1"/>
        </xdr:cNvSpPr>
      </xdr:nvSpPr>
      <xdr:spPr>
        <a:xfrm>
          <a:off x="5287010" y="3036570"/>
          <a:ext cx="284480" cy="285750"/>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285750</xdr:rowOff>
    </xdr:to>
    <xdr:sp>
      <xdr:nvSpPr>
        <xdr:cNvPr id="1682" name="图片 1398"/>
        <xdr:cNvSpPr>
          <a:spLocks noChangeAspect="1"/>
        </xdr:cNvSpPr>
      </xdr:nvSpPr>
      <xdr:spPr>
        <a:xfrm>
          <a:off x="5287010" y="3036570"/>
          <a:ext cx="284480" cy="285750"/>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285750</xdr:rowOff>
    </xdr:to>
    <xdr:sp>
      <xdr:nvSpPr>
        <xdr:cNvPr id="1683" name="图片 1399"/>
        <xdr:cNvSpPr>
          <a:spLocks noChangeAspect="1"/>
        </xdr:cNvSpPr>
      </xdr:nvSpPr>
      <xdr:spPr>
        <a:xfrm>
          <a:off x="5287010" y="3036570"/>
          <a:ext cx="284480" cy="285750"/>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285750</xdr:rowOff>
    </xdr:to>
    <xdr:sp>
      <xdr:nvSpPr>
        <xdr:cNvPr id="1684" name="图片 1400"/>
        <xdr:cNvSpPr>
          <a:spLocks noChangeAspect="1"/>
        </xdr:cNvSpPr>
      </xdr:nvSpPr>
      <xdr:spPr>
        <a:xfrm>
          <a:off x="5287010" y="3036570"/>
          <a:ext cx="284480" cy="285750"/>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285750</xdr:rowOff>
    </xdr:to>
    <xdr:sp>
      <xdr:nvSpPr>
        <xdr:cNvPr id="1685" name="图片 1415"/>
        <xdr:cNvSpPr>
          <a:spLocks noChangeAspect="1"/>
        </xdr:cNvSpPr>
      </xdr:nvSpPr>
      <xdr:spPr>
        <a:xfrm>
          <a:off x="5287010" y="3036570"/>
          <a:ext cx="284480" cy="285750"/>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285750</xdr:rowOff>
    </xdr:to>
    <xdr:sp>
      <xdr:nvSpPr>
        <xdr:cNvPr id="1686" name="图片 1416"/>
        <xdr:cNvSpPr>
          <a:spLocks noChangeAspect="1"/>
        </xdr:cNvSpPr>
      </xdr:nvSpPr>
      <xdr:spPr>
        <a:xfrm>
          <a:off x="5287010" y="3036570"/>
          <a:ext cx="284480" cy="285750"/>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285750</xdr:rowOff>
    </xdr:to>
    <xdr:sp>
      <xdr:nvSpPr>
        <xdr:cNvPr id="1687" name="图片 1417"/>
        <xdr:cNvSpPr>
          <a:spLocks noChangeAspect="1"/>
        </xdr:cNvSpPr>
      </xdr:nvSpPr>
      <xdr:spPr>
        <a:xfrm>
          <a:off x="5287010" y="3036570"/>
          <a:ext cx="284480" cy="285750"/>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285750</xdr:rowOff>
    </xdr:to>
    <xdr:sp>
      <xdr:nvSpPr>
        <xdr:cNvPr id="1688" name="图片 1430"/>
        <xdr:cNvSpPr>
          <a:spLocks noChangeAspect="1"/>
        </xdr:cNvSpPr>
      </xdr:nvSpPr>
      <xdr:spPr>
        <a:xfrm>
          <a:off x="5287010" y="3036570"/>
          <a:ext cx="284480" cy="285750"/>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285750</xdr:rowOff>
    </xdr:to>
    <xdr:sp>
      <xdr:nvSpPr>
        <xdr:cNvPr id="1689" name="图片 1431"/>
        <xdr:cNvSpPr>
          <a:spLocks noChangeAspect="1"/>
        </xdr:cNvSpPr>
      </xdr:nvSpPr>
      <xdr:spPr>
        <a:xfrm>
          <a:off x="5287010" y="3036570"/>
          <a:ext cx="284480" cy="285750"/>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285750</xdr:rowOff>
    </xdr:to>
    <xdr:sp>
      <xdr:nvSpPr>
        <xdr:cNvPr id="1690" name="图片 1432"/>
        <xdr:cNvSpPr>
          <a:spLocks noChangeAspect="1"/>
        </xdr:cNvSpPr>
      </xdr:nvSpPr>
      <xdr:spPr>
        <a:xfrm>
          <a:off x="5287010" y="3036570"/>
          <a:ext cx="284480" cy="285750"/>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285750</xdr:rowOff>
    </xdr:to>
    <xdr:sp>
      <xdr:nvSpPr>
        <xdr:cNvPr id="1691" name="图片 1493"/>
        <xdr:cNvSpPr>
          <a:spLocks noChangeAspect="1"/>
        </xdr:cNvSpPr>
      </xdr:nvSpPr>
      <xdr:spPr>
        <a:xfrm>
          <a:off x="5287010" y="3036570"/>
          <a:ext cx="284480" cy="285750"/>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285750</xdr:rowOff>
    </xdr:to>
    <xdr:sp>
      <xdr:nvSpPr>
        <xdr:cNvPr id="1692" name="图片 1541"/>
        <xdr:cNvSpPr>
          <a:spLocks noChangeAspect="1"/>
        </xdr:cNvSpPr>
      </xdr:nvSpPr>
      <xdr:spPr>
        <a:xfrm>
          <a:off x="5287010" y="3036570"/>
          <a:ext cx="284480" cy="285750"/>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285750</xdr:rowOff>
    </xdr:to>
    <xdr:sp>
      <xdr:nvSpPr>
        <xdr:cNvPr id="1693" name="图片 1596"/>
        <xdr:cNvSpPr>
          <a:spLocks noChangeAspect="1"/>
        </xdr:cNvSpPr>
      </xdr:nvSpPr>
      <xdr:spPr>
        <a:xfrm>
          <a:off x="5287010" y="3036570"/>
          <a:ext cx="284480" cy="285750"/>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1694" name="图片 12"/>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1695" name="图片 17"/>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1696" name="图片 18"/>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1697" name="图片 72"/>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1698" name="图片 75"/>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1699" name="图片 76"/>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1700" name="图片 128"/>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1701" name="图片 133"/>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1702" name="图片 134"/>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1703" name="图片 509"/>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1704" name="图片 510"/>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1705" name="图片 511"/>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1706" name="图片 513"/>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1707" name="图片 514"/>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1708" name="图片 515"/>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1709" name="图片 517"/>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1710" name="图片 518"/>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1711" name="图片 519"/>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1712" name="图片 553"/>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1713" name="图片 558"/>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1714" name="图片 559"/>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1715" name="图片 613"/>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1716" name="图片 616"/>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1717" name="图片 617"/>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1718" name="图片 669"/>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1719" name="图片 674"/>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1720" name="图片 675"/>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1721" name="图片 1050"/>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1722" name="图片 1051"/>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1723" name="图片 1052"/>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1724" name="图片 1054"/>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1725" name="图片 1055"/>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1726" name="图片 1056"/>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1727" name="图片 1058"/>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1728" name="图片 1059"/>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1729" name="图片 1060"/>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1730" name="图片 1311"/>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1731" name="图片 1312"/>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1732" name="图片 1313"/>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1733" name="图片 1315"/>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1734" name="图片 1316"/>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1735" name="图片 1317"/>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1736" name="图片 1319"/>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1737" name="图片 1320"/>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1738" name="图片 1321"/>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1739" name="图片 1335"/>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1740" name="图片 1336"/>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1741" name="图片 1337"/>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1742" name="图片 1339"/>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1743" name="图片 1340"/>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1744" name="图片 1341"/>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1745" name="图片 1343"/>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1746" name="图片 1344"/>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1747" name="图片 1345"/>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1748" name="图片 1485"/>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1749" name="图片 1488"/>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1750" name="图片 1489"/>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1751" name="图片 1538"/>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1752" name="图片 1539"/>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1753" name="图片 1540"/>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1754" name="图片 1587"/>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1755" name="图片 1590"/>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1756" name="图片 1591"/>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1757" name="图片 281"/>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1758" name="图片 286"/>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1759" name="图片 287"/>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1760" name="图片 352"/>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1761" name="图片 357"/>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1762" name="图片 358"/>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1763" name="图片 422"/>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1764" name="图片 425"/>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1765" name="图片 426"/>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1766" name="图片 530"/>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1767" name="图片 531"/>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1768" name="图片 532"/>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1769" name="图片 534"/>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1770" name="图片 535"/>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1771" name="图片 536"/>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1772" name="图片 538"/>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1773" name="图片 539"/>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1774" name="图片 540"/>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1775" name="图片 822"/>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1776" name="图片 827"/>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1777" name="图片 828"/>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1778" name="图片 893"/>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1779" name="图片 898"/>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1780" name="图片 899"/>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1781" name="图片 963"/>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1782" name="图片 966"/>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1783" name="图片 967"/>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1784" name="图片 1071"/>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1785" name="图片 1072"/>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1786" name="图片 1073"/>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1787" name="图片 1075"/>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1788" name="图片 1076"/>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1789" name="图片 1077"/>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1790" name="图片 1079"/>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1791" name="图片 1080"/>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1792" name="图片 1081"/>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1793" name="图片 1323"/>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1794" name="图片 1324"/>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1795" name="图片 1325"/>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1796" name="图片 1327"/>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1797" name="图片 1328"/>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1798" name="图片 1329"/>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1799" name="图片 1331"/>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1800" name="图片 1332"/>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1801" name="图片 1333"/>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1802" name="图片 1356"/>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1803" name="图片 1357"/>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1804" name="图片 1358"/>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1805" name="图片 1360"/>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1806" name="图片 1361"/>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1807" name="图片 1362"/>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1808" name="图片 1364"/>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1809" name="图片 1365"/>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1810" name="图片 1366"/>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1811" name="图片 1686"/>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1812" name="图片 1691"/>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1813" name="图片 1692"/>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1814" name="图片 1745"/>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1815" name="图片 1750"/>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1816" name="图片 1751"/>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1817" name="图片 1805"/>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1818" name="图片 1808"/>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1819" name="图片 1809"/>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1820" name="图片 5"/>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1821" name="图片 8"/>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1822" name="图片 9"/>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1823" name="图片 14"/>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1824" name="图片 17"/>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1825" name="图片 18"/>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1826" name="图片 23"/>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1827" name="图片 26"/>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1828" name="图片 27"/>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1829" name="图片 209"/>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1830" name="图片 212"/>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1831" name="图片 213"/>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273050</xdr:rowOff>
    </xdr:to>
    <xdr:sp>
      <xdr:nvSpPr>
        <xdr:cNvPr id="1832" name="图片 5"/>
        <xdr:cNvSpPr>
          <a:spLocks noChangeAspect="1"/>
        </xdr:cNvSpPr>
      </xdr:nvSpPr>
      <xdr:spPr>
        <a:xfrm>
          <a:off x="5287010" y="3036570"/>
          <a:ext cx="284480" cy="273050"/>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273050</xdr:rowOff>
    </xdr:to>
    <xdr:sp>
      <xdr:nvSpPr>
        <xdr:cNvPr id="1833" name="图片 8"/>
        <xdr:cNvSpPr>
          <a:spLocks noChangeAspect="1"/>
        </xdr:cNvSpPr>
      </xdr:nvSpPr>
      <xdr:spPr>
        <a:xfrm>
          <a:off x="5287010" y="3036570"/>
          <a:ext cx="284480" cy="273050"/>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273050</xdr:rowOff>
    </xdr:to>
    <xdr:sp>
      <xdr:nvSpPr>
        <xdr:cNvPr id="1834" name="图片 9"/>
        <xdr:cNvSpPr>
          <a:spLocks noChangeAspect="1"/>
        </xdr:cNvSpPr>
      </xdr:nvSpPr>
      <xdr:spPr>
        <a:xfrm>
          <a:off x="5287010" y="3036570"/>
          <a:ext cx="284480" cy="273050"/>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273050</xdr:rowOff>
    </xdr:to>
    <xdr:sp>
      <xdr:nvSpPr>
        <xdr:cNvPr id="1835" name="图片 209"/>
        <xdr:cNvSpPr>
          <a:spLocks noChangeAspect="1"/>
        </xdr:cNvSpPr>
      </xdr:nvSpPr>
      <xdr:spPr>
        <a:xfrm>
          <a:off x="5287010" y="3036570"/>
          <a:ext cx="284480" cy="273050"/>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273050</xdr:rowOff>
    </xdr:to>
    <xdr:sp>
      <xdr:nvSpPr>
        <xdr:cNvPr id="1836" name="图片 212"/>
        <xdr:cNvSpPr>
          <a:spLocks noChangeAspect="1"/>
        </xdr:cNvSpPr>
      </xdr:nvSpPr>
      <xdr:spPr>
        <a:xfrm>
          <a:off x="5287010" y="3036570"/>
          <a:ext cx="284480" cy="273050"/>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273050</xdr:rowOff>
    </xdr:to>
    <xdr:sp>
      <xdr:nvSpPr>
        <xdr:cNvPr id="1837" name="图片 213"/>
        <xdr:cNvSpPr>
          <a:spLocks noChangeAspect="1"/>
        </xdr:cNvSpPr>
      </xdr:nvSpPr>
      <xdr:spPr>
        <a:xfrm>
          <a:off x="5287010" y="3036570"/>
          <a:ext cx="284480" cy="273050"/>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285750</xdr:rowOff>
    </xdr:to>
    <xdr:sp>
      <xdr:nvSpPr>
        <xdr:cNvPr id="1838" name="图片 55"/>
        <xdr:cNvSpPr>
          <a:spLocks noChangeAspect="1"/>
        </xdr:cNvSpPr>
      </xdr:nvSpPr>
      <xdr:spPr>
        <a:xfrm>
          <a:off x="5287010" y="3036570"/>
          <a:ext cx="284480" cy="285750"/>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285750</xdr:rowOff>
    </xdr:to>
    <xdr:sp>
      <xdr:nvSpPr>
        <xdr:cNvPr id="1839" name="图片 58"/>
        <xdr:cNvSpPr>
          <a:spLocks noChangeAspect="1"/>
        </xdr:cNvSpPr>
      </xdr:nvSpPr>
      <xdr:spPr>
        <a:xfrm>
          <a:off x="5287010" y="3036570"/>
          <a:ext cx="284480" cy="285750"/>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285750</xdr:rowOff>
    </xdr:to>
    <xdr:sp>
      <xdr:nvSpPr>
        <xdr:cNvPr id="1840" name="图片 59"/>
        <xdr:cNvSpPr>
          <a:spLocks noChangeAspect="1"/>
        </xdr:cNvSpPr>
      </xdr:nvSpPr>
      <xdr:spPr>
        <a:xfrm>
          <a:off x="5287010" y="3036570"/>
          <a:ext cx="284480" cy="285750"/>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1841" name="图片 82"/>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1842" name="图片 83"/>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1843" name="图片 84"/>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1844" name="图片 89"/>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1845" name="图片 92"/>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1846" name="图片 93"/>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1847" name="图片 100"/>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1848" name="图片 101"/>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1849" name="图片 102"/>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1850" name="图片 14"/>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1851" name="图片 17"/>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1852" name="图片 18"/>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1853" name="图片 23"/>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1854" name="图片 26"/>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1855" name="图片 27"/>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233680</xdr:rowOff>
    </xdr:to>
    <xdr:sp>
      <xdr:nvSpPr>
        <xdr:cNvPr id="1856" name="图片 14"/>
        <xdr:cNvSpPr>
          <a:spLocks noChangeAspect="1"/>
        </xdr:cNvSpPr>
      </xdr:nvSpPr>
      <xdr:spPr>
        <a:xfrm>
          <a:off x="5287010" y="3036570"/>
          <a:ext cx="284480" cy="233680"/>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233680</xdr:rowOff>
    </xdr:to>
    <xdr:sp>
      <xdr:nvSpPr>
        <xdr:cNvPr id="1857" name="图片 17"/>
        <xdr:cNvSpPr>
          <a:spLocks noChangeAspect="1"/>
        </xdr:cNvSpPr>
      </xdr:nvSpPr>
      <xdr:spPr>
        <a:xfrm>
          <a:off x="5287010" y="3036570"/>
          <a:ext cx="284480" cy="233680"/>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233680</xdr:rowOff>
    </xdr:to>
    <xdr:sp>
      <xdr:nvSpPr>
        <xdr:cNvPr id="1858" name="图片 18"/>
        <xdr:cNvSpPr>
          <a:spLocks noChangeAspect="1"/>
        </xdr:cNvSpPr>
      </xdr:nvSpPr>
      <xdr:spPr>
        <a:xfrm>
          <a:off x="5287010" y="3036570"/>
          <a:ext cx="284480" cy="233680"/>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233680</xdr:rowOff>
    </xdr:to>
    <xdr:sp>
      <xdr:nvSpPr>
        <xdr:cNvPr id="1859" name="图片 36"/>
        <xdr:cNvSpPr>
          <a:spLocks noChangeAspect="1"/>
        </xdr:cNvSpPr>
      </xdr:nvSpPr>
      <xdr:spPr>
        <a:xfrm>
          <a:off x="5287010" y="3036570"/>
          <a:ext cx="284480" cy="233680"/>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233680</xdr:rowOff>
    </xdr:to>
    <xdr:sp>
      <xdr:nvSpPr>
        <xdr:cNvPr id="1860" name="图片 39"/>
        <xdr:cNvSpPr>
          <a:spLocks noChangeAspect="1"/>
        </xdr:cNvSpPr>
      </xdr:nvSpPr>
      <xdr:spPr>
        <a:xfrm>
          <a:off x="5287010" y="3036570"/>
          <a:ext cx="284480" cy="233680"/>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233680</xdr:rowOff>
    </xdr:to>
    <xdr:sp>
      <xdr:nvSpPr>
        <xdr:cNvPr id="1861" name="图片 40"/>
        <xdr:cNvSpPr>
          <a:spLocks noChangeAspect="1"/>
        </xdr:cNvSpPr>
      </xdr:nvSpPr>
      <xdr:spPr>
        <a:xfrm>
          <a:off x="5287010" y="3036570"/>
          <a:ext cx="284480" cy="233680"/>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233680</xdr:rowOff>
    </xdr:to>
    <xdr:sp>
      <xdr:nvSpPr>
        <xdr:cNvPr id="1862" name="图片 45"/>
        <xdr:cNvSpPr>
          <a:spLocks noChangeAspect="1"/>
        </xdr:cNvSpPr>
      </xdr:nvSpPr>
      <xdr:spPr>
        <a:xfrm>
          <a:off x="5287010" y="3036570"/>
          <a:ext cx="284480" cy="233680"/>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233680</xdr:rowOff>
    </xdr:to>
    <xdr:sp>
      <xdr:nvSpPr>
        <xdr:cNvPr id="1863" name="图片 48"/>
        <xdr:cNvSpPr>
          <a:spLocks noChangeAspect="1"/>
        </xdr:cNvSpPr>
      </xdr:nvSpPr>
      <xdr:spPr>
        <a:xfrm>
          <a:off x="5287010" y="3036570"/>
          <a:ext cx="284480" cy="233680"/>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233680</xdr:rowOff>
    </xdr:to>
    <xdr:sp>
      <xdr:nvSpPr>
        <xdr:cNvPr id="1864" name="图片 49"/>
        <xdr:cNvSpPr>
          <a:spLocks noChangeAspect="1"/>
        </xdr:cNvSpPr>
      </xdr:nvSpPr>
      <xdr:spPr>
        <a:xfrm>
          <a:off x="5287010" y="3036570"/>
          <a:ext cx="284480" cy="233680"/>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233680</xdr:rowOff>
    </xdr:to>
    <xdr:sp>
      <xdr:nvSpPr>
        <xdr:cNvPr id="1865" name="图片 58"/>
        <xdr:cNvSpPr>
          <a:spLocks noChangeAspect="1"/>
        </xdr:cNvSpPr>
      </xdr:nvSpPr>
      <xdr:spPr>
        <a:xfrm>
          <a:off x="5287010" y="3036570"/>
          <a:ext cx="284480" cy="233680"/>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233680</xdr:rowOff>
    </xdr:to>
    <xdr:sp>
      <xdr:nvSpPr>
        <xdr:cNvPr id="1866" name="图片 61"/>
        <xdr:cNvSpPr>
          <a:spLocks noChangeAspect="1"/>
        </xdr:cNvSpPr>
      </xdr:nvSpPr>
      <xdr:spPr>
        <a:xfrm>
          <a:off x="5287010" y="3036570"/>
          <a:ext cx="284480" cy="233680"/>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233680</xdr:rowOff>
    </xdr:to>
    <xdr:sp>
      <xdr:nvSpPr>
        <xdr:cNvPr id="1867" name="图片 62"/>
        <xdr:cNvSpPr>
          <a:spLocks noChangeAspect="1"/>
        </xdr:cNvSpPr>
      </xdr:nvSpPr>
      <xdr:spPr>
        <a:xfrm>
          <a:off x="5287010" y="3036570"/>
          <a:ext cx="284480" cy="233680"/>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233680</xdr:rowOff>
    </xdr:to>
    <xdr:sp>
      <xdr:nvSpPr>
        <xdr:cNvPr id="1868" name="图片 67"/>
        <xdr:cNvSpPr>
          <a:spLocks noChangeAspect="1"/>
        </xdr:cNvSpPr>
      </xdr:nvSpPr>
      <xdr:spPr>
        <a:xfrm>
          <a:off x="5287010" y="3036570"/>
          <a:ext cx="284480" cy="233680"/>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233680</xdr:rowOff>
    </xdr:to>
    <xdr:sp>
      <xdr:nvSpPr>
        <xdr:cNvPr id="1869" name="图片 70"/>
        <xdr:cNvSpPr>
          <a:spLocks noChangeAspect="1"/>
        </xdr:cNvSpPr>
      </xdr:nvSpPr>
      <xdr:spPr>
        <a:xfrm>
          <a:off x="5287010" y="3036570"/>
          <a:ext cx="284480" cy="233680"/>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233680</xdr:rowOff>
    </xdr:to>
    <xdr:sp>
      <xdr:nvSpPr>
        <xdr:cNvPr id="1870" name="图片 71"/>
        <xdr:cNvSpPr>
          <a:spLocks noChangeAspect="1"/>
        </xdr:cNvSpPr>
      </xdr:nvSpPr>
      <xdr:spPr>
        <a:xfrm>
          <a:off x="5287010" y="3036570"/>
          <a:ext cx="284480" cy="233680"/>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233680</xdr:rowOff>
    </xdr:to>
    <xdr:sp>
      <xdr:nvSpPr>
        <xdr:cNvPr id="1871" name="图片 78"/>
        <xdr:cNvSpPr>
          <a:spLocks noChangeAspect="1"/>
        </xdr:cNvSpPr>
      </xdr:nvSpPr>
      <xdr:spPr>
        <a:xfrm>
          <a:off x="5287010" y="3036570"/>
          <a:ext cx="284480" cy="233680"/>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233680</xdr:rowOff>
    </xdr:to>
    <xdr:sp>
      <xdr:nvSpPr>
        <xdr:cNvPr id="1872" name="图片 79"/>
        <xdr:cNvSpPr>
          <a:spLocks noChangeAspect="1"/>
        </xdr:cNvSpPr>
      </xdr:nvSpPr>
      <xdr:spPr>
        <a:xfrm>
          <a:off x="5287010" y="3036570"/>
          <a:ext cx="284480" cy="233680"/>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233680</xdr:rowOff>
    </xdr:to>
    <xdr:sp>
      <xdr:nvSpPr>
        <xdr:cNvPr id="1873" name="图片 80"/>
        <xdr:cNvSpPr>
          <a:spLocks noChangeAspect="1"/>
        </xdr:cNvSpPr>
      </xdr:nvSpPr>
      <xdr:spPr>
        <a:xfrm>
          <a:off x="5287010" y="3036570"/>
          <a:ext cx="284480" cy="233680"/>
        </a:xfrm>
        <a:prstGeom prst="rect">
          <a:avLst/>
        </a:prstGeom>
        <a:noFill/>
        <a:ln w="9525">
          <a:noFill/>
        </a:ln>
      </xdr:spPr>
    </xdr:sp>
    <xdr:clientData/>
  </xdr:twoCellAnchor>
  <xdr:twoCellAnchor editAs="oneCell">
    <xdr:from>
      <xdr:col>5</xdr:col>
      <xdr:colOff>0</xdr:colOff>
      <xdr:row>8</xdr:row>
      <xdr:rowOff>0</xdr:rowOff>
    </xdr:from>
    <xdr:to>
      <xdr:col>5</xdr:col>
      <xdr:colOff>631190</xdr:colOff>
      <xdr:row>9</xdr:row>
      <xdr:rowOff>302895</xdr:rowOff>
    </xdr:to>
    <xdr:sp>
      <xdr:nvSpPr>
        <xdr:cNvPr id="1874" name="矩形 246"/>
        <xdr:cNvSpPr/>
      </xdr:nvSpPr>
      <xdr:spPr>
        <a:xfrm>
          <a:off x="5287010" y="4408170"/>
          <a:ext cx="631190" cy="988695"/>
        </a:xfrm>
        <a:prstGeom prst="rect">
          <a:avLst/>
        </a:prstGeom>
        <a:noFill/>
        <a:ln w="9525">
          <a:noFill/>
        </a:ln>
      </xdr:spPr>
    </xdr:sp>
    <xdr:clientData/>
  </xdr:twoCellAnchor>
  <xdr:twoCellAnchor editAs="oneCell">
    <xdr:from>
      <xdr:col>5</xdr:col>
      <xdr:colOff>0</xdr:colOff>
      <xdr:row>8</xdr:row>
      <xdr:rowOff>0</xdr:rowOff>
    </xdr:from>
    <xdr:to>
      <xdr:col>5</xdr:col>
      <xdr:colOff>631190</xdr:colOff>
      <xdr:row>9</xdr:row>
      <xdr:rowOff>302895</xdr:rowOff>
    </xdr:to>
    <xdr:sp>
      <xdr:nvSpPr>
        <xdr:cNvPr id="1875" name="矩形 247"/>
        <xdr:cNvSpPr/>
      </xdr:nvSpPr>
      <xdr:spPr>
        <a:xfrm>
          <a:off x="5287010" y="4408170"/>
          <a:ext cx="631190" cy="988695"/>
        </a:xfrm>
        <a:prstGeom prst="rect">
          <a:avLst/>
        </a:prstGeom>
        <a:noFill/>
        <a:ln w="9525">
          <a:noFill/>
        </a:ln>
      </xdr:spPr>
    </xdr:sp>
    <xdr:clientData/>
  </xdr:twoCellAnchor>
  <xdr:twoCellAnchor editAs="oneCell">
    <xdr:from>
      <xdr:col>5</xdr:col>
      <xdr:colOff>0</xdr:colOff>
      <xdr:row>8</xdr:row>
      <xdr:rowOff>0</xdr:rowOff>
    </xdr:from>
    <xdr:to>
      <xdr:col>5</xdr:col>
      <xdr:colOff>631190</xdr:colOff>
      <xdr:row>9</xdr:row>
      <xdr:rowOff>274955</xdr:rowOff>
    </xdr:to>
    <xdr:sp>
      <xdr:nvSpPr>
        <xdr:cNvPr id="1876" name="矩形 248"/>
        <xdr:cNvSpPr/>
      </xdr:nvSpPr>
      <xdr:spPr>
        <a:xfrm>
          <a:off x="5287010" y="4408170"/>
          <a:ext cx="631190" cy="960755"/>
        </a:xfrm>
        <a:prstGeom prst="rect">
          <a:avLst/>
        </a:prstGeom>
        <a:noFill/>
        <a:ln w="9525">
          <a:noFill/>
        </a:ln>
      </xdr:spPr>
    </xdr:sp>
    <xdr:clientData/>
  </xdr:twoCellAnchor>
  <xdr:twoCellAnchor editAs="oneCell">
    <xdr:from>
      <xdr:col>5</xdr:col>
      <xdr:colOff>0</xdr:colOff>
      <xdr:row>8</xdr:row>
      <xdr:rowOff>0</xdr:rowOff>
    </xdr:from>
    <xdr:to>
      <xdr:col>5</xdr:col>
      <xdr:colOff>631190</xdr:colOff>
      <xdr:row>9</xdr:row>
      <xdr:rowOff>274955</xdr:rowOff>
    </xdr:to>
    <xdr:sp>
      <xdr:nvSpPr>
        <xdr:cNvPr id="1877" name="矩形 249"/>
        <xdr:cNvSpPr/>
      </xdr:nvSpPr>
      <xdr:spPr>
        <a:xfrm>
          <a:off x="5287010" y="4408170"/>
          <a:ext cx="631190" cy="960755"/>
        </a:xfrm>
        <a:prstGeom prst="rect">
          <a:avLst/>
        </a:prstGeom>
        <a:noFill/>
        <a:ln w="9525">
          <a:noFill/>
        </a:ln>
      </xdr:spPr>
    </xdr:sp>
    <xdr:clientData/>
  </xdr:twoCellAnchor>
  <xdr:twoCellAnchor editAs="oneCell">
    <xdr:from>
      <xdr:col>5</xdr:col>
      <xdr:colOff>0</xdr:colOff>
      <xdr:row>8</xdr:row>
      <xdr:rowOff>0</xdr:rowOff>
    </xdr:from>
    <xdr:to>
      <xdr:col>5</xdr:col>
      <xdr:colOff>631190</xdr:colOff>
      <xdr:row>9</xdr:row>
      <xdr:rowOff>274955</xdr:rowOff>
    </xdr:to>
    <xdr:sp>
      <xdr:nvSpPr>
        <xdr:cNvPr id="1878" name="矩形 250"/>
        <xdr:cNvSpPr/>
      </xdr:nvSpPr>
      <xdr:spPr>
        <a:xfrm>
          <a:off x="5287010" y="4408170"/>
          <a:ext cx="631190" cy="960755"/>
        </a:xfrm>
        <a:prstGeom prst="rect">
          <a:avLst/>
        </a:prstGeom>
        <a:noFill/>
        <a:ln w="9525">
          <a:noFill/>
        </a:ln>
      </xdr:spPr>
    </xdr:sp>
    <xdr:clientData/>
  </xdr:twoCellAnchor>
  <xdr:twoCellAnchor editAs="oneCell">
    <xdr:from>
      <xdr:col>5</xdr:col>
      <xdr:colOff>0</xdr:colOff>
      <xdr:row>8</xdr:row>
      <xdr:rowOff>0</xdr:rowOff>
    </xdr:from>
    <xdr:to>
      <xdr:col>5</xdr:col>
      <xdr:colOff>631190</xdr:colOff>
      <xdr:row>9</xdr:row>
      <xdr:rowOff>274955</xdr:rowOff>
    </xdr:to>
    <xdr:sp>
      <xdr:nvSpPr>
        <xdr:cNvPr id="1879" name="矩形 251"/>
        <xdr:cNvSpPr/>
      </xdr:nvSpPr>
      <xdr:spPr>
        <a:xfrm>
          <a:off x="5287010" y="4408170"/>
          <a:ext cx="631190" cy="96075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255270</xdr:rowOff>
    </xdr:to>
    <xdr:sp>
      <xdr:nvSpPr>
        <xdr:cNvPr id="1880" name="图片 264"/>
        <xdr:cNvSpPr>
          <a:spLocks noChangeAspect="1"/>
        </xdr:cNvSpPr>
      </xdr:nvSpPr>
      <xdr:spPr>
        <a:xfrm>
          <a:off x="5287010" y="3036570"/>
          <a:ext cx="284480" cy="255270"/>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255270</xdr:rowOff>
    </xdr:to>
    <xdr:sp>
      <xdr:nvSpPr>
        <xdr:cNvPr id="1881" name="图片 267"/>
        <xdr:cNvSpPr>
          <a:spLocks noChangeAspect="1"/>
        </xdr:cNvSpPr>
      </xdr:nvSpPr>
      <xdr:spPr>
        <a:xfrm>
          <a:off x="5287010" y="3036570"/>
          <a:ext cx="284480" cy="255270"/>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255270</xdr:rowOff>
    </xdr:to>
    <xdr:sp>
      <xdr:nvSpPr>
        <xdr:cNvPr id="1882" name="图片 268"/>
        <xdr:cNvSpPr>
          <a:spLocks noChangeAspect="1"/>
        </xdr:cNvSpPr>
      </xdr:nvSpPr>
      <xdr:spPr>
        <a:xfrm>
          <a:off x="5287010" y="3036570"/>
          <a:ext cx="284480" cy="255270"/>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1883" name="图片 14"/>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1884" name="图片 17"/>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1885" name="图片 18"/>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1886" name="图片 190"/>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1887" name="图片 193"/>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1888" name="图片 194"/>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1889" name="图片 218"/>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1890" name="图片 221"/>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1891" name="图片 222"/>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1892" name="图片 55"/>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1893" name="图片 58"/>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1894" name="图片 59"/>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1895" name="图片 5"/>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1896" name="图片 8"/>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1897" name="图片 9"/>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1898" name="图片 14"/>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1899" name="图片 17"/>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1900" name="图片 18"/>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1901" name="图片 23"/>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1902" name="图片 26"/>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1903" name="图片 27"/>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1904" name="图片 209"/>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1905" name="图片 212"/>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1906" name="图片 213"/>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1907" name="图片 5"/>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1908" name="图片 8"/>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1909" name="图片 9"/>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1910" name="图片 209"/>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1911" name="图片 212"/>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1912" name="图片 213"/>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285750</xdr:rowOff>
    </xdr:to>
    <xdr:sp>
      <xdr:nvSpPr>
        <xdr:cNvPr id="1913" name="图片 55"/>
        <xdr:cNvSpPr>
          <a:spLocks noChangeAspect="1"/>
        </xdr:cNvSpPr>
      </xdr:nvSpPr>
      <xdr:spPr>
        <a:xfrm>
          <a:off x="5287010" y="3036570"/>
          <a:ext cx="284480" cy="285750"/>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285750</xdr:rowOff>
    </xdr:to>
    <xdr:sp>
      <xdr:nvSpPr>
        <xdr:cNvPr id="1914" name="图片 58"/>
        <xdr:cNvSpPr>
          <a:spLocks noChangeAspect="1"/>
        </xdr:cNvSpPr>
      </xdr:nvSpPr>
      <xdr:spPr>
        <a:xfrm>
          <a:off x="5287010" y="3036570"/>
          <a:ext cx="284480" cy="285750"/>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285750</xdr:rowOff>
    </xdr:to>
    <xdr:sp>
      <xdr:nvSpPr>
        <xdr:cNvPr id="1915" name="图片 59"/>
        <xdr:cNvSpPr>
          <a:spLocks noChangeAspect="1"/>
        </xdr:cNvSpPr>
      </xdr:nvSpPr>
      <xdr:spPr>
        <a:xfrm>
          <a:off x="5287010" y="3036570"/>
          <a:ext cx="284480" cy="285750"/>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1916" name="图片 82"/>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1917" name="图片 83"/>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1918" name="图片 84"/>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1919" name="图片 89"/>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1920" name="图片 92"/>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1921" name="图片 93"/>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1922" name="图片 100"/>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1923" name="图片 101"/>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1924" name="图片 102"/>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1925" name="图片 14"/>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1926" name="图片 17"/>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1927" name="图片 18"/>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1928" name="图片 23"/>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1929" name="图片 26"/>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1930" name="图片 27"/>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1931" name="图片 55"/>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1932" name="图片 58"/>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1933" name="图片 59"/>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1934" name="图片 5"/>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1935" name="图片 8"/>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1936" name="图片 9"/>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1937" name="图片 209"/>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1938" name="图片 212"/>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1939" name="图片 213"/>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1940" name="图片 82"/>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1941" name="图片 83"/>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1942" name="图片 84"/>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1943" name="图片 281"/>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1944" name="图片 286"/>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1945" name="图片 287"/>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1946" name="图片 352"/>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1947" name="图片 357"/>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1948" name="图片 358"/>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1949" name="图片 422"/>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1950" name="图片 425"/>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1951" name="图片 426"/>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1952" name="图片 530"/>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1953" name="图片 531"/>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1954" name="图片 532"/>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1955" name="图片 534"/>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1956" name="图片 535"/>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1957" name="图片 536"/>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1958" name="图片 538"/>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1959" name="图片 539"/>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1960" name="图片 540"/>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1961" name="图片 822"/>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1962" name="图片 827"/>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1963" name="图片 828"/>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1964" name="图片 893"/>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1965" name="图片 898"/>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1966" name="图片 899"/>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1967" name="图片 963"/>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1968" name="图片 966"/>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1969" name="图片 967"/>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1970" name="图片 1071"/>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1971" name="图片 1072"/>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1972" name="图片 1073"/>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1973" name="图片 1075"/>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1974" name="图片 1076"/>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1975" name="图片 1077"/>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1976" name="图片 1079"/>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1977" name="图片 1080"/>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1978" name="图片 1081"/>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1979" name="图片 1323"/>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1980" name="图片 1324"/>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1981" name="图片 1325"/>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1982" name="图片 1327"/>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1983" name="图片 1328"/>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1984" name="图片 1329"/>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1985" name="图片 1331"/>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1986" name="图片 1332"/>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1987" name="图片 1333"/>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1988" name="图片 1356"/>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1989" name="图片 1357"/>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1990" name="图片 1358"/>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1991" name="图片 1360"/>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1992" name="图片 1361"/>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1993" name="图片 1362"/>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1994" name="图片 1364"/>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1995" name="图片 1365"/>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1996" name="图片 1366"/>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1997" name="图片 1686"/>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1998" name="图片 1691"/>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1999" name="图片 1692"/>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2000" name="图片 1745"/>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2001" name="图片 1750"/>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2002" name="图片 1751"/>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2003" name="图片 1805"/>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2004" name="图片 1808"/>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2005" name="图片 1809"/>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233680</xdr:rowOff>
    </xdr:to>
    <xdr:sp>
      <xdr:nvSpPr>
        <xdr:cNvPr id="2006" name="图片 14"/>
        <xdr:cNvSpPr>
          <a:spLocks noChangeAspect="1"/>
        </xdr:cNvSpPr>
      </xdr:nvSpPr>
      <xdr:spPr>
        <a:xfrm>
          <a:off x="5287010" y="3036570"/>
          <a:ext cx="284480" cy="233680"/>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233680</xdr:rowOff>
    </xdr:to>
    <xdr:sp>
      <xdr:nvSpPr>
        <xdr:cNvPr id="2007" name="图片 17"/>
        <xdr:cNvSpPr>
          <a:spLocks noChangeAspect="1"/>
        </xdr:cNvSpPr>
      </xdr:nvSpPr>
      <xdr:spPr>
        <a:xfrm>
          <a:off x="5287010" y="3036570"/>
          <a:ext cx="284480" cy="233680"/>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233680</xdr:rowOff>
    </xdr:to>
    <xdr:sp>
      <xdr:nvSpPr>
        <xdr:cNvPr id="2008" name="图片 18"/>
        <xdr:cNvSpPr>
          <a:spLocks noChangeAspect="1"/>
        </xdr:cNvSpPr>
      </xdr:nvSpPr>
      <xdr:spPr>
        <a:xfrm>
          <a:off x="5287010" y="3036570"/>
          <a:ext cx="284480" cy="233680"/>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233680</xdr:rowOff>
    </xdr:to>
    <xdr:sp>
      <xdr:nvSpPr>
        <xdr:cNvPr id="2009" name="图片 36"/>
        <xdr:cNvSpPr>
          <a:spLocks noChangeAspect="1"/>
        </xdr:cNvSpPr>
      </xdr:nvSpPr>
      <xdr:spPr>
        <a:xfrm>
          <a:off x="5287010" y="3036570"/>
          <a:ext cx="284480" cy="233680"/>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233680</xdr:rowOff>
    </xdr:to>
    <xdr:sp>
      <xdr:nvSpPr>
        <xdr:cNvPr id="2010" name="图片 39"/>
        <xdr:cNvSpPr>
          <a:spLocks noChangeAspect="1"/>
        </xdr:cNvSpPr>
      </xdr:nvSpPr>
      <xdr:spPr>
        <a:xfrm>
          <a:off x="5287010" y="3036570"/>
          <a:ext cx="284480" cy="233680"/>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233680</xdr:rowOff>
    </xdr:to>
    <xdr:sp>
      <xdr:nvSpPr>
        <xdr:cNvPr id="2011" name="图片 40"/>
        <xdr:cNvSpPr>
          <a:spLocks noChangeAspect="1"/>
        </xdr:cNvSpPr>
      </xdr:nvSpPr>
      <xdr:spPr>
        <a:xfrm>
          <a:off x="5287010" y="3036570"/>
          <a:ext cx="284480" cy="233680"/>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227330</xdr:rowOff>
    </xdr:to>
    <xdr:sp>
      <xdr:nvSpPr>
        <xdr:cNvPr id="2012" name="图片 45"/>
        <xdr:cNvSpPr>
          <a:spLocks noChangeAspect="1"/>
        </xdr:cNvSpPr>
      </xdr:nvSpPr>
      <xdr:spPr>
        <a:xfrm>
          <a:off x="5287010" y="3036570"/>
          <a:ext cx="284480" cy="227330"/>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227330</xdr:rowOff>
    </xdr:to>
    <xdr:sp>
      <xdr:nvSpPr>
        <xdr:cNvPr id="2013" name="图片 48"/>
        <xdr:cNvSpPr>
          <a:spLocks noChangeAspect="1"/>
        </xdr:cNvSpPr>
      </xdr:nvSpPr>
      <xdr:spPr>
        <a:xfrm>
          <a:off x="5287010" y="3036570"/>
          <a:ext cx="284480" cy="227330"/>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227330</xdr:rowOff>
    </xdr:to>
    <xdr:sp>
      <xdr:nvSpPr>
        <xdr:cNvPr id="2014" name="图片 49"/>
        <xdr:cNvSpPr>
          <a:spLocks noChangeAspect="1"/>
        </xdr:cNvSpPr>
      </xdr:nvSpPr>
      <xdr:spPr>
        <a:xfrm>
          <a:off x="5287010" y="3036570"/>
          <a:ext cx="284480" cy="227330"/>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233680</xdr:rowOff>
    </xdr:to>
    <xdr:sp>
      <xdr:nvSpPr>
        <xdr:cNvPr id="2015" name="图片 58"/>
        <xdr:cNvSpPr>
          <a:spLocks noChangeAspect="1"/>
        </xdr:cNvSpPr>
      </xdr:nvSpPr>
      <xdr:spPr>
        <a:xfrm>
          <a:off x="5287010" y="3036570"/>
          <a:ext cx="284480" cy="233680"/>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233680</xdr:rowOff>
    </xdr:to>
    <xdr:sp>
      <xdr:nvSpPr>
        <xdr:cNvPr id="2016" name="图片 61"/>
        <xdr:cNvSpPr>
          <a:spLocks noChangeAspect="1"/>
        </xdr:cNvSpPr>
      </xdr:nvSpPr>
      <xdr:spPr>
        <a:xfrm>
          <a:off x="5287010" y="3036570"/>
          <a:ext cx="284480" cy="233680"/>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233680</xdr:rowOff>
    </xdr:to>
    <xdr:sp>
      <xdr:nvSpPr>
        <xdr:cNvPr id="2017" name="图片 62"/>
        <xdr:cNvSpPr>
          <a:spLocks noChangeAspect="1"/>
        </xdr:cNvSpPr>
      </xdr:nvSpPr>
      <xdr:spPr>
        <a:xfrm>
          <a:off x="5287010" y="3036570"/>
          <a:ext cx="284480" cy="233680"/>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227330</xdr:rowOff>
    </xdr:to>
    <xdr:sp>
      <xdr:nvSpPr>
        <xdr:cNvPr id="2018" name="图片 67"/>
        <xdr:cNvSpPr>
          <a:spLocks noChangeAspect="1"/>
        </xdr:cNvSpPr>
      </xdr:nvSpPr>
      <xdr:spPr>
        <a:xfrm>
          <a:off x="5287010" y="3036570"/>
          <a:ext cx="284480" cy="227330"/>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227330</xdr:rowOff>
    </xdr:to>
    <xdr:sp>
      <xdr:nvSpPr>
        <xdr:cNvPr id="2019" name="图片 70"/>
        <xdr:cNvSpPr>
          <a:spLocks noChangeAspect="1"/>
        </xdr:cNvSpPr>
      </xdr:nvSpPr>
      <xdr:spPr>
        <a:xfrm>
          <a:off x="5287010" y="3036570"/>
          <a:ext cx="284480" cy="227330"/>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227330</xdr:rowOff>
    </xdr:to>
    <xdr:sp>
      <xdr:nvSpPr>
        <xdr:cNvPr id="2020" name="图片 71"/>
        <xdr:cNvSpPr>
          <a:spLocks noChangeAspect="1"/>
        </xdr:cNvSpPr>
      </xdr:nvSpPr>
      <xdr:spPr>
        <a:xfrm>
          <a:off x="5287010" y="3036570"/>
          <a:ext cx="284480" cy="227330"/>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227330</xdr:rowOff>
    </xdr:to>
    <xdr:sp>
      <xdr:nvSpPr>
        <xdr:cNvPr id="2021" name="图片 78"/>
        <xdr:cNvSpPr>
          <a:spLocks noChangeAspect="1"/>
        </xdr:cNvSpPr>
      </xdr:nvSpPr>
      <xdr:spPr>
        <a:xfrm>
          <a:off x="5287010" y="3036570"/>
          <a:ext cx="284480" cy="227330"/>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227330</xdr:rowOff>
    </xdr:to>
    <xdr:sp>
      <xdr:nvSpPr>
        <xdr:cNvPr id="2022" name="图片 79"/>
        <xdr:cNvSpPr>
          <a:spLocks noChangeAspect="1"/>
        </xdr:cNvSpPr>
      </xdr:nvSpPr>
      <xdr:spPr>
        <a:xfrm>
          <a:off x="5287010" y="3036570"/>
          <a:ext cx="284480" cy="227330"/>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227330</xdr:rowOff>
    </xdr:to>
    <xdr:sp>
      <xdr:nvSpPr>
        <xdr:cNvPr id="2023" name="图片 80"/>
        <xdr:cNvSpPr>
          <a:spLocks noChangeAspect="1"/>
        </xdr:cNvSpPr>
      </xdr:nvSpPr>
      <xdr:spPr>
        <a:xfrm>
          <a:off x="5287010" y="3036570"/>
          <a:ext cx="284480" cy="227330"/>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255270</xdr:rowOff>
    </xdr:to>
    <xdr:sp>
      <xdr:nvSpPr>
        <xdr:cNvPr id="2024" name="图片 264"/>
        <xdr:cNvSpPr>
          <a:spLocks noChangeAspect="1"/>
        </xdr:cNvSpPr>
      </xdr:nvSpPr>
      <xdr:spPr>
        <a:xfrm>
          <a:off x="5287010" y="3036570"/>
          <a:ext cx="284480" cy="255270"/>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255270</xdr:rowOff>
    </xdr:to>
    <xdr:sp>
      <xdr:nvSpPr>
        <xdr:cNvPr id="2025" name="图片 267"/>
        <xdr:cNvSpPr>
          <a:spLocks noChangeAspect="1"/>
        </xdr:cNvSpPr>
      </xdr:nvSpPr>
      <xdr:spPr>
        <a:xfrm>
          <a:off x="5287010" y="3036570"/>
          <a:ext cx="284480" cy="255270"/>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255270</xdr:rowOff>
    </xdr:to>
    <xdr:sp>
      <xdr:nvSpPr>
        <xdr:cNvPr id="2026" name="图片 268"/>
        <xdr:cNvSpPr>
          <a:spLocks noChangeAspect="1"/>
        </xdr:cNvSpPr>
      </xdr:nvSpPr>
      <xdr:spPr>
        <a:xfrm>
          <a:off x="5287010" y="3036570"/>
          <a:ext cx="284480" cy="255270"/>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2027" name="图片 14"/>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2028" name="图片 17"/>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2029" name="图片 18"/>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262255</xdr:rowOff>
    </xdr:to>
    <xdr:sp>
      <xdr:nvSpPr>
        <xdr:cNvPr id="2030" name="图片 190"/>
        <xdr:cNvSpPr>
          <a:spLocks noChangeAspect="1"/>
        </xdr:cNvSpPr>
      </xdr:nvSpPr>
      <xdr:spPr>
        <a:xfrm>
          <a:off x="5287010" y="3036570"/>
          <a:ext cx="284480" cy="26225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262255</xdr:rowOff>
    </xdr:to>
    <xdr:sp>
      <xdr:nvSpPr>
        <xdr:cNvPr id="2031" name="图片 193"/>
        <xdr:cNvSpPr>
          <a:spLocks noChangeAspect="1"/>
        </xdr:cNvSpPr>
      </xdr:nvSpPr>
      <xdr:spPr>
        <a:xfrm>
          <a:off x="5287010" y="3036570"/>
          <a:ext cx="284480" cy="26225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262255</xdr:rowOff>
    </xdr:to>
    <xdr:sp>
      <xdr:nvSpPr>
        <xdr:cNvPr id="2032" name="图片 194"/>
        <xdr:cNvSpPr>
          <a:spLocks noChangeAspect="1"/>
        </xdr:cNvSpPr>
      </xdr:nvSpPr>
      <xdr:spPr>
        <a:xfrm>
          <a:off x="5287010" y="3036570"/>
          <a:ext cx="284480" cy="26225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262255</xdr:rowOff>
    </xdr:to>
    <xdr:sp>
      <xdr:nvSpPr>
        <xdr:cNvPr id="2033" name="图片 218"/>
        <xdr:cNvSpPr>
          <a:spLocks noChangeAspect="1"/>
        </xdr:cNvSpPr>
      </xdr:nvSpPr>
      <xdr:spPr>
        <a:xfrm>
          <a:off x="5287010" y="3036570"/>
          <a:ext cx="284480" cy="26225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262255</xdr:rowOff>
    </xdr:to>
    <xdr:sp>
      <xdr:nvSpPr>
        <xdr:cNvPr id="2034" name="图片 221"/>
        <xdr:cNvSpPr>
          <a:spLocks noChangeAspect="1"/>
        </xdr:cNvSpPr>
      </xdr:nvSpPr>
      <xdr:spPr>
        <a:xfrm>
          <a:off x="5287010" y="3036570"/>
          <a:ext cx="284480" cy="26225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262255</xdr:rowOff>
    </xdr:to>
    <xdr:sp>
      <xdr:nvSpPr>
        <xdr:cNvPr id="2035" name="图片 222"/>
        <xdr:cNvSpPr>
          <a:spLocks noChangeAspect="1"/>
        </xdr:cNvSpPr>
      </xdr:nvSpPr>
      <xdr:spPr>
        <a:xfrm>
          <a:off x="5287010" y="3036570"/>
          <a:ext cx="284480" cy="26225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262255</xdr:rowOff>
    </xdr:to>
    <xdr:sp>
      <xdr:nvSpPr>
        <xdr:cNvPr id="2036" name="图片 55"/>
        <xdr:cNvSpPr>
          <a:spLocks noChangeAspect="1"/>
        </xdr:cNvSpPr>
      </xdr:nvSpPr>
      <xdr:spPr>
        <a:xfrm>
          <a:off x="5287010" y="3036570"/>
          <a:ext cx="284480" cy="26225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262255</xdr:rowOff>
    </xdr:to>
    <xdr:sp>
      <xdr:nvSpPr>
        <xdr:cNvPr id="2037" name="图片 58"/>
        <xdr:cNvSpPr>
          <a:spLocks noChangeAspect="1"/>
        </xdr:cNvSpPr>
      </xdr:nvSpPr>
      <xdr:spPr>
        <a:xfrm>
          <a:off x="5287010" y="3036570"/>
          <a:ext cx="284480" cy="26225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262255</xdr:rowOff>
    </xdr:to>
    <xdr:sp>
      <xdr:nvSpPr>
        <xdr:cNvPr id="2038" name="图片 59"/>
        <xdr:cNvSpPr>
          <a:spLocks noChangeAspect="1"/>
        </xdr:cNvSpPr>
      </xdr:nvSpPr>
      <xdr:spPr>
        <a:xfrm>
          <a:off x="5287010" y="3036570"/>
          <a:ext cx="284480" cy="26225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262255</xdr:rowOff>
    </xdr:to>
    <xdr:sp>
      <xdr:nvSpPr>
        <xdr:cNvPr id="2039" name="图片 5"/>
        <xdr:cNvSpPr>
          <a:spLocks noChangeAspect="1"/>
        </xdr:cNvSpPr>
      </xdr:nvSpPr>
      <xdr:spPr>
        <a:xfrm>
          <a:off x="5287010" y="3036570"/>
          <a:ext cx="284480" cy="26225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262255</xdr:rowOff>
    </xdr:to>
    <xdr:sp>
      <xdr:nvSpPr>
        <xdr:cNvPr id="2040" name="图片 8"/>
        <xdr:cNvSpPr>
          <a:spLocks noChangeAspect="1"/>
        </xdr:cNvSpPr>
      </xdr:nvSpPr>
      <xdr:spPr>
        <a:xfrm>
          <a:off x="5287010" y="3036570"/>
          <a:ext cx="284480" cy="26225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262255</xdr:rowOff>
    </xdr:to>
    <xdr:sp>
      <xdr:nvSpPr>
        <xdr:cNvPr id="2041" name="图片 9"/>
        <xdr:cNvSpPr>
          <a:spLocks noChangeAspect="1"/>
        </xdr:cNvSpPr>
      </xdr:nvSpPr>
      <xdr:spPr>
        <a:xfrm>
          <a:off x="5287010" y="3036570"/>
          <a:ext cx="284480" cy="26225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262255</xdr:rowOff>
    </xdr:to>
    <xdr:sp>
      <xdr:nvSpPr>
        <xdr:cNvPr id="2042" name="图片 209"/>
        <xdr:cNvSpPr>
          <a:spLocks noChangeAspect="1"/>
        </xdr:cNvSpPr>
      </xdr:nvSpPr>
      <xdr:spPr>
        <a:xfrm>
          <a:off x="5287010" y="3036570"/>
          <a:ext cx="284480" cy="26225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262255</xdr:rowOff>
    </xdr:to>
    <xdr:sp>
      <xdr:nvSpPr>
        <xdr:cNvPr id="2043" name="图片 212"/>
        <xdr:cNvSpPr>
          <a:spLocks noChangeAspect="1"/>
        </xdr:cNvSpPr>
      </xdr:nvSpPr>
      <xdr:spPr>
        <a:xfrm>
          <a:off x="5287010" y="3036570"/>
          <a:ext cx="284480" cy="26225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262255</xdr:rowOff>
    </xdr:to>
    <xdr:sp>
      <xdr:nvSpPr>
        <xdr:cNvPr id="2044" name="图片 213"/>
        <xdr:cNvSpPr>
          <a:spLocks noChangeAspect="1"/>
        </xdr:cNvSpPr>
      </xdr:nvSpPr>
      <xdr:spPr>
        <a:xfrm>
          <a:off x="5287010" y="3036570"/>
          <a:ext cx="284480" cy="26225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2045" name="图片 55"/>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2046" name="图片 58"/>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2047" name="图片 59"/>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255270</xdr:rowOff>
    </xdr:to>
    <xdr:sp>
      <xdr:nvSpPr>
        <xdr:cNvPr id="2048" name="图片 82"/>
        <xdr:cNvSpPr>
          <a:spLocks noChangeAspect="1"/>
        </xdr:cNvSpPr>
      </xdr:nvSpPr>
      <xdr:spPr>
        <a:xfrm>
          <a:off x="5287010" y="3036570"/>
          <a:ext cx="284480" cy="255270"/>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255270</xdr:rowOff>
    </xdr:to>
    <xdr:sp>
      <xdr:nvSpPr>
        <xdr:cNvPr id="2049" name="图片 83"/>
        <xdr:cNvSpPr>
          <a:spLocks noChangeAspect="1"/>
        </xdr:cNvSpPr>
      </xdr:nvSpPr>
      <xdr:spPr>
        <a:xfrm>
          <a:off x="5287010" y="3036570"/>
          <a:ext cx="284480" cy="255270"/>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255270</xdr:rowOff>
    </xdr:to>
    <xdr:sp>
      <xdr:nvSpPr>
        <xdr:cNvPr id="2050" name="图片 84"/>
        <xdr:cNvSpPr>
          <a:spLocks noChangeAspect="1"/>
        </xdr:cNvSpPr>
      </xdr:nvSpPr>
      <xdr:spPr>
        <a:xfrm>
          <a:off x="5287010" y="3036570"/>
          <a:ext cx="284480" cy="255270"/>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255270</xdr:rowOff>
    </xdr:to>
    <xdr:sp>
      <xdr:nvSpPr>
        <xdr:cNvPr id="2051" name="图片 89"/>
        <xdr:cNvSpPr>
          <a:spLocks noChangeAspect="1"/>
        </xdr:cNvSpPr>
      </xdr:nvSpPr>
      <xdr:spPr>
        <a:xfrm>
          <a:off x="5287010" y="3036570"/>
          <a:ext cx="284480" cy="255270"/>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255270</xdr:rowOff>
    </xdr:to>
    <xdr:sp>
      <xdr:nvSpPr>
        <xdr:cNvPr id="2052" name="图片 92"/>
        <xdr:cNvSpPr>
          <a:spLocks noChangeAspect="1"/>
        </xdr:cNvSpPr>
      </xdr:nvSpPr>
      <xdr:spPr>
        <a:xfrm>
          <a:off x="5287010" y="3036570"/>
          <a:ext cx="284480" cy="255270"/>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255270</xdr:rowOff>
    </xdr:to>
    <xdr:sp>
      <xdr:nvSpPr>
        <xdr:cNvPr id="2053" name="图片 93"/>
        <xdr:cNvSpPr>
          <a:spLocks noChangeAspect="1"/>
        </xdr:cNvSpPr>
      </xdr:nvSpPr>
      <xdr:spPr>
        <a:xfrm>
          <a:off x="5287010" y="3036570"/>
          <a:ext cx="284480" cy="255270"/>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255270</xdr:rowOff>
    </xdr:to>
    <xdr:sp>
      <xdr:nvSpPr>
        <xdr:cNvPr id="2054" name="图片 100"/>
        <xdr:cNvSpPr>
          <a:spLocks noChangeAspect="1"/>
        </xdr:cNvSpPr>
      </xdr:nvSpPr>
      <xdr:spPr>
        <a:xfrm>
          <a:off x="5287010" y="3036570"/>
          <a:ext cx="284480" cy="255270"/>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255270</xdr:rowOff>
    </xdr:to>
    <xdr:sp>
      <xdr:nvSpPr>
        <xdr:cNvPr id="2055" name="图片 101"/>
        <xdr:cNvSpPr>
          <a:spLocks noChangeAspect="1"/>
        </xdr:cNvSpPr>
      </xdr:nvSpPr>
      <xdr:spPr>
        <a:xfrm>
          <a:off x="5287010" y="3036570"/>
          <a:ext cx="284480" cy="255270"/>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255270</xdr:rowOff>
    </xdr:to>
    <xdr:sp>
      <xdr:nvSpPr>
        <xdr:cNvPr id="2056" name="图片 102"/>
        <xdr:cNvSpPr>
          <a:spLocks noChangeAspect="1"/>
        </xdr:cNvSpPr>
      </xdr:nvSpPr>
      <xdr:spPr>
        <a:xfrm>
          <a:off x="5287010" y="3036570"/>
          <a:ext cx="284480" cy="255270"/>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262255</xdr:rowOff>
    </xdr:to>
    <xdr:sp>
      <xdr:nvSpPr>
        <xdr:cNvPr id="2057" name="图片 14"/>
        <xdr:cNvSpPr>
          <a:spLocks noChangeAspect="1"/>
        </xdr:cNvSpPr>
      </xdr:nvSpPr>
      <xdr:spPr>
        <a:xfrm>
          <a:off x="5287010" y="3036570"/>
          <a:ext cx="284480" cy="26225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262255</xdr:rowOff>
    </xdr:to>
    <xdr:sp>
      <xdr:nvSpPr>
        <xdr:cNvPr id="2058" name="图片 17"/>
        <xdr:cNvSpPr>
          <a:spLocks noChangeAspect="1"/>
        </xdr:cNvSpPr>
      </xdr:nvSpPr>
      <xdr:spPr>
        <a:xfrm>
          <a:off x="5287010" y="3036570"/>
          <a:ext cx="284480" cy="26225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262255</xdr:rowOff>
    </xdr:to>
    <xdr:sp>
      <xdr:nvSpPr>
        <xdr:cNvPr id="2059" name="图片 18"/>
        <xdr:cNvSpPr>
          <a:spLocks noChangeAspect="1"/>
        </xdr:cNvSpPr>
      </xdr:nvSpPr>
      <xdr:spPr>
        <a:xfrm>
          <a:off x="5287010" y="3036570"/>
          <a:ext cx="284480" cy="26225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262255</xdr:rowOff>
    </xdr:to>
    <xdr:sp>
      <xdr:nvSpPr>
        <xdr:cNvPr id="2060" name="图片 23"/>
        <xdr:cNvSpPr>
          <a:spLocks noChangeAspect="1"/>
        </xdr:cNvSpPr>
      </xdr:nvSpPr>
      <xdr:spPr>
        <a:xfrm>
          <a:off x="5287010" y="3036570"/>
          <a:ext cx="284480" cy="26225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262255</xdr:rowOff>
    </xdr:to>
    <xdr:sp>
      <xdr:nvSpPr>
        <xdr:cNvPr id="2061" name="图片 26"/>
        <xdr:cNvSpPr>
          <a:spLocks noChangeAspect="1"/>
        </xdr:cNvSpPr>
      </xdr:nvSpPr>
      <xdr:spPr>
        <a:xfrm>
          <a:off x="5287010" y="3036570"/>
          <a:ext cx="284480" cy="26225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262255</xdr:rowOff>
    </xdr:to>
    <xdr:sp>
      <xdr:nvSpPr>
        <xdr:cNvPr id="2062" name="图片 27"/>
        <xdr:cNvSpPr>
          <a:spLocks noChangeAspect="1"/>
        </xdr:cNvSpPr>
      </xdr:nvSpPr>
      <xdr:spPr>
        <a:xfrm>
          <a:off x="5287010" y="3036570"/>
          <a:ext cx="284480" cy="26225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262255</xdr:rowOff>
    </xdr:to>
    <xdr:sp>
      <xdr:nvSpPr>
        <xdr:cNvPr id="2063" name="图片 55"/>
        <xdr:cNvSpPr>
          <a:spLocks noChangeAspect="1"/>
        </xdr:cNvSpPr>
      </xdr:nvSpPr>
      <xdr:spPr>
        <a:xfrm>
          <a:off x="5287010" y="3036570"/>
          <a:ext cx="284480" cy="26225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262255</xdr:rowOff>
    </xdr:to>
    <xdr:sp>
      <xdr:nvSpPr>
        <xdr:cNvPr id="2064" name="图片 58"/>
        <xdr:cNvSpPr>
          <a:spLocks noChangeAspect="1"/>
        </xdr:cNvSpPr>
      </xdr:nvSpPr>
      <xdr:spPr>
        <a:xfrm>
          <a:off x="5287010" y="3036570"/>
          <a:ext cx="284480" cy="26225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262255</xdr:rowOff>
    </xdr:to>
    <xdr:sp>
      <xdr:nvSpPr>
        <xdr:cNvPr id="2065" name="图片 59"/>
        <xdr:cNvSpPr>
          <a:spLocks noChangeAspect="1"/>
        </xdr:cNvSpPr>
      </xdr:nvSpPr>
      <xdr:spPr>
        <a:xfrm>
          <a:off x="5287010" y="3036570"/>
          <a:ext cx="284480" cy="26225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364490</xdr:rowOff>
    </xdr:to>
    <xdr:sp>
      <xdr:nvSpPr>
        <xdr:cNvPr id="2066" name="图片 28"/>
        <xdr:cNvSpPr>
          <a:spLocks noChangeAspect="1"/>
        </xdr:cNvSpPr>
      </xdr:nvSpPr>
      <xdr:spPr>
        <a:xfrm>
          <a:off x="5287010" y="3036570"/>
          <a:ext cx="281940" cy="364490"/>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364490</xdr:rowOff>
    </xdr:to>
    <xdr:sp>
      <xdr:nvSpPr>
        <xdr:cNvPr id="2067" name="图片 32"/>
        <xdr:cNvSpPr>
          <a:spLocks noChangeAspect="1"/>
        </xdr:cNvSpPr>
      </xdr:nvSpPr>
      <xdr:spPr>
        <a:xfrm>
          <a:off x="5287010" y="3036570"/>
          <a:ext cx="281940" cy="364490"/>
        </a:xfrm>
        <a:prstGeom prst="rect">
          <a:avLst/>
        </a:prstGeom>
        <a:noFill/>
        <a:ln w="9525">
          <a:noFill/>
        </a:ln>
      </xdr:spPr>
    </xdr:sp>
    <xdr:clientData/>
  </xdr:twoCellAnchor>
  <xdr:twoCellAnchor editAs="oneCell">
    <xdr:from>
      <xdr:col>5</xdr:col>
      <xdr:colOff>0</xdr:colOff>
      <xdr:row>6</xdr:row>
      <xdr:rowOff>0</xdr:rowOff>
    </xdr:from>
    <xdr:to>
      <xdr:col>5</xdr:col>
      <xdr:colOff>274955</xdr:colOff>
      <xdr:row>6</xdr:row>
      <xdr:rowOff>277495</xdr:rowOff>
    </xdr:to>
    <xdr:sp>
      <xdr:nvSpPr>
        <xdr:cNvPr id="2068" name="图片 153"/>
        <xdr:cNvSpPr>
          <a:spLocks noChangeAspect="1"/>
        </xdr:cNvSpPr>
      </xdr:nvSpPr>
      <xdr:spPr>
        <a:xfrm>
          <a:off x="5287010" y="3036570"/>
          <a:ext cx="274955" cy="277495"/>
        </a:xfrm>
        <a:prstGeom prst="rect">
          <a:avLst/>
        </a:prstGeom>
        <a:noFill/>
        <a:ln w="9525">
          <a:noFill/>
        </a:ln>
      </xdr:spPr>
    </xdr:sp>
    <xdr:clientData/>
  </xdr:twoCellAnchor>
  <xdr:twoCellAnchor editAs="oneCell">
    <xdr:from>
      <xdr:col>5</xdr:col>
      <xdr:colOff>0</xdr:colOff>
      <xdr:row>6</xdr:row>
      <xdr:rowOff>0</xdr:rowOff>
    </xdr:from>
    <xdr:to>
      <xdr:col>5</xdr:col>
      <xdr:colOff>274955</xdr:colOff>
      <xdr:row>6</xdr:row>
      <xdr:rowOff>277495</xdr:rowOff>
    </xdr:to>
    <xdr:sp>
      <xdr:nvSpPr>
        <xdr:cNvPr id="2069" name="图片 153"/>
        <xdr:cNvSpPr>
          <a:spLocks noChangeAspect="1"/>
        </xdr:cNvSpPr>
      </xdr:nvSpPr>
      <xdr:spPr>
        <a:xfrm>
          <a:off x="5287010" y="3036570"/>
          <a:ext cx="274955" cy="277495"/>
        </a:xfrm>
        <a:prstGeom prst="rect">
          <a:avLst/>
        </a:prstGeom>
        <a:noFill/>
        <a:ln w="9525">
          <a:noFill/>
        </a:ln>
      </xdr:spPr>
    </xdr:sp>
    <xdr:clientData/>
  </xdr:twoCellAnchor>
  <xdr:twoCellAnchor editAs="oneCell">
    <xdr:from>
      <xdr:col>5</xdr:col>
      <xdr:colOff>0</xdr:colOff>
      <xdr:row>6</xdr:row>
      <xdr:rowOff>0</xdr:rowOff>
    </xdr:from>
    <xdr:to>
      <xdr:col>5</xdr:col>
      <xdr:colOff>274955</xdr:colOff>
      <xdr:row>6</xdr:row>
      <xdr:rowOff>277495</xdr:rowOff>
    </xdr:to>
    <xdr:sp>
      <xdr:nvSpPr>
        <xdr:cNvPr id="2070" name="图片 153"/>
        <xdr:cNvSpPr>
          <a:spLocks noChangeAspect="1"/>
        </xdr:cNvSpPr>
      </xdr:nvSpPr>
      <xdr:spPr>
        <a:xfrm>
          <a:off x="5287010" y="3036570"/>
          <a:ext cx="274955" cy="277495"/>
        </a:xfrm>
        <a:prstGeom prst="rect">
          <a:avLst/>
        </a:prstGeom>
        <a:noFill/>
        <a:ln w="9525">
          <a:noFill/>
        </a:ln>
      </xdr:spPr>
    </xdr:sp>
    <xdr:clientData/>
  </xdr:twoCellAnchor>
  <xdr:twoCellAnchor editAs="oneCell">
    <xdr:from>
      <xdr:col>5</xdr:col>
      <xdr:colOff>0</xdr:colOff>
      <xdr:row>6</xdr:row>
      <xdr:rowOff>0</xdr:rowOff>
    </xdr:from>
    <xdr:to>
      <xdr:col>5</xdr:col>
      <xdr:colOff>274955</xdr:colOff>
      <xdr:row>6</xdr:row>
      <xdr:rowOff>277495</xdr:rowOff>
    </xdr:to>
    <xdr:sp>
      <xdr:nvSpPr>
        <xdr:cNvPr id="2071" name="图片 153"/>
        <xdr:cNvSpPr>
          <a:spLocks noChangeAspect="1"/>
        </xdr:cNvSpPr>
      </xdr:nvSpPr>
      <xdr:spPr>
        <a:xfrm>
          <a:off x="5287010" y="3036570"/>
          <a:ext cx="274955" cy="277495"/>
        </a:xfrm>
        <a:prstGeom prst="rect">
          <a:avLst/>
        </a:prstGeom>
        <a:noFill/>
        <a:ln w="9525">
          <a:noFill/>
        </a:ln>
      </xdr:spPr>
    </xdr:sp>
    <xdr:clientData/>
  </xdr:twoCellAnchor>
  <xdr:twoCellAnchor editAs="oneCell">
    <xdr:from>
      <xdr:col>5</xdr:col>
      <xdr:colOff>0</xdr:colOff>
      <xdr:row>6</xdr:row>
      <xdr:rowOff>0</xdr:rowOff>
    </xdr:from>
    <xdr:to>
      <xdr:col>5</xdr:col>
      <xdr:colOff>274955</xdr:colOff>
      <xdr:row>6</xdr:row>
      <xdr:rowOff>277495</xdr:rowOff>
    </xdr:to>
    <xdr:sp>
      <xdr:nvSpPr>
        <xdr:cNvPr id="2072" name="图片 153"/>
        <xdr:cNvSpPr>
          <a:spLocks noChangeAspect="1"/>
        </xdr:cNvSpPr>
      </xdr:nvSpPr>
      <xdr:spPr>
        <a:xfrm>
          <a:off x="5287010" y="3036570"/>
          <a:ext cx="274955" cy="277495"/>
        </a:xfrm>
        <a:prstGeom prst="rect">
          <a:avLst/>
        </a:prstGeom>
        <a:noFill/>
        <a:ln w="9525">
          <a:noFill/>
        </a:ln>
      </xdr:spPr>
    </xdr:sp>
    <xdr:clientData/>
  </xdr:twoCellAnchor>
  <xdr:twoCellAnchor editAs="oneCell">
    <xdr:from>
      <xdr:col>5</xdr:col>
      <xdr:colOff>0</xdr:colOff>
      <xdr:row>6</xdr:row>
      <xdr:rowOff>0</xdr:rowOff>
    </xdr:from>
    <xdr:to>
      <xdr:col>5</xdr:col>
      <xdr:colOff>274955</xdr:colOff>
      <xdr:row>6</xdr:row>
      <xdr:rowOff>277495</xdr:rowOff>
    </xdr:to>
    <xdr:sp>
      <xdr:nvSpPr>
        <xdr:cNvPr id="2073" name="图片 153"/>
        <xdr:cNvSpPr>
          <a:spLocks noChangeAspect="1"/>
        </xdr:cNvSpPr>
      </xdr:nvSpPr>
      <xdr:spPr>
        <a:xfrm>
          <a:off x="5287010" y="3036570"/>
          <a:ext cx="274955" cy="277495"/>
        </a:xfrm>
        <a:prstGeom prst="rect">
          <a:avLst/>
        </a:prstGeom>
        <a:noFill/>
        <a:ln w="9525">
          <a:noFill/>
        </a:ln>
      </xdr:spPr>
    </xdr:sp>
    <xdr:clientData/>
  </xdr:twoCellAnchor>
  <xdr:twoCellAnchor editAs="oneCell">
    <xdr:from>
      <xdr:col>5</xdr:col>
      <xdr:colOff>0</xdr:colOff>
      <xdr:row>6</xdr:row>
      <xdr:rowOff>0</xdr:rowOff>
    </xdr:from>
    <xdr:to>
      <xdr:col>5</xdr:col>
      <xdr:colOff>274955</xdr:colOff>
      <xdr:row>6</xdr:row>
      <xdr:rowOff>277495</xdr:rowOff>
    </xdr:to>
    <xdr:sp>
      <xdr:nvSpPr>
        <xdr:cNvPr id="2074" name="图片 153"/>
        <xdr:cNvSpPr>
          <a:spLocks noChangeAspect="1"/>
        </xdr:cNvSpPr>
      </xdr:nvSpPr>
      <xdr:spPr>
        <a:xfrm>
          <a:off x="5287010" y="3036570"/>
          <a:ext cx="274955" cy="277495"/>
        </a:xfrm>
        <a:prstGeom prst="rect">
          <a:avLst/>
        </a:prstGeom>
        <a:noFill/>
        <a:ln w="9525">
          <a:noFill/>
        </a:ln>
      </xdr:spPr>
    </xdr:sp>
    <xdr:clientData/>
  </xdr:twoCellAnchor>
  <xdr:twoCellAnchor editAs="oneCell">
    <xdr:from>
      <xdr:col>5</xdr:col>
      <xdr:colOff>0</xdr:colOff>
      <xdr:row>6</xdr:row>
      <xdr:rowOff>0</xdr:rowOff>
    </xdr:from>
    <xdr:to>
      <xdr:col>5</xdr:col>
      <xdr:colOff>274955</xdr:colOff>
      <xdr:row>6</xdr:row>
      <xdr:rowOff>277495</xdr:rowOff>
    </xdr:to>
    <xdr:sp>
      <xdr:nvSpPr>
        <xdr:cNvPr id="2075" name="图片 153"/>
        <xdr:cNvSpPr>
          <a:spLocks noChangeAspect="1"/>
        </xdr:cNvSpPr>
      </xdr:nvSpPr>
      <xdr:spPr>
        <a:xfrm>
          <a:off x="5287010" y="3036570"/>
          <a:ext cx="274955" cy="277495"/>
        </a:xfrm>
        <a:prstGeom prst="rect">
          <a:avLst/>
        </a:prstGeom>
        <a:noFill/>
        <a:ln w="9525">
          <a:noFill/>
        </a:ln>
      </xdr:spPr>
    </xdr:sp>
    <xdr:clientData/>
  </xdr:twoCellAnchor>
  <xdr:twoCellAnchor editAs="oneCell">
    <xdr:from>
      <xdr:col>5</xdr:col>
      <xdr:colOff>0</xdr:colOff>
      <xdr:row>6</xdr:row>
      <xdr:rowOff>0</xdr:rowOff>
    </xdr:from>
    <xdr:to>
      <xdr:col>5</xdr:col>
      <xdr:colOff>274955</xdr:colOff>
      <xdr:row>6</xdr:row>
      <xdr:rowOff>277495</xdr:rowOff>
    </xdr:to>
    <xdr:sp>
      <xdr:nvSpPr>
        <xdr:cNvPr id="2076" name="图片 153"/>
        <xdr:cNvSpPr>
          <a:spLocks noChangeAspect="1"/>
        </xdr:cNvSpPr>
      </xdr:nvSpPr>
      <xdr:spPr>
        <a:xfrm>
          <a:off x="5287010" y="3036570"/>
          <a:ext cx="274955" cy="277495"/>
        </a:xfrm>
        <a:prstGeom prst="rect">
          <a:avLst/>
        </a:prstGeom>
        <a:noFill/>
        <a:ln w="9525">
          <a:noFill/>
        </a:ln>
      </xdr:spPr>
    </xdr:sp>
    <xdr:clientData/>
  </xdr:twoCellAnchor>
  <xdr:twoCellAnchor editAs="oneCell">
    <xdr:from>
      <xdr:col>5</xdr:col>
      <xdr:colOff>0</xdr:colOff>
      <xdr:row>6</xdr:row>
      <xdr:rowOff>0</xdr:rowOff>
    </xdr:from>
    <xdr:to>
      <xdr:col>5</xdr:col>
      <xdr:colOff>274955</xdr:colOff>
      <xdr:row>6</xdr:row>
      <xdr:rowOff>277495</xdr:rowOff>
    </xdr:to>
    <xdr:sp>
      <xdr:nvSpPr>
        <xdr:cNvPr id="2077" name="图片 153"/>
        <xdr:cNvSpPr>
          <a:spLocks noChangeAspect="1"/>
        </xdr:cNvSpPr>
      </xdr:nvSpPr>
      <xdr:spPr>
        <a:xfrm>
          <a:off x="5287010" y="3036570"/>
          <a:ext cx="274955" cy="277495"/>
        </a:xfrm>
        <a:prstGeom prst="rect">
          <a:avLst/>
        </a:prstGeom>
        <a:noFill/>
        <a:ln w="9525">
          <a:noFill/>
        </a:ln>
      </xdr:spPr>
    </xdr:sp>
    <xdr:clientData/>
  </xdr:twoCellAnchor>
  <xdr:twoCellAnchor editAs="oneCell">
    <xdr:from>
      <xdr:col>5</xdr:col>
      <xdr:colOff>0</xdr:colOff>
      <xdr:row>6</xdr:row>
      <xdr:rowOff>0</xdr:rowOff>
    </xdr:from>
    <xdr:to>
      <xdr:col>5</xdr:col>
      <xdr:colOff>274955</xdr:colOff>
      <xdr:row>6</xdr:row>
      <xdr:rowOff>277495</xdr:rowOff>
    </xdr:to>
    <xdr:sp>
      <xdr:nvSpPr>
        <xdr:cNvPr id="2078" name="图片 153"/>
        <xdr:cNvSpPr>
          <a:spLocks noChangeAspect="1"/>
        </xdr:cNvSpPr>
      </xdr:nvSpPr>
      <xdr:spPr>
        <a:xfrm>
          <a:off x="5287010" y="3036570"/>
          <a:ext cx="274955" cy="277495"/>
        </a:xfrm>
        <a:prstGeom prst="rect">
          <a:avLst/>
        </a:prstGeom>
        <a:noFill/>
        <a:ln w="9525">
          <a:noFill/>
        </a:ln>
      </xdr:spPr>
    </xdr:sp>
    <xdr:clientData/>
  </xdr:twoCellAnchor>
  <xdr:twoCellAnchor editAs="oneCell">
    <xdr:from>
      <xdr:col>5</xdr:col>
      <xdr:colOff>0</xdr:colOff>
      <xdr:row>6</xdr:row>
      <xdr:rowOff>0</xdr:rowOff>
    </xdr:from>
    <xdr:to>
      <xdr:col>5</xdr:col>
      <xdr:colOff>274955</xdr:colOff>
      <xdr:row>6</xdr:row>
      <xdr:rowOff>277495</xdr:rowOff>
    </xdr:to>
    <xdr:sp>
      <xdr:nvSpPr>
        <xdr:cNvPr id="2079" name="图片 153"/>
        <xdr:cNvSpPr>
          <a:spLocks noChangeAspect="1"/>
        </xdr:cNvSpPr>
      </xdr:nvSpPr>
      <xdr:spPr>
        <a:xfrm>
          <a:off x="5287010" y="3036570"/>
          <a:ext cx="274955" cy="277495"/>
        </a:xfrm>
        <a:prstGeom prst="rect">
          <a:avLst/>
        </a:prstGeom>
        <a:noFill/>
        <a:ln w="9525">
          <a:noFill/>
        </a:ln>
      </xdr:spPr>
    </xdr:sp>
    <xdr:clientData/>
  </xdr:twoCellAnchor>
  <xdr:twoCellAnchor editAs="oneCell">
    <xdr:from>
      <xdr:col>5</xdr:col>
      <xdr:colOff>0</xdr:colOff>
      <xdr:row>6</xdr:row>
      <xdr:rowOff>0</xdr:rowOff>
    </xdr:from>
    <xdr:to>
      <xdr:col>5</xdr:col>
      <xdr:colOff>274955</xdr:colOff>
      <xdr:row>6</xdr:row>
      <xdr:rowOff>277495</xdr:rowOff>
    </xdr:to>
    <xdr:sp>
      <xdr:nvSpPr>
        <xdr:cNvPr id="2080" name="图片 153"/>
        <xdr:cNvSpPr>
          <a:spLocks noChangeAspect="1"/>
        </xdr:cNvSpPr>
      </xdr:nvSpPr>
      <xdr:spPr>
        <a:xfrm>
          <a:off x="5287010" y="3036570"/>
          <a:ext cx="274955" cy="277495"/>
        </a:xfrm>
        <a:prstGeom prst="rect">
          <a:avLst/>
        </a:prstGeom>
        <a:noFill/>
        <a:ln w="9525">
          <a:noFill/>
        </a:ln>
      </xdr:spPr>
    </xdr:sp>
    <xdr:clientData/>
  </xdr:twoCellAnchor>
  <xdr:twoCellAnchor editAs="oneCell">
    <xdr:from>
      <xdr:col>5</xdr:col>
      <xdr:colOff>0</xdr:colOff>
      <xdr:row>6</xdr:row>
      <xdr:rowOff>0</xdr:rowOff>
    </xdr:from>
    <xdr:to>
      <xdr:col>5</xdr:col>
      <xdr:colOff>274955</xdr:colOff>
      <xdr:row>6</xdr:row>
      <xdr:rowOff>277495</xdr:rowOff>
    </xdr:to>
    <xdr:sp>
      <xdr:nvSpPr>
        <xdr:cNvPr id="2081" name="图片 153"/>
        <xdr:cNvSpPr>
          <a:spLocks noChangeAspect="1"/>
        </xdr:cNvSpPr>
      </xdr:nvSpPr>
      <xdr:spPr>
        <a:xfrm>
          <a:off x="5287010" y="3036570"/>
          <a:ext cx="274955" cy="277495"/>
        </a:xfrm>
        <a:prstGeom prst="rect">
          <a:avLst/>
        </a:prstGeom>
        <a:noFill/>
        <a:ln w="9525">
          <a:noFill/>
        </a:ln>
      </xdr:spPr>
    </xdr:sp>
    <xdr:clientData/>
  </xdr:twoCellAnchor>
  <xdr:twoCellAnchor editAs="oneCell">
    <xdr:from>
      <xdr:col>5</xdr:col>
      <xdr:colOff>0</xdr:colOff>
      <xdr:row>6</xdr:row>
      <xdr:rowOff>0</xdr:rowOff>
    </xdr:from>
    <xdr:to>
      <xdr:col>5</xdr:col>
      <xdr:colOff>274955</xdr:colOff>
      <xdr:row>6</xdr:row>
      <xdr:rowOff>277495</xdr:rowOff>
    </xdr:to>
    <xdr:sp>
      <xdr:nvSpPr>
        <xdr:cNvPr id="2082" name="图片 153"/>
        <xdr:cNvSpPr>
          <a:spLocks noChangeAspect="1"/>
        </xdr:cNvSpPr>
      </xdr:nvSpPr>
      <xdr:spPr>
        <a:xfrm>
          <a:off x="5287010" y="3036570"/>
          <a:ext cx="274955" cy="277495"/>
        </a:xfrm>
        <a:prstGeom prst="rect">
          <a:avLst/>
        </a:prstGeom>
        <a:noFill/>
        <a:ln w="9525">
          <a:noFill/>
        </a:ln>
      </xdr:spPr>
    </xdr:sp>
    <xdr:clientData/>
  </xdr:twoCellAnchor>
  <xdr:twoCellAnchor editAs="oneCell">
    <xdr:from>
      <xdr:col>5</xdr:col>
      <xdr:colOff>0</xdr:colOff>
      <xdr:row>6</xdr:row>
      <xdr:rowOff>0</xdr:rowOff>
    </xdr:from>
    <xdr:to>
      <xdr:col>5</xdr:col>
      <xdr:colOff>274955</xdr:colOff>
      <xdr:row>6</xdr:row>
      <xdr:rowOff>277495</xdr:rowOff>
    </xdr:to>
    <xdr:sp>
      <xdr:nvSpPr>
        <xdr:cNvPr id="2083" name="图片 153"/>
        <xdr:cNvSpPr>
          <a:spLocks noChangeAspect="1"/>
        </xdr:cNvSpPr>
      </xdr:nvSpPr>
      <xdr:spPr>
        <a:xfrm>
          <a:off x="5287010" y="3036570"/>
          <a:ext cx="274955" cy="277495"/>
        </a:xfrm>
        <a:prstGeom prst="rect">
          <a:avLst/>
        </a:prstGeom>
        <a:noFill/>
        <a:ln w="9525">
          <a:noFill/>
        </a:ln>
      </xdr:spPr>
    </xdr:sp>
    <xdr:clientData/>
  </xdr:twoCellAnchor>
  <xdr:twoCellAnchor editAs="oneCell">
    <xdr:from>
      <xdr:col>5</xdr:col>
      <xdr:colOff>0</xdr:colOff>
      <xdr:row>6</xdr:row>
      <xdr:rowOff>0</xdr:rowOff>
    </xdr:from>
    <xdr:to>
      <xdr:col>5</xdr:col>
      <xdr:colOff>271780</xdr:colOff>
      <xdr:row>6</xdr:row>
      <xdr:rowOff>273050</xdr:rowOff>
    </xdr:to>
    <xdr:sp>
      <xdr:nvSpPr>
        <xdr:cNvPr id="2084" name="图片 153"/>
        <xdr:cNvSpPr>
          <a:spLocks noChangeAspect="1"/>
        </xdr:cNvSpPr>
      </xdr:nvSpPr>
      <xdr:spPr>
        <a:xfrm>
          <a:off x="5287010" y="3036570"/>
          <a:ext cx="271780" cy="273050"/>
        </a:xfrm>
        <a:prstGeom prst="rect">
          <a:avLst/>
        </a:prstGeom>
        <a:noFill/>
        <a:ln w="9525">
          <a:noFill/>
        </a:ln>
      </xdr:spPr>
    </xdr:sp>
    <xdr:clientData/>
  </xdr:twoCellAnchor>
  <xdr:twoCellAnchor editAs="oneCell">
    <xdr:from>
      <xdr:col>5</xdr:col>
      <xdr:colOff>0</xdr:colOff>
      <xdr:row>6</xdr:row>
      <xdr:rowOff>0</xdr:rowOff>
    </xdr:from>
    <xdr:to>
      <xdr:col>5</xdr:col>
      <xdr:colOff>273685</xdr:colOff>
      <xdr:row>6</xdr:row>
      <xdr:rowOff>273050</xdr:rowOff>
    </xdr:to>
    <xdr:sp>
      <xdr:nvSpPr>
        <xdr:cNvPr id="2085" name="图片 153"/>
        <xdr:cNvSpPr>
          <a:spLocks noChangeAspect="1"/>
        </xdr:cNvSpPr>
      </xdr:nvSpPr>
      <xdr:spPr>
        <a:xfrm>
          <a:off x="5287010" y="3036570"/>
          <a:ext cx="273685" cy="273050"/>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250825</xdr:rowOff>
    </xdr:to>
    <xdr:sp>
      <xdr:nvSpPr>
        <xdr:cNvPr id="2086" name="图片 109"/>
        <xdr:cNvSpPr>
          <a:spLocks noChangeAspect="1"/>
        </xdr:cNvSpPr>
      </xdr:nvSpPr>
      <xdr:spPr>
        <a:xfrm>
          <a:off x="5287010" y="3036570"/>
          <a:ext cx="284480" cy="25082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250825</xdr:rowOff>
    </xdr:to>
    <xdr:sp>
      <xdr:nvSpPr>
        <xdr:cNvPr id="2087" name="图片 110"/>
        <xdr:cNvSpPr>
          <a:spLocks noChangeAspect="1"/>
        </xdr:cNvSpPr>
      </xdr:nvSpPr>
      <xdr:spPr>
        <a:xfrm>
          <a:off x="5287010" y="3036570"/>
          <a:ext cx="284480" cy="25082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250825</xdr:rowOff>
    </xdr:to>
    <xdr:sp>
      <xdr:nvSpPr>
        <xdr:cNvPr id="2088" name="图片 111"/>
        <xdr:cNvSpPr>
          <a:spLocks noChangeAspect="1"/>
        </xdr:cNvSpPr>
      </xdr:nvSpPr>
      <xdr:spPr>
        <a:xfrm>
          <a:off x="5287010" y="3036570"/>
          <a:ext cx="284480" cy="25082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250825</xdr:rowOff>
    </xdr:to>
    <xdr:sp>
      <xdr:nvSpPr>
        <xdr:cNvPr id="2089" name="图片 112"/>
        <xdr:cNvSpPr>
          <a:spLocks noChangeAspect="1"/>
        </xdr:cNvSpPr>
      </xdr:nvSpPr>
      <xdr:spPr>
        <a:xfrm>
          <a:off x="5287010" y="3036570"/>
          <a:ext cx="284480" cy="25082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250825</xdr:rowOff>
    </xdr:to>
    <xdr:sp>
      <xdr:nvSpPr>
        <xdr:cNvPr id="2090" name="图片 113"/>
        <xdr:cNvSpPr>
          <a:spLocks noChangeAspect="1"/>
        </xdr:cNvSpPr>
      </xdr:nvSpPr>
      <xdr:spPr>
        <a:xfrm>
          <a:off x="5287010" y="3036570"/>
          <a:ext cx="284480" cy="25082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250825</xdr:rowOff>
    </xdr:to>
    <xdr:sp>
      <xdr:nvSpPr>
        <xdr:cNvPr id="2091" name="图片 114"/>
        <xdr:cNvSpPr>
          <a:spLocks noChangeAspect="1"/>
        </xdr:cNvSpPr>
      </xdr:nvSpPr>
      <xdr:spPr>
        <a:xfrm>
          <a:off x="5287010" y="3036570"/>
          <a:ext cx="284480" cy="25082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250825</xdr:rowOff>
    </xdr:to>
    <xdr:sp>
      <xdr:nvSpPr>
        <xdr:cNvPr id="2092" name="图片 115"/>
        <xdr:cNvSpPr>
          <a:spLocks noChangeAspect="1"/>
        </xdr:cNvSpPr>
      </xdr:nvSpPr>
      <xdr:spPr>
        <a:xfrm>
          <a:off x="5287010" y="3036570"/>
          <a:ext cx="284480" cy="25082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250825</xdr:rowOff>
    </xdr:to>
    <xdr:sp>
      <xdr:nvSpPr>
        <xdr:cNvPr id="2093" name="图片 116"/>
        <xdr:cNvSpPr>
          <a:spLocks noChangeAspect="1"/>
        </xdr:cNvSpPr>
      </xdr:nvSpPr>
      <xdr:spPr>
        <a:xfrm>
          <a:off x="5287010" y="3036570"/>
          <a:ext cx="284480" cy="25082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250825</xdr:rowOff>
    </xdr:to>
    <xdr:sp>
      <xdr:nvSpPr>
        <xdr:cNvPr id="2094" name="图片 117"/>
        <xdr:cNvSpPr>
          <a:spLocks noChangeAspect="1"/>
        </xdr:cNvSpPr>
      </xdr:nvSpPr>
      <xdr:spPr>
        <a:xfrm>
          <a:off x="5287010" y="3036570"/>
          <a:ext cx="284480" cy="25082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250825</xdr:rowOff>
    </xdr:to>
    <xdr:sp>
      <xdr:nvSpPr>
        <xdr:cNvPr id="2095" name="图片 119"/>
        <xdr:cNvSpPr>
          <a:spLocks noChangeAspect="1"/>
        </xdr:cNvSpPr>
      </xdr:nvSpPr>
      <xdr:spPr>
        <a:xfrm>
          <a:off x="5287010" y="3036570"/>
          <a:ext cx="284480" cy="25082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250825</xdr:rowOff>
    </xdr:to>
    <xdr:sp>
      <xdr:nvSpPr>
        <xdr:cNvPr id="2096" name="图片 120"/>
        <xdr:cNvSpPr>
          <a:spLocks noChangeAspect="1"/>
        </xdr:cNvSpPr>
      </xdr:nvSpPr>
      <xdr:spPr>
        <a:xfrm>
          <a:off x="5287010" y="3036570"/>
          <a:ext cx="284480" cy="25082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250825</xdr:rowOff>
    </xdr:to>
    <xdr:sp>
      <xdr:nvSpPr>
        <xdr:cNvPr id="2097" name="图片 121"/>
        <xdr:cNvSpPr>
          <a:spLocks noChangeAspect="1"/>
        </xdr:cNvSpPr>
      </xdr:nvSpPr>
      <xdr:spPr>
        <a:xfrm>
          <a:off x="5287010" y="3036570"/>
          <a:ext cx="284480" cy="25082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250825</xdr:rowOff>
    </xdr:to>
    <xdr:sp>
      <xdr:nvSpPr>
        <xdr:cNvPr id="2098" name="图片 123"/>
        <xdr:cNvSpPr>
          <a:spLocks noChangeAspect="1"/>
        </xdr:cNvSpPr>
      </xdr:nvSpPr>
      <xdr:spPr>
        <a:xfrm>
          <a:off x="5287010" y="3036570"/>
          <a:ext cx="284480" cy="25082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250825</xdr:rowOff>
    </xdr:to>
    <xdr:sp>
      <xdr:nvSpPr>
        <xdr:cNvPr id="2099" name="图片 124"/>
        <xdr:cNvSpPr>
          <a:spLocks noChangeAspect="1"/>
        </xdr:cNvSpPr>
      </xdr:nvSpPr>
      <xdr:spPr>
        <a:xfrm>
          <a:off x="5287010" y="3036570"/>
          <a:ext cx="284480" cy="25082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250825</xdr:rowOff>
    </xdr:to>
    <xdr:sp>
      <xdr:nvSpPr>
        <xdr:cNvPr id="2100" name="图片 125"/>
        <xdr:cNvSpPr>
          <a:spLocks noChangeAspect="1"/>
        </xdr:cNvSpPr>
      </xdr:nvSpPr>
      <xdr:spPr>
        <a:xfrm>
          <a:off x="5287010" y="3036570"/>
          <a:ext cx="284480" cy="2508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347345</xdr:rowOff>
    </xdr:to>
    <xdr:sp>
      <xdr:nvSpPr>
        <xdr:cNvPr id="2101" name="图片 10"/>
        <xdr:cNvSpPr>
          <a:spLocks noChangeAspect="1"/>
        </xdr:cNvSpPr>
      </xdr:nvSpPr>
      <xdr:spPr>
        <a:xfrm>
          <a:off x="5287010" y="3036570"/>
          <a:ext cx="281940" cy="34734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347345</xdr:rowOff>
    </xdr:to>
    <xdr:sp>
      <xdr:nvSpPr>
        <xdr:cNvPr id="2102" name="图片 14"/>
        <xdr:cNvSpPr>
          <a:spLocks noChangeAspect="1"/>
        </xdr:cNvSpPr>
      </xdr:nvSpPr>
      <xdr:spPr>
        <a:xfrm>
          <a:off x="5287010" y="3036570"/>
          <a:ext cx="281940" cy="34734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347345</xdr:rowOff>
    </xdr:to>
    <xdr:sp>
      <xdr:nvSpPr>
        <xdr:cNvPr id="2103" name="图片 18"/>
        <xdr:cNvSpPr>
          <a:spLocks noChangeAspect="1"/>
        </xdr:cNvSpPr>
      </xdr:nvSpPr>
      <xdr:spPr>
        <a:xfrm>
          <a:off x="5287010" y="3036570"/>
          <a:ext cx="281940" cy="34734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250825</xdr:rowOff>
    </xdr:to>
    <xdr:sp>
      <xdr:nvSpPr>
        <xdr:cNvPr id="2104" name="图片 10"/>
        <xdr:cNvSpPr>
          <a:spLocks noChangeAspect="1"/>
        </xdr:cNvSpPr>
      </xdr:nvSpPr>
      <xdr:spPr>
        <a:xfrm>
          <a:off x="5287010" y="3036570"/>
          <a:ext cx="284480" cy="25082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250825</xdr:rowOff>
    </xdr:to>
    <xdr:sp>
      <xdr:nvSpPr>
        <xdr:cNvPr id="2105" name="图片 14"/>
        <xdr:cNvSpPr>
          <a:spLocks noChangeAspect="1"/>
        </xdr:cNvSpPr>
      </xdr:nvSpPr>
      <xdr:spPr>
        <a:xfrm>
          <a:off x="5287010" y="3036570"/>
          <a:ext cx="284480" cy="25082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250825</xdr:rowOff>
    </xdr:to>
    <xdr:sp>
      <xdr:nvSpPr>
        <xdr:cNvPr id="2106" name="图片 18"/>
        <xdr:cNvSpPr>
          <a:spLocks noChangeAspect="1"/>
        </xdr:cNvSpPr>
      </xdr:nvSpPr>
      <xdr:spPr>
        <a:xfrm>
          <a:off x="5287010" y="3036570"/>
          <a:ext cx="284480" cy="25082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250825</xdr:rowOff>
    </xdr:to>
    <xdr:sp>
      <xdr:nvSpPr>
        <xdr:cNvPr id="2107" name="图片 109"/>
        <xdr:cNvSpPr>
          <a:spLocks noChangeAspect="1"/>
        </xdr:cNvSpPr>
      </xdr:nvSpPr>
      <xdr:spPr>
        <a:xfrm>
          <a:off x="5287010" y="3036570"/>
          <a:ext cx="284480" cy="25082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250825</xdr:rowOff>
    </xdr:to>
    <xdr:sp>
      <xdr:nvSpPr>
        <xdr:cNvPr id="2108" name="图片 110"/>
        <xdr:cNvSpPr>
          <a:spLocks noChangeAspect="1"/>
        </xdr:cNvSpPr>
      </xdr:nvSpPr>
      <xdr:spPr>
        <a:xfrm>
          <a:off x="5287010" y="3036570"/>
          <a:ext cx="284480" cy="25082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250825</xdr:rowOff>
    </xdr:to>
    <xdr:sp>
      <xdr:nvSpPr>
        <xdr:cNvPr id="2109" name="图片 111"/>
        <xdr:cNvSpPr>
          <a:spLocks noChangeAspect="1"/>
        </xdr:cNvSpPr>
      </xdr:nvSpPr>
      <xdr:spPr>
        <a:xfrm>
          <a:off x="5287010" y="3036570"/>
          <a:ext cx="284480" cy="25082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250825</xdr:rowOff>
    </xdr:to>
    <xdr:sp>
      <xdr:nvSpPr>
        <xdr:cNvPr id="2110" name="图片 112"/>
        <xdr:cNvSpPr>
          <a:spLocks noChangeAspect="1"/>
        </xdr:cNvSpPr>
      </xdr:nvSpPr>
      <xdr:spPr>
        <a:xfrm>
          <a:off x="5287010" y="3036570"/>
          <a:ext cx="284480" cy="25082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250825</xdr:rowOff>
    </xdr:to>
    <xdr:sp>
      <xdr:nvSpPr>
        <xdr:cNvPr id="2111" name="图片 113"/>
        <xdr:cNvSpPr>
          <a:spLocks noChangeAspect="1"/>
        </xdr:cNvSpPr>
      </xdr:nvSpPr>
      <xdr:spPr>
        <a:xfrm>
          <a:off x="5287010" y="3036570"/>
          <a:ext cx="284480" cy="25082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250825</xdr:rowOff>
    </xdr:to>
    <xdr:sp>
      <xdr:nvSpPr>
        <xdr:cNvPr id="2112" name="图片 114"/>
        <xdr:cNvSpPr>
          <a:spLocks noChangeAspect="1"/>
        </xdr:cNvSpPr>
      </xdr:nvSpPr>
      <xdr:spPr>
        <a:xfrm>
          <a:off x="5287010" y="3036570"/>
          <a:ext cx="284480" cy="25082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250825</xdr:rowOff>
    </xdr:to>
    <xdr:sp>
      <xdr:nvSpPr>
        <xdr:cNvPr id="2113" name="图片 115"/>
        <xdr:cNvSpPr>
          <a:spLocks noChangeAspect="1"/>
        </xdr:cNvSpPr>
      </xdr:nvSpPr>
      <xdr:spPr>
        <a:xfrm>
          <a:off x="5287010" y="3036570"/>
          <a:ext cx="284480" cy="25082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250825</xdr:rowOff>
    </xdr:to>
    <xdr:sp>
      <xdr:nvSpPr>
        <xdr:cNvPr id="2114" name="图片 116"/>
        <xdr:cNvSpPr>
          <a:spLocks noChangeAspect="1"/>
        </xdr:cNvSpPr>
      </xdr:nvSpPr>
      <xdr:spPr>
        <a:xfrm>
          <a:off x="5287010" y="3036570"/>
          <a:ext cx="284480" cy="25082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250825</xdr:rowOff>
    </xdr:to>
    <xdr:sp>
      <xdr:nvSpPr>
        <xdr:cNvPr id="2115" name="图片 117"/>
        <xdr:cNvSpPr>
          <a:spLocks noChangeAspect="1"/>
        </xdr:cNvSpPr>
      </xdr:nvSpPr>
      <xdr:spPr>
        <a:xfrm>
          <a:off x="5287010" y="3036570"/>
          <a:ext cx="284480" cy="25082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250825</xdr:rowOff>
    </xdr:to>
    <xdr:sp>
      <xdr:nvSpPr>
        <xdr:cNvPr id="2116" name="图片 119"/>
        <xdr:cNvSpPr>
          <a:spLocks noChangeAspect="1"/>
        </xdr:cNvSpPr>
      </xdr:nvSpPr>
      <xdr:spPr>
        <a:xfrm>
          <a:off x="5287010" y="3036570"/>
          <a:ext cx="284480" cy="25082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250825</xdr:rowOff>
    </xdr:to>
    <xdr:sp>
      <xdr:nvSpPr>
        <xdr:cNvPr id="2117" name="图片 120"/>
        <xdr:cNvSpPr>
          <a:spLocks noChangeAspect="1"/>
        </xdr:cNvSpPr>
      </xdr:nvSpPr>
      <xdr:spPr>
        <a:xfrm>
          <a:off x="5287010" y="3036570"/>
          <a:ext cx="284480" cy="25082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250825</xdr:rowOff>
    </xdr:to>
    <xdr:sp>
      <xdr:nvSpPr>
        <xdr:cNvPr id="2118" name="图片 121"/>
        <xdr:cNvSpPr>
          <a:spLocks noChangeAspect="1"/>
        </xdr:cNvSpPr>
      </xdr:nvSpPr>
      <xdr:spPr>
        <a:xfrm>
          <a:off x="5287010" y="3036570"/>
          <a:ext cx="284480" cy="25082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250825</xdr:rowOff>
    </xdr:to>
    <xdr:sp>
      <xdr:nvSpPr>
        <xdr:cNvPr id="2119" name="图片 123"/>
        <xdr:cNvSpPr>
          <a:spLocks noChangeAspect="1"/>
        </xdr:cNvSpPr>
      </xdr:nvSpPr>
      <xdr:spPr>
        <a:xfrm>
          <a:off x="5287010" y="3036570"/>
          <a:ext cx="284480" cy="25082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250825</xdr:rowOff>
    </xdr:to>
    <xdr:sp>
      <xdr:nvSpPr>
        <xdr:cNvPr id="2120" name="图片 124"/>
        <xdr:cNvSpPr>
          <a:spLocks noChangeAspect="1"/>
        </xdr:cNvSpPr>
      </xdr:nvSpPr>
      <xdr:spPr>
        <a:xfrm>
          <a:off x="5287010" y="3036570"/>
          <a:ext cx="284480" cy="25082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250825</xdr:rowOff>
    </xdr:to>
    <xdr:sp>
      <xdr:nvSpPr>
        <xdr:cNvPr id="2121" name="图片 125"/>
        <xdr:cNvSpPr>
          <a:spLocks noChangeAspect="1"/>
        </xdr:cNvSpPr>
      </xdr:nvSpPr>
      <xdr:spPr>
        <a:xfrm>
          <a:off x="5287010" y="3036570"/>
          <a:ext cx="284480" cy="25082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2122" name="图片 146"/>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2123" name="图片 150"/>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2124" name="图片 154"/>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2125" name="图片 146"/>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2126" name="图片 150"/>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2127" name="图片 154"/>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271780</xdr:colOff>
      <xdr:row>6</xdr:row>
      <xdr:rowOff>277495</xdr:rowOff>
    </xdr:to>
    <xdr:sp>
      <xdr:nvSpPr>
        <xdr:cNvPr id="2128" name="图片 153"/>
        <xdr:cNvSpPr>
          <a:spLocks noChangeAspect="1"/>
        </xdr:cNvSpPr>
      </xdr:nvSpPr>
      <xdr:spPr>
        <a:xfrm>
          <a:off x="5287010" y="3036570"/>
          <a:ext cx="2717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2129" name="图片 36"/>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196215</xdr:rowOff>
    </xdr:to>
    <xdr:sp>
      <xdr:nvSpPr>
        <xdr:cNvPr id="2130" name="图片 36"/>
        <xdr:cNvSpPr>
          <a:spLocks noChangeAspect="1"/>
        </xdr:cNvSpPr>
      </xdr:nvSpPr>
      <xdr:spPr>
        <a:xfrm>
          <a:off x="5287010" y="3036570"/>
          <a:ext cx="284480" cy="19621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2131" name="图片 1"/>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2132" name="图片 2"/>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2133" name="图片 3"/>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2134" name="图片 4"/>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2135" name="图片 5"/>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2136" name="图片 6"/>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2137" name="图片 7"/>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2138" name="图片 8"/>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2139" name="图片 9"/>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2140" name="图片 10"/>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2141" name="图片 11"/>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2142" name="图片 12"/>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2143" name="图片 13"/>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2144" name="图片 14"/>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2145" name="图片 15"/>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2146" name="图片 16"/>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2147" name="图片 17"/>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2148" name="图片 18"/>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2149" name="图片 19"/>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2150" name="图片 20"/>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2151" name="图片 21"/>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2152" name="图片 22"/>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2153" name="图片 23"/>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2154" name="图片 24"/>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2155" name="图片 25"/>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2156" name="图片 26"/>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2157" name="图片 27"/>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2158" name="图片 28"/>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2159" name="图片 29"/>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2160" name="图片 30"/>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2161" name="图片 31"/>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2162" name="图片 32"/>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2163" name="图片 33"/>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2164" name="图片 34"/>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2165" name="图片 35"/>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2166" name="图片 36"/>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394970</xdr:rowOff>
    </xdr:to>
    <xdr:sp>
      <xdr:nvSpPr>
        <xdr:cNvPr id="2167" name="图片 19"/>
        <xdr:cNvSpPr>
          <a:spLocks noChangeAspect="1"/>
        </xdr:cNvSpPr>
      </xdr:nvSpPr>
      <xdr:spPr>
        <a:xfrm>
          <a:off x="5287010" y="3036570"/>
          <a:ext cx="281940" cy="394970"/>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394970</xdr:rowOff>
    </xdr:to>
    <xdr:sp>
      <xdr:nvSpPr>
        <xdr:cNvPr id="2168" name="图片 20"/>
        <xdr:cNvSpPr>
          <a:spLocks noChangeAspect="1"/>
        </xdr:cNvSpPr>
      </xdr:nvSpPr>
      <xdr:spPr>
        <a:xfrm>
          <a:off x="5287010" y="3036570"/>
          <a:ext cx="281940" cy="394970"/>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394970</xdr:rowOff>
    </xdr:to>
    <xdr:sp>
      <xdr:nvSpPr>
        <xdr:cNvPr id="2169" name="图片 21"/>
        <xdr:cNvSpPr>
          <a:spLocks noChangeAspect="1"/>
        </xdr:cNvSpPr>
      </xdr:nvSpPr>
      <xdr:spPr>
        <a:xfrm>
          <a:off x="5287010" y="3036570"/>
          <a:ext cx="281940" cy="394970"/>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394970</xdr:rowOff>
    </xdr:to>
    <xdr:sp>
      <xdr:nvSpPr>
        <xdr:cNvPr id="2170" name="图片 22"/>
        <xdr:cNvSpPr>
          <a:spLocks noChangeAspect="1"/>
        </xdr:cNvSpPr>
      </xdr:nvSpPr>
      <xdr:spPr>
        <a:xfrm>
          <a:off x="5287010" y="3036570"/>
          <a:ext cx="281940" cy="394970"/>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394970</xdr:rowOff>
    </xdr:to>
    <xdr:sp>
      <xdr:nvSpPr>
        <xdr:cNvPr id="2171" name="图片 23"/>
        <xdr:cNvSpPr>
          <a:spLocks noChangeAspect="1"/>
        </xdr:cNvSpPr>
      </xdr:nvSpPr>
      <xdr:spPr>
        <a:xfrm>
          <a:off x="5287010" y="3036570"/>
          <a:ext cx="281940" cy="394970"/>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394970</xdr:rowOff>
    </xdr:to>
    <xdr:sp>
      <xdr:nvSpPr>
        <xdr:cNvPr id="2172" name="图片 24"/>
        <xdr:cNvSpPr>
          <a:spLocks noChangeAspect="1"/>
        </xdr:cNvSpPr>
      </xdr:nvSpPr>
      <xdr:spPr>
        <a:xfrm>
          <a:off x="5287010" y="3036570"/>
          <a:ext cx="281940" cy="394970"/>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394970</xdr:rowOff>
    </xdr:to>
    <xdr:sp>
      <xdr:nvSpPr>
        <xdr:cNvPr id="2173" name="图片 25"/>
        <xdr:cNvSpPr>
          <a:spLocks noChangeAspect="1"/>
        </xdr:cNvSpPr>
      </xdr:nvSpPr>
      <xdr:spPr>
        <a:xfrm>
          <a:off x="5287010" y="3036570"/>
          <a:ext cx="281940" cy="394970"/>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394970</xdr:rowOff>
    </xdr:to>
    <xdr:sp>
      <xdr:nvSpPr>
        <xdr:cNvPr id="2174" name="图片 26"/>
        <xdr:cNvSpPr>
          <a:spLocks noChangeAspect="1"/>
        </xdr:cNvSpPr>
      </xdr:nvSpPr>
      <xdr:spPr>
        <a:xfrm>
          <a:off x="5287010" y="3036570"/>
          <a:ext cx="281940" cy="394970"/>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394970</xdr:rowOff>
    </xdr:to>
    <xdr:sp>
      <xdr:nvSpPr>
        <xdr:cNvPr id="2175" name="图片 27"/>
        <xdr:cNvSpPr>
          <a:spLocks noChangeAspect="1"/>
        </xdr:cNvSpPr>
      </xdr:nvSpPr>
      <xdr:spPr>
        <a:xfrm>
          <a:off x="5287010" y="3036570"/>
          <a:ext cx="281940" cy="394970"/>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394970</xdr:rowOff>
    </xdr:to>
    <xdr:sp>
      <xdr:nvSpPr>
        <xdr:cNvPr id="2176" name="图片 29"/>
        <xdr:cNvSpPr>
          <a:spLocks noChangeAspect="1"/>
        </xdr:cNvSpPr>
      </xdr:nvSpPr>
      <xdr:spPr>
        <a:xfrm>
          <a:off x="5287010" y="3036570"/>
          <a:ext cx="281940" cy="394970"/>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394970</xdr:rowOff>
    </xdr:to>
    <xdr:sp>
      <xdr:nvSpPr>
        <xdr:cNvPr id="2177" name="图片 30"/>
        <xdr:cNvSpPr>
          <a:spLocks noChangeAspect="1"/>
        </xdr:cNvSpPr>
      </xdr:nvSpPr>
      <xdr:spPr>
        <a:xfrm>
          <a:off x="5287010" y="3036570"/>
          <a:ext cx="281940" cy="394970"/>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394970</xdr:rowOff>
    </xdr:to>
    <xdr:sp>
      <xdr:nvSpPr>
        <xdr:cNvPr id="2178" name="图片 31"/>
        <xdr:cNvSpPr>
          <a:spLocks noChangeAspect="1"/>
        </xdr:cNvSpPr>
      </xdr:nvSpPr>
      <xdr:spPr>
        <a:xfrm>
          <a:off x="5287010" y="3036570"/>
          <a:ext cx="281940" cy="394970"/>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394970</xdr:rowOff>
    </xdr:to>
    <xdr:sp>
      <xdr:nvSpPr>
        <xdr:cNvPr id="2179" name="图片 33"/>
        <xdr:cNvSpPr>
          <a:spLocks noChangeAspect="1"/>
        </xdr:cNvSpPr>
      </xdr:nvSpPr>
      <xdr:spPr>
        <a:xfrm>
          <a:off x="5287010" y="3036570"/>
          <a:ext cx="281940" cy="394970"/>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394970</xdr:rowOff>
    </xdr:to>
    <xdr:sp>
      <xdr:nvSpPr>
        <xdr:cNvPr id="2180" name="图片 34"/>
        <xdr:cNvSpPr>
          <a:spLocks noChangeAspect="1"/>
        </xdr:cNvSpPr>
      </xdr:nvSpPr>
      <xdr:spPr>
        <a:xfrm>
          <a:off x="5287010" y="3036570"/>
          <a:ext cx="281940" cy="394970"/>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2181" name="图片 1"/>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2182" name="图片 2"/>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2183" name="图片 3"/>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2184" name="图片 4"/>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2185" name="图片 5"/>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2186" name="图片 6"/>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2187" name="图片 7"/>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2188" name="图片 8"/>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2189" name="图片 9"/>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2190" name="图片 10"/>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2191" name="图片 11"/>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2192" name="图片 12"/>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2193" name="图片 13"/>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2194" name="图片 14"/>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2195" name="图片 15"/>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2196" name="图片 16"/>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2197" name="图片 17"/>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2198" name="图片 18"/>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2199" name="图片 19"/>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2200" name="图片 20"/>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2201" name="图片 21"/>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2202" name="图片 22"/>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2203" name="图片 23"/>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2204" name="图片 24"/>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2205" name="图片 25"/>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2206" name="图片 26"/>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2207" name="图片 27"/>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2208" name="图片 28"/>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2209" name="图片 29"/>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2210" name="图片 30"/>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2211" name="图片 31"/>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2212" name="图片 32"/>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2213" name="图片 33"/>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2214" name="图片 34"/>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2215" name="图片 35"/>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271780</xdr:colOff>
      <xdr:row>6</xdr:row>
      <xdr:rowOff>277495</xdr:rowOff>
    </xdr:to>
    <xdr:sp>
      <xdr:nvSpPr>
        <xdr:cNvPr id="2216" name="图片 153"/>
        <xdr:cNvSpPr>
          <a:spLocks noChangeAspect="1"/>
        </xdr:cNvSpPr>
      </xdr:nvSpPr>
      <xdr:spPr>
        <a:xfrm>
          <a:off x="5287010" y="3036570"/>
          <a:ext cx="2717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196215</xdr:rowOff>
    </xdr:to>
    <xdr:sp>
      <xdr:nvSpPr>
        <xdr:cNvPr id="2217" name="图片 36"/>
        <xdr:cNvSpPr>
          <a:spLocks noChangeAspect="1"/>
        </xdr:cNvSpPr>
      </xdr:nvSpPr>
      <xdr:spPr>
        <a:xfrm>
          <a:off x="5287010" y="3036570"/>
          <a:ext cx="284480" cy="19621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2218" name="图片 1"/>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2219" name="图片 2"/>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2220" name="图片 3"/>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2221" name="图片 4"/>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2222" name="图片 5"/>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2223" name="图片 6"/>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2224" name="图片 7"/>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2225" name="图片 8"/>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2226" name="图片 9"/>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2227" name="图片 10"/>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2228" name="图片 11"/>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2229" name="图片 12"/>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2230" name="图片 13"/>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2231" name="图片 14"/>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2232" name="图片 15"/>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2233" name="图片 16"/>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2234" name="图片 17"/>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2235" name="图片 18"/>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2236" name="图片 19"/>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2237" name="图片 20"/>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2238" name="图片 21"/>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2239" name="图片 22"/>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2240" name="图片 23"/>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2241" name="图片 24"/>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2242" name="图片 25"/>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2243" name="图片 26"/>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2244" name="图片 27"/>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2245" name="图片 28"/>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2246" name="图片 29"/>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2247" name="图片 30"/>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2248" name="图片 31"/>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2249" name="图片 32"/>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2250" name="图片 33"/>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2251" name="图片 34"/>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2252" name="图片 35"/>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2253" name="图片 36"/>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2254" name="图片 1"/>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2255" name="图片 2"/>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2256" name="图片 3"/>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2257" name="图片 4"/>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2258" name="图片 5"/>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2259" name="图片 6"/>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2260" name="图片 7"/>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2261" name="图片 8"/>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2262" name="图片 9"/>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2263" name="图片 10"/>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2264" name="图片 11"/>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2265" name="图片 12"/>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2266" name="图片 13"/>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2267" name="图片 14"/>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2268" name="图片 15"/>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2269" name="图片 16"/>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2270" name="图片 17"/>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2271" name="图片 18"/>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2272" name="图片 19"/>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2273" name="图片 20"/>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2274" name="图片 21"/>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2275" name="图片 22"/>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2276" name="图片 23"/>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2277" name="图片 24"/>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2278" name="图片 25"/>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2279" name="图片 26"/>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2280" name="图片 27"/>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2281" name="图片 28"/>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2282" name="图片 29"/>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2283" name="图片 30"/>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2284" name="图片 31"/>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2285" name="图片 32"/>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2286" name="图片 33"/>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2287" name="图片 34"/>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2288" name="图片 35"/>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2289" name="图片 36"/>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364490</xdr:rowOff>
    </xdr:to>
    <xdr:sp>
      <xdr:nvSpPr>
        <xdr:cNvPr id="2290" name="图片 28"/>
        <xdr:cNvSpPr>
          <a:spLocks noChangeAspect="1"/>
        </xdr:cNvSpPr>
      </xdr:nvSpPr>
      <xdr:spPr>
        <a:xfrm>
          <a:off x="5287010" y="3036570"/>
          <a:ext cx="281940" cy="364490"/>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364490</xdr:rowOff>
    </xdr:to>
    <xdr:sp>
      <xdr:nvSpPr>
        <xdr:cNvPr id="2291" name="图片 32"/>
        <xdr:cNvSpPr>
          <a:spLocks noChangeAspect="1"/>
        </xdr:cNvSpPr>
      </xdr:nvSpPr>
      <xdr:spPr>
        <a:xfrm>
          <a:off x="5287010" y="3036570"/>
          <a:ext cx="281940" cy="364490"/>
        </a:xfrm>
        <a:prstGeom prst="rect">
          <a:avLst/>
        </a:prstGeom>
        <a:noFill/>
        <a:ln w="9525">
          <a:noFill/>
        </a:ln>
      </xdr:spPr>
    </xdr:sp>
    <xdr:clientData/>
  </xdr:twoCellAnchor>
  <xdr:twoCellAnchor editAs="oneCell">
    <xdr:from>
      <xdr:col>5</xdr:col>
      <xdr:colOff>0</xdr:colOff>
      <xdr:row>6</xdr:row>
      <xdr:rowOff>0</xdr:rowOff>
    </xdr:from>
    <xdr:to>
      <xdr:col>5</xdr:col>
      <xdr:colOff>274955</xdr:colOff>
      <xdr:row>6</xdr:row>
      <xdr:rowOff>277495</xdr:rowOff>
    </xdr:to>
    <xdr:sp>
      <xdr:nvSpPr>
        <xdr:cNvPr id="2292" name="图片 153"/>
        <xdr:cNvSpPr>
          <a:spLocks noChangeAspect="1"/>
        </xdr:cNvSpPr>
      </xdr:nvSpPr>
      <xdr:spPr>
        <a:xfrm>
          <a:off x="5287010" y="3036570"/>
          <a:ext cx="274955" cy="277495"/>
        </a:xfrm>
        <a:prstGeom prst="rect">
          <a:avLst/>
        </a:prstGeom>
        <a:noFill/>
        <a:ln w="9525">
          <a:noFill/>
        </a:ln>
      </xdr:spPr>
    </xdr:sp>
    <xdr:clientData/>
  </xdr:twoCellAnchor>
  <xdr:twoCellAnchor editAs="oneCell">
    <xdr:from>
      <xdr:col>5</xdr:col>
      <xdr:colOff>0</xdr:colOff>
      <xdr:row>6</xdr:row>
      <xdr:rowOff>0</xdr:rowOff>
    </xdr:from>
    <xdr:to>
      <xdr:col>5</xdr:col>
      <xdr:colOff>274955</xdr:colOff>
      <xdr:row>6</xdr:row>
      <xdr:rowOff>277495</xdr:rowOff>
    </xdr:to>
    <xdr:sp>
      <xdr:nvSpPr>
        <xdr:cNvPr id="2293" name="图片 153"/>
        <xdr:cNvSpPr>
          <a:spLocks noChangeAspect="1"/>
        </xdr:cNvSpPr>
      </xdr:nvSpPr>
      <xdr:spPr>
        <a:xfrm>
          <a:off x="5287010" y="3036570"/>
          <a:ext cx="274955" cy="277495"/>
        </a:xfrm>
        <a:prstGeom prst="rect">
          <a:avLst/>
        </a:prstGeom>
        <a:noFill/>
        <a:ln w="9525">
          <a:noFill/>
        </a:ln>
      </xdr:spPr>
    </xdr:sp>
    <xdr:clientData/>
  </xdr:twoCellAnchor>
  <xdr:twoCellAnchor editAs="oneCell">
    <xdr:from>
      <xdr:col>5</xdr:col>
      <xdr:colOff>0</xdr:colOff>
      <xdr:row>6</xdr:row>
      <xdr:rowOff>0</xdr:rowOff>
    </xdr:from>
    <xdr:to>
      <xdr:col>5</xdr:col>
      <xdr:colOff>274955</xdr:colOff>
      <xdr:row>6</xdr:row>
      <xdr:rowOff>277495</xdr:rowOff>
    </xdr:to>
    <xdr:sp>
      <xdr:nvSpPr>
        <xdr:cNvPr id="2294" name="图片 153"/>
        <xdr:cNvSpPr>
          <a:spLocks noChangeAspect="1"/>
        </xdr:cNvSpPr>
      </xdr:nvSpPr>
      <xdr:spPr>
        <a:xfrm>
          <a:off x="5287010" y="3036570"/>
          <a:ext cx="274955" cy="277495"/>
        </a:xfrm>
        <a:prstGeom prst="rect">
          <a:avLst/>
        </a:prstGeom>
        <a:noFill/>
        <a:ln w="9525">
          <a:noFill/>
        </a:ln>
      </xdr:spPr>
    </xdr:sp>
    <xdr:clientData/>
  </xdr:twoCellAnchor>
  <xdr:twoCellAnchor editAs="oneCell">
    <xdr:from>
      <xdr:col>5</xdr:col>
      <xdr:colOff>0</xdr:colOff>
      <xdr:row>6</xdr:row>
      <xdr:rowOff>0</xdr:rowOff>
    </xdr:from>
    <xdr:to>
      <xdr:col>5</xdr:col>
      <xdr:colOff>274955</xdr:colOff>
      <xdr:row>6</xdr:row>
      <xdr:rowOff>277495</xdr:rowOff>
    </xdr:to>
    <xdr:sp>
      <xdr:nvSpPr>
        <xdr:cNvPr id="2295" name="图片 153"/>
        <xdr:cNvSpPr>
          <a:spLocks noChangeAspect="1"/>
        </xdr:cNvSpPr>
      </xdr:nvSpPr>
      <xdr:spPr>
        <a:xfrm>
          <a:off x="5287010" y="3036570"/>
          <a:ext cx="274955" cy="277495"/>
        </a:xfrm>
        <a:prstGeom prst="rect">
          <a:avLst/>
        </a:prstGeom>
        <a:noFill/>
        <a:ln w="9525">
          <a:noFill/>
        </a:ln>
      </xdr:spPr>
    </xdr:sp>
    <xdr:clientData/>
  </xdr:twoCellAnchor>
  <xdr:twoCellAnchor editAs="oneCell">
    <xdr:from>
      <xdr:col>5</xdr:col>
      <xdr:colOff>0</xdr:colOff>
      <xdr:row>6</xdr:row>
      <xdr:rowOff>0</xdr:rowOff>
    </xdr:from>
    <xdr:to>
      <xdr:col>5</xdr:col>
      <xdr:colOff>274955</xdr:colOff>
      <xdr:row>6</xdr:row>
      <xdr:rowOff>277495</xdr:rowOff>
    </xdr:to>
    <xdr:sp>
      <xdr:nvSpPr>
        <xdr:cNvPr id="2296" name="图片 153"/>
        <xdr:cNvSpPr>
          <a:spLocks noChangeAspect="1"/>
        </xdr:cNvSpPr>
      </xdr:nvSpPr>
      <xdr:spPr>
        <a:xfrm>
          <a:off x="5287010" y="3036570"/>
          <a:ext cx="274955" cy="277495"/>
        </a:xfrm>
        <a:prstGeom prst="rect">
          <a:avLst/>
        </a:prstGeom>
        <a:noFill/>
        <a:ln w="9525">
          <a:noFill/>
        </a:ln>
      </xdr:spPr>
    </xdr:sp>
    <xdr:clientData/>
  </xdr:twoCellAnchor>
  <xdr:twoCellAnchor editAs="oneCell">
    <xdr:from>
      <xdr:col>5</xdr:col>
      <xdr:colOff>0</xdr:colOff>
      <xdr:row>6</xdr:row>
      <xdr:rowOff>0</xdr:rowOff>
    </xdr:from>
    <xdr:to>
      <xdr:col>5</xdr:col>
      <xdr:colOff>274955</xdr:colOff>
      <xdr:row>6</xdr:row>
      <xdr:rowOff>277495</xdr:rowOff>
    </xdr:to>
    <xdr:sp>
      <xdr:nvSpPr>
        <xdr:cNvPr id="2297" name="图片 153"/>
        <xdr:cNvSpPr>
          <a:spLocks noChangeAspect="1"/>
        </xdr:cNvSpPr>
      </xdr:nvSpPr>
      <xdr:spPr>
        <a:xfrm>
          <a:off x="5287010" y="3036570"/>
          <a:ext cx="274955" cy="277495"/>
        </a:xfrm>
        <a:prstGeom prst="rect">
          <a:avLst/>
        </a:prstGeom>
        <a:noFill/>
        <a:ln w="9525">
          <a:noFill/>
        </a:ln>
      </xdr:spPr>
    </xdr:sp>
    <xdr:clientData/>
  </xdr:twoCellAnchor>
  <xdr:twoCellAnchor editAs="oneCell">
    <xdr:from>
      <xdr:col>5</xdr:col>
      <xdr:colOff>0</xdr:colOff>
      <xdr:row>6</xdr:row>
      <xdr:rowOff>0</xdr:rowOff>
    </xdr:from>
    <xdr:to>
      <xdr:col>5</xdr:col>
      <xdr:colOff>274955</xdr:colOff>
      <xdr:row>6</xdr:row>
      <xdr:rowOff>277495</xdr:rowOff>
    </xdr:to>
    <xdr:sp>
      <xdr:nvSpPr>
        <xdr:cNvPr id="2298" name="图片 153"/>
        <xdr:cNvSpPr>
          <a:spLocks noChangeAspect="1"/>
        </xdr:cNvSpPr>
      </xdr:nvSpPr>
      <xdr:spPr>
        <a:xfrm>
          <a:off x="5287010" y="3036570"/>
          <a:ext cx="274955" cy="277495"/>
        </a:xfrm>
        <a:prstGeom prst="rect">
          <a:avLst/>
        </a:prstGeom>
        <a:noFill/>
        <a:ln w="9525">
          <a:noFill/>
        </a:ln>
      </xdr:spPr>
    </xdr:sp>
    <xdr:clientData/>
  </xdr:twoCellAnchor>
  <xdr:twoCellAnchor editAs="oneCell">
    <xdr:from>
      <xdr:col>5</xdr:col>
      <xdr:colOff>0</xdr:colOff>
      <xdr:row>6</xdr:row>
      <xdr:rowOff>0</xdr:rowOff>
    </xdr:from>
    <xdr:to>
      <xdr:col>5</xdr:col>
      <xdr:colOff>274955</xdr:colOff>
      <xdr:row>6</xdr:row>
      <xdr:rowOff>277495</xdr:rowOff>
    </xdr:to>
    <xdr:sp>
      <xdr:nvSpPr>
        <xdr:cNvPr id="2299" name="图片 153"/>
        <xdr:cNvSpPr>
          <a:spLocks noChangeAspect="1"/>
        </xdr:cNvSpPr>
      </xdr:nvSpPr>
      <xdr:spPr>
        <a:xfrm>
          <a:off x="5287010" y="3036570"/>
          <a:ext cx="274955" cy="277495"/>
        </a:xfrm>
        <a:prstGeom prst="rect">
          <a:avLst/>
        </a:prstGeom>
        <a:noFill/>
        <a:ln w="9525">
          <a:noFill/>
        </a:ln>
      </xdr:spPr>
    </xdr:sp>
    <xdr:clientData/>
  </xdr:twoCellAnchor>
  <xdr:twoCellAnchor editAs="oneCell">
    <xdr:from>
      <xdr:col>5</xdr:col>
      <xdr:colOff>0</xdr:colOff>
      <xdr:row>6</xdr:row>
      <xdr:rowOff>0</xdr:rowOff>
    </xdr:from>
    <xdr:to>
      <xdr:col>5</xdr:col>
      <xdr:colOff>274955</xdr:colOff>
      <xdr:row>6</xdr:row>
      <xdr:rowOff>277495</xdr:rowOff>
    </xdr:to>
    <xdr:sp>
      <xdr:nvSpPr>
        <xdr:cNvPr id="2300" name="图片 153"/>
        <xdr:cNvSpPr>
          <a:spLocks noChangeAspect="1"/>
        </xdr:cNvSpPr>
      </xdr:nvSpPr>
      <xdr:spPr>
        <a:xfrm>
          <a:off x="5287010" y="3036570"/>
          <a:ext cx="274955" cy="277495"/>
        </a:xfrm>
        <a:prstGeom prst="rect">
          <a:avLst/>
        </a:prstGeom>
        <a:noFill/>
        <a:ln w="9525">
          <a:noFill/>
        </a:ln>
      </xdr:spPr>
    </xdr:sp>
    <xdr:clientData/>
  </xdr:twoCellAnchor>
  <xdr:twoCellAnchor editAs="oneCell">
    <xdr:from>
      <xdr:col>5</xdr:col>
      <xdr:colOff>0</xdr:colOff>
      <xdr:row>6</xdr:row>
      <xdr:rowOff>0</xdr:rowOff>
    </xdr:from>
    <xdr:to>
      <xdr:col>5</xdr:col>
      <xdr:colOff>274955</xdr:colOff>
      <xdr:row>6</xdr:row>
      <xdr:rowOff>277495</xdr:rowOff>
    </xdr:to>
    <xdr:sp>
      <xdr:nvSpPr>
        <xdr:cNvPr id="2301" name="图片 153"/>
        <xdr:cNvSpPr>
          <a:spLocks noChangeAspect="1"/>
        </xdr:cNvSpPr>
      </xdr:nvSpPr>
      <xdr:spPr>
        <a:xfrm>
          <a:off x="5287010" y="3036570"/>
          <a:ext cx="274955" cy="277495"/>
        </a:xfrm>
        <a:prstGeom prst="rect">
          <a:avLst/>
        </a:prstGeom>
        <a:noFill/>
        <a:ln w="9525">
          <a:noFill/>
        </a:ln>
      </xdr:spPr>
    </xdr:sp>
    <xdr:clientData/>
  </xdr:twoCellAnchor>
  <xdr:twoCellAnchor editAs="oneCell">
    <xdr:from>
      <xdr:col>5</xdr:col>
      <xdr:colOff>0</xdr:colOff>
      <xdr:row>6</xdr:row>
      <xdr:rowOff>0</xdr:rowOff>
    </xdr:from>
    <xdr:to>
      <xdr:col>5</xdr:col>
      <xdr:colOff>274955</xdr:colOff>
      <xdr:row>6</xdr:row>
      <xdr:rowOff>277495</xdr:rowOff>
    </xdr:to>
    <xdr:sp>
      <xdr:nvSpPr>
        <xdr:cNvPr id="2302" name="图片 153"/>
        <xdr:cNvSpPr>
          <a:spLocks noChangeAspect="1"/>
        </xdr:cNvSpPr>
      </xdr:nvSpPr>
      <xdr:spPr>
        <a:xfrm>
          <a:off x="5287010" y="3036570"/>
          <a:ext cx="274955" cy="277495"/>
        </a:xfrm>
        <a:prstGeom prst="rect">
          <a:avLst/>
        </a:prstGeom>
        <a:noFill/>
        <a:ln w="9525">
          <a:noFill/>
        </a:ln>
      </xdr:spPr>
    </xdr:sp>
    <xdr:clientData/>
  </xdr:twoCellAnchor>
  <xdr:twoCellAnchor editAs="oneCell">
    <xdr:from>
      <xdr:col>5</xdr:col>
      <xdr:colOff>0</xdr:colOff>
      <xdr:row>6</xdr:row>
      <xdr:rowOff>0</xdr:rowOff>
    </xdr:from>
    <xdr:to>
      <xdr:col>5</xdr:col>
      <xdr:colOff>274955</xdr:colOff>
      <xdr:row>6</xdr:row>
      <xdr:rowOff>277495</xdr:rowOff>
    </xdr:to>
    <xdr:sp>
      <xdr:nvSpPr>
        <xdr:cNvPr id="2303" name="图片 153"/>
        <xdr:cNvSpPr>
          <a:spLocks noChangeAspect="1"/>
        </xdr:cNvSpPr>
      </xdr:nvSpPr>
      <xdr:spPr>
        <a:xfrm>
          <a:off x="5287010" y="3036570"/>
          <a:ext cx="274955" cy="277495"/>
        </a:xfrm>
        <a:prstGeom prst="rect">
          <a:avLst/>
        </a:prstGeom>
        <a:noFill/>
        <a:ln w="9525">
          <a:noFill/>
        </a:ln>
      </xdr:spPr>
    </xdr:sp>
    <xdr:clientData/>
  </xdr:twoCellAnchor>
  <xdr:twoCellAnchor editAs="oneCell">
    <xdr:from>
      <xdr:col>5</xdr:col>
      <xdr:colOff>0</xdr:colOff>
      <xdr:row>6</xdr:row>
      <xdr:rowOff>0</xdr:rowOff>
    </xdr:from>
    <xdr:to>
      <xdr:col>5</xdr:col>
      <xdr:colOff>274955</xdr:colOff>
      <xdr:row>6</xdr:row>
      <xdr:rowOff>277495</xdr:rowOff>
    </xdr:to>
    <xdr:sp>
      <xdr:nvSpPr>
        <xdr:cNvPr id="2304" name="图片 153"/>
        <xdr:cNvSpPr>
          <a:spLocks noChangeAspect="1"/>
        </xdr:cNvSpPr>
      </xdr:nvSpPr>
      <xdr:spPr>
        <a:xfrm>
          <a:off x="5287010" y="3036570"/>
          <a:ext cx="274955" cy="277495"/>
        </a:xfrm>
        <a:prstGeom prst="rect">
          <a:avLst/>
        </a:prstGeom>
        <a:noFill/>
        <a:ln w="9525">
          <a:noFill/>
        </a:ln>
      </xdr:spPr>
    </xdr:sp>
    <xdr:clientData/>
  </xdr:twoCellAnchor>
  <xdr:twoCellAnchor editAs="oneCell">
    <xdr:from>
      <xdr:col>5</xdr:col>
      <xdr:colOff>0</xdr:colOff>
      <xdr:row>6</xdr:row>
      <xdr:rowOff>0</xdr:rowOff>
    </xdr:from>
    <xdr:to>
      <xdr:col>5</xdr:col>
      <xdr:colOff>274955</xdr:colOff>
      <xdr:row>6</xdr:row>
      <xdr:rowOff>277495</xdr:rowOff>
    </xdr:to>
    <xdr:sp>
      <xdr:nvSpPr>
        <xdr:cNvPr id="2305" name="图片 153"/>
        <xdr:cNvSpPr>
          <a:spLocks noChangeAspect="1"/>
        </xdr:cNvSpPr>
      </xdr:nvSpPr>
      <xdr:spPr>
        <a:xfrm>
          <a:off x="5287010" y="3036570"/>
          <a:ext cx="274955" cy="277495"/>
        </a:xfrm>
        <a:prstGeom prst="rect">
          <a:avLst/>
        </a:prstGeom>
        <a:noFill/>
        <a:ln w="9525">
          <a:noFill/>
        </a:ln>
      </xdr:spPr>
    </xdr:sp>
    <xdr:clientData/>
  </xdr:twoCellAnchor>
  <xdr:twoCellAnchor editAs="oneCell">
    <xdr:from>
      <xdr:col>5</xdr:col>
      <xdr:colOff>0</xdr:colOff>
      <xdr:row>6</xdr:row>
      <xdr:rowOff>0</xdr:rowOff>
    </xdr:from>
    <xdr:to>
      <xdr:col>5</xdr:col>
      <xdr:colOff>274955</xdr:colOff>
      <xdr:row>6</xdr:row>
      <xdr:rowOff>277495</xdr:rowOff>
    </xdr:to>
    <xdr:sp>
      <xdr:nvSpPr>
        <xdr:cNvPr id="2306" name="图片 153"/>
        <xdr:cNvSpPr>
          <a:spLocks noChangeAspect="1"/>
        </xdr:cNvSpPr>
      </xdr:nvSpPr>
      <xdr:spPr>
        <a:xfrm>
          <a:off x="5287010" y="3036570"/>
          <a:ext cx="274955" cy="277495"/>
        </a:xfrm>
        <a:prstGeom prst="rect">
          <a:avLst/>
        </a:prstGeom>
        <a:noFill/>
        <a:ln w="9525">
          <a:noFill/>
        </a:ln>
      </xdr:spPr>
    </xdr:sp>
    <xdr:clientData/>
  </xdr:twoCellAnchor>
  <xdr:twoCellAnchor editAs="oneCell">
    <xdr:from>
      <xdr:col>5</xdr:col>
      <xdr:colOff>0</xdr:colOff>
      <xdr:row>6</xdr:row>
      <xdr:rowOff>0</xdr:rowOff>
    </xdr:from>
    <xdr:to>
      <xdr:col>5</xdr:col>
      <xdr:colOff>274955</xdr:colOff>
      <xdr:row>6</xdr:row>
      <xdr:rowOff>277495</xdr:rowOff>
    </xdr:to>
    <xdr:sp>
      <xdr:nvSpPr>
        <xdr:cNvPr id="2307" name="图片 153"/>
        <xdr:cNvSpPr>
          <a:spLocks noChangeAspect="1"/>
        </xdr:cNvSpPr>
      </xdr:nvSpPr>
      <xdr:spPr>
        <a:xfrm>
          <a:off x="5287010" y="3036570"/>
          <a:ext cx="274955" cy="277495"/>
        </a:xfrm>
        <a:prstGeom prst="rect">
          <a:avLst/>
        </a:prstGeom>
        <a:noFill/>
        <a:ln w="9525">
          <a:noFill/>
        </a:ln>
      </xdr:spPr>
    </xdr:sp>
    <xdr:clientData/>
  </xdr:twoCellAnchor>
  <xdr:twoCellAnchor editAs="oneCell">
    <xdr:from>
      <xdr:col>5</xdr:col>
      <xdr:colOff>0</xdr:colOff>
      <xdr:row>6</xdr:row>
      <xdr:rowOff>0</xdr:rowOff>
    </xdr:from>
    <xdr:to>
      <xdr:col>5</xdr:col>
      <xdr:colOff>271780</xdr:colOff>
      <xdr:row>6</xdr:row>
      <xdr:rowOff>273050</xdr:rowOff>
    </xdr:to>
    <xdr:sp>
      <xdr:nvSpPr>
        <xdr:cNvPr id="2308" name="图片 153"/>
        <xdr:cNvSpPr>
          <a:spLocks noChangeAspect="1"/>
        </xdr:cNvSpPr>
      </xdr:nvSpPr>
      <xdr:spPr>
        <a:xfrm>
          <a:off x="5287010" y="3036570"/>
          <a:ext cx="271780" cy="273050"/>
        </a:xfrm>
        <a:prstGeom prst="rect">
          <a:avLst/>
        </a:prstGeom>
        <a:noFill/>
        <a:ln w="9525">
          <a:noFill/>
        </a:ln>
      </xdr:spPr>
    </xdr:sp>
    <xdr:clientData/>
  </xdr:twoCellAnchor>
  <xdr:twoCellAnchor editAs="oneCell">
    <xdr:from>
      <xdr:col>5</xdr:col>
      <xdr:colOff>0</xdr:colOff>
      <xdr:row>6</xdr:row>
      <xdr:rowOff>0</xdr:rowOff>
    </xdr:from>
    <xdr:to>
      <xdr:col>5</xdr:col>
      <xdr:colOff>273685</xdr:colOff>
      <xdr:row>6</xdr:row>
      <xdr:rowOff>273050</xdr:rowOff>
    </xdr:to>
    <xdr:sp>
      <xdr:nvSpPr>
        <xdr:cNvPr id="2309" name="图片 153"/>
        <xdr:cNvSpPr>
          <a:spLocks noChangeAspect="1"/>
        </xdr:cNvSpPr>
      </xdr:nvSpPr>
      <xdr:spPr>
        <a:xfrm>
          <a:off x="5287010" y="3036570"/>
          <a:ext cx="273685" cy="273050"/>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250825</xdr:rowOff>
    </xdr:to>
    <xdr:sp>
      <xdr:nvSpPr>
        <xdr:cNvPr id="2310" name="图片 109"/>
        <xdr:cNvSpPr>
          <a:spLocks noChangeAspect="1"/>
        </xdr:cNvSpPr>
      </xdr:nvSpPr>
      <xdr:spPr>
        <a:xfrm>
          <a:off x="5287010" y="3036570"/>
          <a:ext cx="284480" cy="25082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250825</xdr:rowOff>
    </xdr:to>
    <xdr:sp>
      <xdr:nvSpPr>
        <xdr:cNvPr id="2311" name="图片 110"/>
        <xdr:cNvSpPr>
          <a:spLocks noChangeAspect="1"/>
        </xdr:cNvSpPr>
      </xdr:nvSpPr>
      <xdr:spPr>
        <a:xfrm>
          <a:off x="5287010" y="3036570"/>
          <a:ext cx="284480" cy="25082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250825</xdr:rowOff>
    </xdr:to>
    <xdr:sp>
      <xdr:nvSpPr>
        <xdr:cNvPr id="2312" name="图片 111"/>
        <xdr:cNvSpPr>
          <a:spLocks noChangeAspect="1"/>
        </xdr:cNvSpPr>
      </xdr:nvSpPr>
      <xdr:spPr>
        <a:xfrm>
          <a:off x="5287010" y="3036570"/>
          <a:ext cx="284480" cy="25082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250825</xdr:rowOff>
    </xdr:to>
    <xdr:sp>
      <xdr:nvSpPr>
        <xdr:cNvPr id="2313" name="图片 112"/>
        <xdr:cNvSpPr>
          <a:spLocks noChangeAspect="1"/>
        </xdr:cNvSpPr>
      </xdr:nvSpPr>
      <xdr:spPr>
        <a:xfrm>
          <a:off x="5287010" y="3036570"/>
          <a:ext cx="284480" cy="25082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250825</xdr:rowOff>
    </xdr:to>
    <xdr:sp>
      <xdr:nvSpPr>
        <xdr:cNvPr id="2314" name="图片 113"/>
        <xdr:cNvSpPr>
          <a:spLocks noChangeAspect="1"/>
        </xdr:cNvSpPr>
      </xdr:nvSpPr>
      <xdr:spPr>
        <a:xfrm>
          <a:off x="5287010" y="3036570"/>
          <a:ext cx="284480" cy="25082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250825</xdr:rowOff>
    </xdr:to>
    <xdr:sp>
      <xdr:nvSpPr>
        <xdr:cNvPr id="2315" name="图片 114"/>
        <xdr:cNvSpPr>
          <a:spLocks noChangeAspect="1"/>
        </xdr:cNvSpPr>
      </xdr:nvSpPr>
      <xdr:spPr>
        <a:xfrm>
          <a:off x="5287010" y="3036570"/>
          <a:ext cx="284480" cy="25082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250825</xdr:rowOff>
    </xdr:to>
    <xdr:sp>
      <xdr:nvSpPr>
        <xdr:cNvPr id="2316" name="图片 115"/>
        <xdr:cNvSpPr>
          <a:spLocks noChangeAspect="1"/>
        </xdr:cNvSpPr>
      </xdr:nvSpPr>
      <xdr:spPr>
        <a:xfrm>
          <a:off x="5287010" y="3036570"/>
          <a:ext cx="284480" cy="25082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250825</xdr:rowOff>
    </xdr:to>
    <xdr:sp>
      <xdr:nvSpPr>
        <xdr:cNvPr id="2317" name="图片 116"/>
        <xdr:cNvSpPr>
          <a:spLocks noChangeAspect="1"/>
        </xdr:cNvSpPr>
      </xdr:nvSpPr>
      <xdr:spPr>
        <a:xfrm>
          <a:off x="5287010" y="3036570"/>
          <a:ext cx="284480" cy="25082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250825</xdr:rowOff>
    </xdr:to>
    <xdr:sp>
      <xdr:nvSpPr>
        <xdr:cNvPr id="2318" name="图片 117"/>
        <xdr:cNvSpPr>
          <a:spLocks noChangeAspect="1"/>
        </xdr:cNvSpPr>
      </xdr:nvSpPr>
      <xdr:spPr>
        <a:xfrm>
          <a:off x="5287010" y="3036570"/>
          <a:ext cx="284480" cy="25082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250825</xdr:rowOff>
    </xdr:to>
    <xdr:sp>
      <xdr:nvSpPr>
        <xdr:cNvPr id="2319" name="图片 119"/>
        <xdr:cNvSpPr>
          <a:spLocks noChangeAspect="1"/>
        </xdr:cNvSpPr>
      </xdr:nvSpPr>
      <xdr:spPr>
        <a:xfrm>
          <a:off x="5287010" y="3036570"/>
          <a:ext cx="284480" cy="25082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250825</xdr:rowOff>
    </xdr:to>
    <xdr:sp>
      <xdr:nvSpPr>
        <xdr:cNvPr id="2320" name="图片 120"/>
        <xdr:cNvSpPr>
          <a:spLocks noChangeAspect="1"/>
        </xdr:cNvSpPr>
      </xdr:nvSpPr>
      <xdr:spPr>
        <a:xfrm>
          <a:off x="5287010" y="3036570"/>
          <a:ext cx="284480" cy="25082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250825</xdr:rowOff>
    </xdr:to>
    <xdr:sp>
      <xdr:nvSpPr>
        <xdr:cNvPr id="2321" name="图片 121"/>
        <xdr:cNvSpPr>
          <a:spLocks noChangeAspect="1"/>
        </xdr:cNvSpPr>
      </xdr:nvSpPr>
      <xdr:spPr>
        <a:xfrm>
          <a:off x="5287010" y="3036570"/>
          <a:ext cx="284480" cy="25082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250825</xdr:rowOff>
    </xdr:to>
    <xdr:sp>
      <xdr:nvSpPr>
        <xdr:cNvPr id="2322" name="图片 123"/>
        <xdr:cNvSpPr>
          <a:spLocks noChangeAspect="1"/>
        </xdr:cNvSpPr>
      </xdr:nvSpPr>
      <xdr:spPr>
        <a:xfrm>
          <a:off x="5287010" y="3036570"/>
          <a:ext cx="284480" cy="25082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250825</xdr:rowOff>
    </xdr:to>
    <xdr:sp>
      <xdr:nvSpPr>
        <xdr:cNvPr id="2323" name="图片 124"/>
        <xdr:cNvSpPr>
          <a:spLocks noChangeAspect="1"/>
        </xdr:cNvSpPr>
      </xdr:nvSpPr>
      <xdr:spPr>
        <a:xfrm>
          <a:off x="5287010" y="3036570"/>
          <a:ext cx="284480" cy="25082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250825</xdr:rowOff>
    </xdr:to>
    <xdr:sp>
      <xdr:nvSpPr>
        <xdr:cNvPr id="2324" name="图片 125"/>
        <xdr:cNvSpPr>
          <a:spLocks noChangeAspect="1"/>
        </xdr:cNvSpPr>
      </xdr:nvSpPr>
      <xdr:spPr>
        <a:xfrm>
          <a:off x="5287010" y="3036570"/>
          <a:ext cx="284480" cy="2508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347345</xdr:rowOff>
    </xdr:to>
    <xdr:sp>
      <xdr:nvSpPr>
        <xdr:cNvPr id="2325" name="图片 10"/>
        <xdr:cNvSpPr>
          <a:spLocks noChangeAspect="1"/>
        </xdr:cNvSpPr>
      </xdr:nvSpPr>
      <xdr:spPr>
        <a:xfrm>
          <a:off x="5287010" y="3036570"/>
          <a:ext cx="281940" cy="34734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347345</xdr:rowOff>
    </xdr:to>
    <xdr:sp>
      <xdr:nvSpPr>
        <xdr:cNvPr id="2326" name="图片 14"/>
        <xdr:cNvSpPr>
          <a:spLocks noChangeAspect="1"/>
        </xdr:cNvSpPr>
      </xdr:nvSpPr>
      <xdr:spPr>
        <a:xfrm>
          <a:off x="5287010" y="3036570"/>
          <a:ext cx="281940" cy="34734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347345</xdr:rowOff>
    </xdr:to>
    <xdr:sp>
      <xdr:nvSpPr>
        <xdr:cNvPr id="2327" name="图片 18"/>
        <xdr:cNvSpPr>
          <a:spLocks noChangeAspect="1"/>
        </xdr:cNvSpPr>
      </xdr:nvSpPr>
      <xdr:spPr>
        <a:xfrm>
          <a:off x="5287010" y="3036570"/>
          <a:ext cx="281940" cy="34734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250825</xdr:rowOff>
    </xdr:to>
    <xdr:sp>
      <xdr:nvSpPr>
        <xdr:cNvPr id="2328" name="图片 10"/>
        <xdr:cNvSpPr>
          <a:spLocks noChangeAspect="1"/>
        </xdr:cNvSpPr>
      </xdr:nvSpPr>
      <xdr:spPr>
        <a:xfrm>
          <a:off x="5287010" y="3036570"/>
          <a:ext cx="284480" cy="25082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250825</xdr:rowOff>
    </xdr:to>
    <xdr:sp>
      <xdr:nvSpPr>
        <xdr:cNvPr id="2329" name="图片 14"/>
        <xdr:cNvSpPr>
          <a:spLocks noChangeAspect="1"/>
        </xdr:cNvSpPr>
      </xdr:nvSpPr>
      <xdr:spPr>
        <a:xfrm>
          <a:off x="5287010" y="3036570"/>
          <a:ext cx="284480" cy="25082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250825</xdr:rowOff>
    </xdr:to>
    <xdr:sp>
      <xdr:nvSpPr>
        <xdr:cNvPr id="2330" name="图片 18"/>
        <xdr:cNvSpPr>
          <a:spLocks noChangeAspect="1"/>
        </xdr:cNvSpPr>
      </xdr:nvSpPr>
      <xdr:spPr>
        <a:xfrm>
          <a:off x="5287010" y="3036570"/>
          <a:ext cx="284480" cy="25082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250825</xdr:rowOff>
    </xdr:to>
    <xdr:sp>
      <xdr:nvSpPr>
        <xdr:cNvPr id="2331" name="图片 109"/>
        <xdr:cNvSpPr>
          <a:spLocks noChangeAspect="1"/>
        </xdr:cNvSpPr>
      </xdr:nvSpPr>
      <xdr:spPr>
        <a:xfrm>
          <a:off x="5287010" y="3036570"/>
          <a:ext cx="284480" cy="25082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250825</xdr:rowOff>
    </xdr:to>
    <xdr:sp>
      <xdr:nvSpPr>
        <xdr:cNvPr id="2332" name="图片 110"/>
        <xdr:cNvSpPr>
          <a:spLocks noChangeAspect="1"/>
        </xdr:cNvSpPr>
      </xdr:nvSpPr>
      <xdr:spPr>
        <a:xfrm>
          <a:off x="5287010" y="3036570"/>
          <a:ext cx="284480" cy="25082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250825</xdr:rowOff>
    </xdr:to>
    <xdr:sp>
      <xdr:nvSpPr>
        <xdr:cNvPr id="2333" name="图片 111"/>
        <xdr:cNvSpPr>
          <a:spLocks noChangeAspect="1"/>
        </xdr:cNvSpPr>
      </xdr:nvSpPr>
      <xdr:spPr>
        <a:xfrm>
          <a:off x="5287010" y="3036570"/>
          <a:ext cx="284480" cy="25082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250825</xdr:rowOff>
    </xdr:to>
    <xdr:sp>
      <xdr:nvSpPr>
        <xdr:cNvPr id="2334" name="图片 112"/>
        <xdr:cNvSpPr>
          <a:spLocks noChangeAspect="1"/>
        </xdr:cNvSpPr>
      </xdr:nvSpPr>
      <xdr:spPr>
        <a:xfrm>
          <a:off x="5287010" y="3036570"/>
          <a:ext cx="284480" cy="25082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250825</xdr:rowOff>
    </xdr:to>
    <xdr:sp>
      <xdr:nvSpPr>
        <xdr:cNvPr id="2335" name="图片 113"/>
        <xdr:cNvSpPr>
          <a:spLocks noChangeAspect="1"/>
        </xdr:cNvSpPr>
      </xdr:nvSpPr>
      <xdr:spPr>
        <a:xfrm>
          <a:off x="5287010" y="3036570"/>
          <a:ext cx="284480" cy="25082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250825</xdr:rowOff>
    </xdr:to>
    <xdr:sp>
      <xdr:nvSpPr>
        <xdr:cNvPr id="2336" name="图片 114"/>
        <xdr:cNvSpPr>
          <a:spLocks noChangeAspect="1"/>
        </xdr:cNvSpPr>
      </xdr:nvSpPr>
      <xdr:spPr>
        <a:xfrm>
          <a:off x="5287010" y="3036570"/>
          <a:ext cx="284480" cy="25082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250825</xdr:rowOff>
    </xdr:to>
    <xdr:sp>
      <xdr:nvSpPr>
        <xdr:cNvPr id="2337" name="图片 115"/>
        <xdr:cNvSpPr>
          <a:spLocks noChangeAspect="1"/>
        </xdr:cNvSpPr>
      </xdr:nvSpPr>
      <xdr:spPr>
        <a:xfrm>
          <a:off x="5287010" y="3036570"/>
          <a:ext cx="284480" cy="25082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250825</xdr:rowOff>
    </xdr:to>
    <xdr:sp>
      <xdr:nvSpPr>
        <xdr:cNvPr id="2338" name="图片 116"/>
        <xdr:cNvSpPr>
          <a:spLocks noChangeAspect="1"/>
        </xdr:cNvSpPr>
      </xdr:nvSpPr>
      <xdr:spPr>
        <a:xfrm>
          <a:off x="5287010" y="3036570"/>
          <a:ext cx="284480" cy="25082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250825</xdr:rowOff>
    </xdr:to>
    <xdr:sp>
      <xdr:nvSpPr>
        <xdr:cNvPr id="2339" name="图片 117"/>
        <xdr:cNvSpPr>
          <a:spLocks noChangeAspect="1"/>
        </xdr:cNvSpPr>
      </xdr:nvSpPr>
      <xdr:spPr>
        <a:xfrm>
          <a:off x="5287010" y="3036570"/>
          <a:ext cx="284480" cy="25082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250825</xdr:rowOff>
    </xdr:to>
    <xdr:sp>
      <xdr:nvSpPr>
        <xdr:cNvPr id="2340" name="图片 119"/>
        <xdr:cNvSpPr>
          <a:spLocks noChangeAspect="1"/>
        </xdr:cNvSpPr>
      </xdr:nvSpPr>
      <xdr:spPr>
        <a:xfrm>
          <a:off x="5287010" y="3036570"/>
          <a:ext cx="284480" cy="25082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250825</xdr:rowOff>
    </xdr:to>
    <xdr:sp>
      <xdr:nvSpPr>
        <xdr:cNvPr id="2341" name="图片 120"/>
        <xdr:cNvSpPr>
          <a:spLocks noChangeAspect="1"/>
        </xdr:cNvSpPr>
      </xdr:nvSpPr>
      <xdr:spPr>
        <a:xfrm>
          <a:off x="5287010" y="3036570"/>
          <a:ext cx="284480" cy="25082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250825</xdr:rowOff>
    </xdr:to>
    <xdr:sp>
      <xdr:nvSpPr>
        <xdr:cNvPr id="2342" name="图片 121"/>
        <xdr:cNvSpPr>
          <a:spLocks noChangeAspect="1"/>
        </xdr:cNvSpPr>
      </xdr:nvSpPr>
      <xdr:spPr>
        <a:xfrm>
          <a:off x="5287010" y="3036570"/>
          <a:ext cx="284480" cy="25082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250825</xdr:rowOff>
    </xdr:to>
    <xdr:sp>
      <xdr:nvSpPr>
        <xdr:cNvPr id="2343" name="图片 123"/>
        <xdr:cNvSpPr>
          <a:spLocks noChangeAspect="1"/>
        </xdr:cNvSpPr>
      </xdr:nvSpPr>
      <xdr:spPr>
        <a:xfrm>
          <a:off x="5287010" y="3036570"/>
          <a:ext cx="284480" cy="25082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250825</xdr:rowOff>
    </xdr:to>
    <xdr:sp>
      <xdr:nvSpPr>
        <xdr:cNvPr id="2344" name="图片 124"/>
        <xdr:cNvSpPr>
          <a:spLocks noChangeAspect="1"/>
        </xdr:cNvSpPr>
      </xdr:nvSpPr>
      <xdr:spPr>
        <a:xfrm>
          <a:off x="5287010" y="3036570"/>
          <a:ext cx="284480" cy="25082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250825</xdr:rowOff>
    </xdr:to>
    <xdr:sp>
      <xdr:nvSpPr>
        <xdr:cNvPr id="2345" name="图片 125"/>
        <xdr:cNvSpPr>
          <a:spLocks noChangeAspect="1"/>
        </xdr:cNvSpPr>
      </xdr:nvSpPr>
      <xdr:spPr>
        <a:xfrm>
          <a:off x="5287010" y="3036570"/>
          <a:ext cx="284480" cy="25082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2346" name="图片 146"/>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2347" name="图片 150"/>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2348" name="图片 154"/>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2349" name="图片 146"/>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2350" name="图片 150"/>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2351" name="图片 154"/>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271780</xdr:colOff>
      <xdr:row>6</xdr:row>
      <xdr:rowOff>277495</xdr:rowOff>
    </xdr:to>
    <xdr:sp>
      <xdr:nvSpPr>
        <xdr:cNvPr id="2352" name="图片 153"/>
        <xdr:cNvSpPr>
          <a:spLocks noChangeAspect="1"/>
        </xdr:cNvSpPr>
      </xdr:nvSpPr>
      <xdr:spPr>
        <a:xfrm>
          <a:off x="5287010" y="3036570"/>
          <a:ext cx="2717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2353" name="图片 36"/>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196215</xdr:rowOff>
    </xdr:to>
    <xdr:sp>
      <xdr:nvSpPr>
        <xdr:cNvPr id="2354" name="图片 36"/>
        <xdr:cNvSpPr>
          <a:spLocks noChangeAspect="1"/>
        </xdr:cNvSpPr>
      </xdr:nvSpPr>
      <xdr:spPr>
        <a:xfrm>
          <a:off x="5287010" y="3036570"/>
          <a:ext cx="284480" cy="19621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2355" name="图片 1"/>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2356" name="图片 2"/>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2357" name="图片 3"/>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2358" name="图片 4"/>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2359" name="图片 5"/>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2360" name="图片 6"/>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2361" name="图片 7"/>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2362" name="图片 8"/>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2363" name="图片 9"/>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2364" name="图片 10"/>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2365" name="图片 11"/>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2366" name="图片 12"/>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2367" name="图片 13"/>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2368" name="图片 14"/>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2369" name="图片 15"/>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2370" name="图片 16"/>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2371" name="图片 17"/>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2372" name="图片 18"/>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2373" name="图片 19"/>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2374" name="图片 20"/>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2375" name="图片 21"/>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2376" name="图片 22"/>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2377" name="图片 23"/>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2378" name="图片 24"/>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2379" name="图片 25"/>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2380" name="图片 26"/>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2381" name="图片 27"/>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2382" name="图片 28"/>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2383" name="图片 29"/>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2384" name="图片 30"/>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2385" name="图片 31"/>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2386" name="图片 32"/>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2387" name="图片 33"/>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2388" name="图片 34"/>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2389" name="图片 35"/>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2390" name="图片 36"/>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394970</xdr:rowOff>
    </xdr:to>
    <xdr:sp>
      <xdr:nvSpPr>
        <xdr:cNvPr id="2391" name="图片 19"/>
        <xdr:cNvSpPr>
          <a:spLocks noChangeAspect="1"/>
        </xdr:cNvSpPr>
      </xdr:nvSpPr>
      <xdr:spPr>
        <a:xfrm>
          <a:off x="5287010" y="3036570"/>
          <a:ext cx="281940" cy="394970"/>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394970</xdr:rowOff>
    </xdr:to>
    <xdr:sp>
      <xdr:nvSpPr>
        <xdr:cNvPr id="2392" name="图片 20"/>
        <xdr:cNvSpPr>
          <a:spLocks noChangeAspect="1"/>
        </xdr:cNvSpPr>
      </xdr:nvSpPr>
      <xdr:spPr>
        <a:xfrm>
          <a:off x="5287010" y="3036570"/>
          <a:ext cx="281940" cy="394970"/>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394970</xdr:rowOff>
    </xdr:to>
    <xdr:sp>
      <xdr:nvSpPr>
        <xdr:cNvPr id="2393" name="图片 21"/>
        <xdr:cNvSpPr>
          <a:spLocks noChangeAspect="1"/>
        </xdr:cNvSpPr>
      </xdr:nvSpPr>
      <xdr:spPr>
        <a:xfrm>
          <a:off x="5287010" y="3036570"/>
          <a:ext cx="281940" cy="394970"/>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394970</xdr:rowOff>
    </xdr:to>
    <xdr:sp>
      <xdr:nvSpPr>
        <xdr:cNvPr id="2394" name="图片 22"/>
        <xdr:cNvSpPr>
          <a:spLocks noChangeAspect="1"/>
        </xdr:cNvSpPr>
      </xdr:nvSpPr>
      <xdr:spPr>
        <a:xfrm>
          <a:off x="5287010" y="3036570"/>
          <a:ext cx="281940" cy="394970"/>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394970</xdr:rowOff>
    </xdr:to>
    <xdr:sp>
      <xdr:nvSpPr>
        <xdr:cNvPr id="2395" name="图片 23"/>
        <xdr:cNvSpPr>
          <a:spLocks noChangeAspect="1"/>
        </xdr:cNvSpPr>
      </xdr:nvSpPr>
      <xdr:spPr>
        <a:xfrm>
          <a:off x="5287010" y="3036570"/>
          <a:ext cx="281940" cy="394970"/>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394970</xdr:rowOff>
    </xdr:to>
    <xdr:sp>
      <xdr:nvSpPr>
        <xdr:cNvPr id="2396" name="图片 24"/>
        <xdr:cNvSpPr>
          <a:spLocks noChangeAspect="1"/>
        </xdr:cNvSpPr>
      </xdr:nvSpPr>
      <xdr:spPr>
        <a:xfrm>
          <a:off x="5287010" y="3036570"/>
          <a:ext cx="281940" cy="394970"/>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394970</xdr:rowOff>
    </xdr:to>
    <xdr:sp>
      <xdr:nvSpPr>
        <xdr:cNvPr id="2397" name="图片 25"/>
        <xdr:cNvSpPr>
          <a:spLocks noChangeAspect="1"/>
        </xdr:cNvSpPr>
      </xdr:nvSpPr>
      <xdr:spPr>
        <a:xfrm>
          <a:off x="5287010" y="3036570"/>
          <a:ext cx="281940" cy="394970"/>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394970</xdr:rowOff>
    </xdr:to>
    <xdr:sp>
      <xdr:nvSpPr>
        <xdr:cNvPr id="2398" name="图片 26"/>
        <xdr:cNvSpPr>
          <a:spLocks noChangeAspect="1"/>
        </xdr:cNvSpPr>
      </xdr:nvSpPr>
      <xdr:spPr>
        <a:xfrm>
          <a:off x="5287010" y="3036570"/>
          <a:ext cx="281940" cy="394970"/>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394970</xdr:rowOff>
    </xdr:to>
    <xdr:sp>
      <xdr:nvSpPr>
        <xdr:cNvPr id="2399" name="图片 27"/>
        <xdr:cNvSpPr>
          <a:spLocks noChangeAspect="1"/>
        </xdr:cNvSpPr>
      </xdr:nvSpPr>
      <xdr:spPr>
        <a:xfrm>
          <a:off x="5287010" y="3036570"/>
          <a:ext cx="281940" cy="394970"/>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394970</xdr:rowOff>
    </xdr:to>
    <xdr:sp>
      <xdr:nvSpPr>
        <xdr:cNvPr id="2400" name="图片 29"/>
        <xdr:cNvSpPr>
          <a:spLocks noChangeAspect="1"/>
        </xdr:cNvSpPr>
      </xdr:nvSpPr>
      <xdr:spPr>
        <a:xfrm>
          <a:off x="5287010" y="3036570"/>
          <a:ext cx="281940" cy="394970"/>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394970</xdr:rowOff>
    </xdr:to>
    <xdr:sp>
      <xdr:nvSpPr>
        <xdr:cNvPr id="2401" name="图片 30"/>
        <xdr:cNvSpPr>
          <a:spLocks noChangeAspect="1"/>
        </xdr:cNvSpPr>
      </xdr:nvSpPr>
      <xdr:spPr>
        <a:xfrm>
          <a:off x="5287010" y="3036570"/>
          <a:ext cx="281940" cy="394970"/>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394970</xdr:rowOff>
    </xdr:to>
    <xdr:sp>
      <xdr:nvSpPr>
        <xdr:cNvPr id="2402" name="图片 31"/>
        <xdr:cNvSpPr>
          <a:spLocks noChangeAspect="1"/>
        </xdr:cNvSpPr>
      </xdr:nvSpPr>
      <xdr:spPr>
        <a:xfrm>
          <a:off x="5287010" y="3036570"/>
          <a:ext cx="281940" cy="394970"/>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394970</xdr:rowOff>
    </xdr:to>
    <xdr:sp>
      <xdr:nvSpPr>
        <xdr:cNvPr id="2403" name="图片 33"/>
        <xdr:cNvSpPr>
          <a:spLocks noChangeAspect="1"/>
        </xdr:cNvSpPr>
      </xdr:nvSpPr>
      <xdr:spPr>
        <a:xfrm>
          <a:off x="5287010" y="3036570"/>
          <a:ext cx="281940" cy="394970"/>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394970</xdr:rowOff>
    </xdr:to>
    <xdr:sp>
      <xdr:nvSpPr>
        <xdr:cNvPr id="2404" name="图片 34"/>
        <xdr:cNvSpPr>
          <a:spLocks noChangeAspect="1"/>
        </xdr:cNvSpPr>
      </xdr:nvSpPr>
      <xdr:spPr>
        <a:xfrm>
          <a:off x="5287010" y="3036570"/>
          <a:ext cx="281940" cy="394970"/>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2405" name="图片 1"/>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2406" name="图片 2"/>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2407" name="图片 3"/>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2408" name="图片 4"/>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2409" name="图片 5"/>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2410" name="图片 6"/>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2411" name="图片 7"/>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2412" name="图片 8"/>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2413" name="图片 9"/>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2414" name="图片 10"/>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2415" name="图片 11"/>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2416" name="图片 12"/>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2417" name="图片 13"/>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2418" name="图片 14"/>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2419" name="图片 15"/>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2420" name="图片 16"/>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2421" name="图片 17"/>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2422" name="图片 18"/>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2423" name="图片 19"/>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2424" name="图片 20"/>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2425" name="图片 21"/>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2426" name="图片 22"/>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2427" name="图片 23"/>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2428" name="图片 24"/>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2429" name="图片 25"/>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2430" name="图片 26"/>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2431" name="图片 27"/>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2432" name="图片 28"/>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2433" name="图片 29"/>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2434" name="图片 30"/>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2435" name="图片 31"/>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2436" name="图片 32"/>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2437" name="图片 33"/>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2438" name="图片 34"/>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2439" name="图片 35"/>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271780</xdr:colOff>
      <xdr:row>6</xdr:row>
      <xdr:rowOff>277495</xdr:rowOff>
    </xdr:to>
    <xdr:sp>
      <xdr:nvSpPr>
        <xdr:cNvPr id="2440" name="图片 153"/>
        <xdr:cNvSpPr>
          <a:spLocks noChangeAspect="1"/>
        </xdr:cNvSpPr>
      </xdr:nvSpPr>
      <xdr:spPr>
        <a:xfrm>
          <a:off x="5287010" y="3036570"/>
          <a:ext cx="2717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196215</xdr:rowOff>
    </xdr:to>
    <xdr:sp>
      <xdr:nvSpPr>
        <xdr:cNvPr id="2441" name="图片 36"/>
        <xdr:cNvSpPr>
          <a:spLocks noChangeAspect="1"/>
        </xdr:cNvSpPr>
      </xdr:nvSpPr>
      <xdr:spPr>
        <a:xfrm>
          <a:off x="5287010" y="3036570"/>
          <a:ext cx="284480" cy="19621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2442" name="图片 1"/>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2443" name="图片 2"/>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2444" name="图片 3"/>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2445" name="图片 4"/>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2446" name="图片 5"/>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2447" name="图片 6"/>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2448" name="图片 7"/>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2449" name="图片 8"/>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2450" name="图片 9"/>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2451" name="图片 10"/>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2452" name="图片 11"/>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2453" name="图片 12"/>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2454" name="图片 13"/>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2455" name="图片 14"/>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2456" name="图片 15"/>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2457" name="图片 16"/>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2458" name="图片 17"/>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2459" name="图片 18"/>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2460" name="图片 19"/>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2461" name="图片 20"/>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2462" name="图片 21"/>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2463" name="图片 22"/>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2464" name="图片 23"/>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2465" name="图片 24"/>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2466" name="图片 25"/>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2467" name="图片 26"/>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2468" name="图片 27"/>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2469" name="图片 28"/>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2470" name="图片 29"/>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2471" name="图片 30"/>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2472" name="图片 31"/>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2473" name="图片 32"/>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2474" name="图片 33"/>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2475" name="图片 34"/>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2476" name="图片 35"/>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2477" name="图片 36"/>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2478" name="图片 1"/>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2479" name="图片 2"/>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2480" name="图片 3"/>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2481" name="图片 4"/>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2482" name="图片 5"/>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2483" name="图片 6"/>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2484" name="图片 7"/>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2485" name="图片 8"/>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2486" name="图片 9"/>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2487" name="图片 10"/>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2488" name="图片 11"/>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2489" name="图片 12"/>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2490" name="图片 13"/>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2491" name="图片 14"/>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2492" name="图片 15"/>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2493" name="图片 16"/>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2494" name="图片 17"/>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2495" name="图片 18"/>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2496" name="图片 19"/>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2497" name="图片 20"/>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2498" name="图片 21"/>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2499" name="图片 22"/>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2500" name="图片 23"/>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2501" name="图片 24"/>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2502" name="图片 25"/>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2503" name="图片 26"/>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2504" name="图片 27"/>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2505" name="图片 28"/>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2506" name="图片 29"/>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2507" name="图片 30"/>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2508" name="图片 31"/>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2509" name="图片 32"/>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2510" name="图片 33"/>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2511" name="图片 34"/>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2512" name="图片 35"/>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2513" name="图片 36"/>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364490</xdr:rowOff>
    </xdr:to>
    <xdr:sp>
      <xdr:nvSpPr>
        <xdr:cNvPr id="2514" name="图片 28"/>
        <xdr:cNvSpPr>
          <a:spLocks noChangeAspect="1"/>
        </xdr:cNvSpPr>
      </xdr:nvSpPr>
      <xdr:spPr>
        <a:xfrm>
          <a:off x="5287010" y="3036570"/>
          <a:ext cx="281940" cy="364490"/>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364490</xdr:rowOff>
    </xdr:to>
    <xdr:sp>
      <xdr:nvSpPr>
        <xdr:cNvPr id="2515" name="图片 32"/>
        <xdr:cNvSpPr>
          <a:spLocks noChangeAspect="1"/>
        </xdr:cNvSpPr>
      </xdr:nvSpPr>
      <xdr:spPr>
        <a:xfrm>
          <a:off x="5287010" y="3036570"/>
          <a:ext cx="281940" cy="364490"/>
        </a:xfrm>
        <a:prstGeom prst="rect">
          <a:avLst/>
        </a:prstGeom>
        <a:noFill/>
        <a:ln w="9525">
          <a:noFill/>
        </a:ln>
      </xdr:spPr>
    </xdr:sp>
    <xdr:clientData/>
  </xdr:twoCellAnchor>
  <xdr:twoCellAnchor editAs="oneCell">
    <xdr:from>
      <xdr:col>5</xdr:col>
      <xdr:colOff>0</xdr:colOff>
      <xdr:row>6</xdr:row>
      <xdr:rowOff>0</xdr:rowOff>
    </xdr:from>
    <xdr:to>
      <xdr:col>5</xdr:col>
      <xdr:colOff>274955</xdr:colOff>
      <xdr:row>6</xdr:row>
      <xdr:rowOff>277495</xdr:rowOff>
    </xdr:to>
    <xdr:sp>
      <xdr:nvSpPr>
        <xdr:cNvPr id="2516" name="图片 153"/>
        <xdr:cNvSpPr>
          <a:spLocks noChangeAspect="1"/>
        </xdr:cNvSpPr>
      </xdr:nvSpPr>
      <xdr:spPr>
        <a:xfrm>
          <a:off x="5287010" y="3036570"/>
          <a:ext cx="274955" cy="277495"/>
        </a:xfrm>
        <a:prstGeom prst="rect">
          <a:avLst/>
        </a:prstGeom>
        <a:noFill/>
        <a:ln w="9525">
          <a:noFill/>
        </a:ln>
      </xdr:spPr>
    </xdr:sp>
    <xdr:clientData/>
  </xdr:twoCellAnchor>
  <xdr:twoCellAnchor editAs="oneCell">
    <xdr:from>
      <xdr:col>5</xdr:col>
      <xdr:colOff>0</xdr:colOff>
      <xdr:row>6</xdr:row>
      <xdr:rowOff>0</xdr:rowOff>
    </xdr:from>
    <xdr:to>
      <xdr:col>5</xdr:col>
      <xdr:colOff>274955</xdr:colOff>
      <xdr:row>6</xdr:row>
      <xdr:rowOff>277495</xdr:rowOff>
    </xdr:to>
    <xdr:sp>
      <xdr:nvSpPr>
        <xdr:cNvPr id="2517" name="图片 153"/>
        <xdr:cNvSpPr>
          <a:spLocks noChangeAspect="1"/>
        </xdr:cNvSpPr>
      </xdr:nvSpPr>
      <xdr:spPr>
        <a:xfrm>
          <a:off x="5287010" y="3036570"/>
          <a:ext cx="274955" cy="277495"/>
        </a:xfrm>
        <a:prstGeom prst="rect">
          <a:avLst/>
        </a:prstGeom>
        <a:noFill/>
        <a:ln w="9525">
          <a:noFill/>
        </a:ln>
      </xdr:spPr>
    </xdr:sp>
    <xdr:clientData/>
  </xdr:twoCellAnchor>
  <xdr:twoCellAnchor editAs="oneCell">
    <xdr:from>
      <xdr:col>5</xdr:col>
      <xdr:colOff>0</xdr:colOff>
      <xdr:row>6</xdr:row>
      <xdr:rowOff>0</xdr:rowOff>
    </xdr:from>
    <xdr:to>
      <xdr:col>5</xdr:col>
      <xdr:colOff>274955</xdr:colOff>
      <xdr:row>6</xdr:row>
      <xdr:rowOff>277495</xdr:rowOff>
    </xdr:to>
    <xdr:sp>
      <xdr:nvSpPr>
        <xdr:cNvPr id="2518" name="图片 153"/>
        <xdr:cNvSpPr>
          <a:spLocks noChangeAspect="1"/>
        </xdr:cNvSpPr>
      </xdr:nvSpPr>
      <xdr:spPr>
        <a:xfrm>
          <a:off x="5287010" y="3036570"/>
          <a:ext cx="274955" cy="277495"/>
        </a:xfrm>
        <a:prstGeom prst="rect">
          <a:avLst/>
        </a:prstGeom>
        <a:noFill/>
        <a:ln w="9525">
          <a:noFill/>
        </a:ln>
      </xdr:spPr>
    </xdr:sp>
    <xdr:clientData/>
  </xdr:twoCellAnchor>
  <xdr:twoCellAnchor editAs="oneCell">
    <xdr:from>
      <xdr:col>5</xdr:col>
      <xdr:colOff>0</xdr:colOff>
      <xdr:row>6</xdr:row>
      <xdr:rowOff>0</xdr:rowOff>
    </xdr:from>
    <xdr:to>
      <xdr:col>5</xdr:col>
      <xdr:colOff>274955</xdr:colOff>
      <xdr:row>6</xdr:row>
      <xdr:rowOff>277495</xdr:rowOff>
    </xdr:to>
    <xdr:sp>
      <xdr:nvSpPr>
        <xdr:cNvPr id="2519" name="图片 153"/>
        <xdr:cNvSpPr>
          <a:spLocks noChangeAspect="1"/>
        </xdr:cNvSpPr>
      </xdr:nvSpPr>
      <xdr:spPr>
        <a:xfrm>
          <a:off x="5287010" y="3036570"/>
          <a:ext cx="274955" cy="277495"/>
        </a:xfrm>
        <a:prstGeom prst="rect">
          <a:avLst/>
        </a:prstGeom>
        <a:noFill/>
        <a:ln w="9525">
          <a:noFill/>
        </a:ln>
      </xdr:spPr>
    </xdr:sp>
    <xdr:clientData/>
  </xdr:twoCellAnchor>
  <xdr:twoCellAnchor editAs="oneCell">
    <xdr:from>
      <xdr:col>5</xdr:col>
      <xdr:colOff>0</xdr:colOff>
      <xdr:row>6</xdr:row>
      <xdr:rowOff>0</xdr:rowOff>
    </xdr:from>
    <xdr:to>
      <xdr:col>5</xdr:col>
      <xdr:colOff>274955</xdr:colOff>
      <xdr:row>6</xdr:row>
      <xdr:rowOff>277495</xdr:rowOff>
    </xdr:to>
    <xdr:sp>
      <xdr:nvSpPr>
        <xdr:cNvPr id="2520" name="图片 153"/>
        <xdr:cNvSpPr>
          <a:spLocks noChangeAspect="1"/>
        </xdr:cNvSpPr>
      </xdr:nvSpPr>
      <xdr:spPr>
        <a:xfrm>
          <a:off x="5287010" y="3036570"/>
          <a:ext cx="274955" cy="277495"/>
        </a:xfrm>
        <a:prstGeom prst="rect">
          <a:avLst/>
        </a:prstGeom>
        <a:noFill/>
        <a:ln w="9525">
          <a:noFill/>
        </a:ln>
      </xdr:spPr>
    </xdr:sp>
    <xdr:clientData/>
  </xdr:twoCellAnchor>
  <xdr:twoCellAnchor editAs="oneCell">
    <xdr:from>
      <xdr:col>5</xdr:col>
      <xdr:colOff>0</xdr:colOff>
      <xdr:row>6</xdr:row>
      <xdr:rowOff>0</xdr:rowOff>
    </xdr:from>
    <xdr:to>
      <xdr:col>5</xdr:col>
      <xdr:colOff>274955</xdr:colOff>
      <xdr:row>6</xdr:row>
      <xdr:rowOff>277495</xdr:rowOff>
    </xdr:to>
    <xdr:sp>
      <xdr:nvSpPr>
        <xdr:cNvPr id="2521" name="图片 153"/>
        <xdr:cNvSpPr>
          <a:spLocks noChangeAspect="1"/>
        </xdr:cNvSpPr>
      </xdr:nvSpPr>
      <xdr:spPr>
        <a:xfrm>
          <a:off x="5287010" y="3036570"/>
          <a:ext cx="274955" cy="277495"/>
        </a:xfrm>
        <a:prstGeom prst="rect">
          <a:avLst/>
        </a:prstGeom>
        <a:noFill/>
        <a:ln w="9525">
          <a:noFill/>
        </a:ln>
      </xdr:spPr>
    </xdr:sp>
    <xdr:clientData/>
  </xdr:twoCellAnchor>
  <xdr:twoCellAnchor editAs="oneCell">
    <xdr:from>
      <xdr:col>5</xdr:col>
      <xdr:colOff>0</xdr:colOff>
      <xdr:row>6</xdr:row>
      <xdr:rowOff>0</xdr:rowOff>
    </xdr:from>
    <xdr:to>
      <xdr:col>5</xdr:col>
      <xdr:colOff>274955</xdr:colOff>
      <xdr:row>6</xdr:row>
      <xdr:rowOff>277495</xdr:rowOff>
    </xdr:to>
    <xdr:sp>
      <xdr:nvSpPr>
        <xdr:cNvPr id="2522" name="图片 153"/>
        <xdr:cNvSpPr>
          <a:spLocks noChangeAspect="1"/>
        </xdr:cNvSpPr>
      </xdr:nvSpPr>
      <xdr:spPr>
        <a:xfrm>
          <a:off x="5287010" y="3036570"/>
          <a:ext cx="274955" cy="277495"/>
        </a:xfrm>
        <a:prstGeom prst="rect">
          <a:avLst/>
        </a:prstGeom>
        <a:noFill/>
        <a:ln w="9525">
          <a:noFill/>
        </a:ln>
      </xdr:spPr>
    </xdr:sp>
    <xdr:clientData/>
  </xdr:twoCellAnchor>
  <xdr:twoCellAnchor editAs="oneCell">
    <xdr:from>
      <xdr:col>5</xdr:col>
      <xdr:colOff>0</xdr:colOff>
      <xdr:row>6</xdr:row>
      <xdr:rowOff>0</xdr:rowOff>
    </xdr:from>
    <xdr:to>
      <xdr:col>5</xdr:col>
      <xdr:colOff>274955</xdr:colOff>
      <xdr:row>6</xdr:row>
      <xdr:rowOff>277495</xdr:rowOff>
    </xdr:to>
    <xdr:sp>
      <xdr:nvSpPr>
        <xdr:cNvPr id="2523" name="图片 153"/>
        <xdr:cNvSpPr>
          <a:spLocks noChangeAspect="1"/>
        </xdr:cNvSpPr>
      </xdr:nvSpPr>
      <xdr:spPr>
        <a:xfrm>
          <a:off x="5287010" y="3036570"/>
          <a:ext cx="274955" cy="277495"/>
        </a:xfrm>
        <a:prstGeom prst="rect">
          <a:avLst/>
        </a:prstGeom>
        <a:noFill/>
        <a:ln w="9525">
          <a:noFill/>
        </a:ln>
      </xdr:spPr>
    </xdr:sp>
    <xdr:clientData/>
  </xdr:twoCellAnchor>
  <xdr:twoCellAnchor editAs="oneCell">
    <xdr:from>
      <xdr:col>5</xdr:col>
      <xdr:colOff>0</xdr:colOff>
      <xdr:row>6</xdr:row>
      <xdr:rowOff>0</xdr:rowOff>
    </xdr:from>
    <xdr:to>
      <xdr:col>5</xdr:col>
      <xdr:colOff>274955</xdr:colOff>
      <xdr:row>6</xdr:row>
      <xdr:rowOff>277495</xdr:rowOff>
    </xdr:to>
    <xdr:sp>
      <xdr:nvSpPr>
        <xdr:cNvPr id="2524" name="图片 153"/>
        <xdr:cNvSpPr>
          <a:spLocks noChangeAspect="1"/>
        </xdr:cNvSpPr>
      </xdr:nvSpPr>
      <xdr:spPr>
        <a:xfrm>
          <a:off x="5287010" y="3036570"/>
          <a:ext cx="274955" cy="277495"/>
        </a:xfrm>
        <a:prstGeom prst="rect">
          <a:avLst/>
        </a:prstGeom>
        <a:noFill/>
        <a:ln w="9525">
          <a:noFill/>
        </a:ln>
      </xdr:spPr>
    </xdr:sp>
    <xdr:clientData/>
  </xdr:twoCellAnchor>
  <xdr:twoCellAnchor editAs="oneCell">
    <xdr:from>
      <xdr:col>5</xdr:col>
      <xdr:colOff>0</xdr:colOff>
      <xdr:row>6</xdr:row>
      <xdr:rowOff>0</xdr:rowOff>
    </xdr:from>
    <xdr:to>
      <xdr:col>5</xdr:col>
      <xdr:colOff>274955</xdr:colOff>
      <xdr:row>6</xdr:row>
      <xdr:rowOff>277495</xdr:rowOff>
    </xdr:to>
    <xdr:sp>
      <xdr:nvSpPr>
        <xdr:cNvPr id="2525" name="图片 153"/>
        <xdr:cNvSpPr>
          <a:spLocks noChangeAspect="1"/>
        </xdr:cNvSpPr>
      </xdr:nvSpPr>
      <xdr:spPr>
        <a:xfrm>
          <a:off x="5287010" y="3036570"/>
          <a:ext cx="274955" cy="277495"/>
        </a:xfrm>
        <a:prstGeom prst="rect">
          <a:avLst/>
        </a:prstGeom>
        <a:noFill/>
        <a:ln w="9525">
          <a:noFill/>
        </a:ln>
      </xdr:spPr>
    </xdr:sp>
    <xdr:clientData/>
  </xdr:twoCellAnchor>
  <xdr:twoCellAnchor editAs="oneCell">
    <xdr:from>
      <xdr:col>5</xdr:col>
      <xdr:colOff>0</xdr:colOff>
      <xdr:row>6</xdr:row>
      <xdr:rowOff>0</xdr:rowOff>
    </xdr:from>
    <xdr:to>
      <xdr:col>5</xdr:col>
      <xdr:colOff>274955</xdr:colOff>
      <xdr:row>6</xdr:row>
      <xdr:rowOff>277495</xdr:rowOff>
    </xdr:to>
    <xdr:sp>
      <xdr:nvSpPr>
        <xdr:cNvPr id="2526" name="图片 153"/>
        <xdr:cNvSpPr>
          <a:spLocks noChangeAspect="1"/>
        </xdr:cNvSpPr>
      </xdr:nvSpPr>
      <xdr:spPr>
        <a:xfrm>
          <a:off x="5287010" y="3036570"/>
          <a:ext cx="274955" cy="277495"/>
        </a:xfrm>
        <a:prstGeom prst="rect">
          <a:avLst/>
        </a:prstGeom>
        <a:noFill/>
        <a:ln w="9525">
          <a:noFill/>
        </a:ln>
      </xdr:spPr>
    </xdr:sp>
    <xdr:clientData/>
  </xdr:twoCellAnchor>
  <xdr:twoCellAnchor editAs="oneCell">
    <xdr:from>
      <xdr:col>5</xdr:col>
      <xdr:colOff>0</xdr:colOff>
      <xdr:row>6</xdr:row>
      <xdr:rowOff>0</xdr:rowOff>
    </xdr:from>
    <xdr:to>
      <xdr:col>5</xdr:col>
      <xdr:colOff>274955</xdr:colOff>
      <xdr:row>6</xdr:row>
      <xdr:rowOff>277495</xdr:rowOff>
    </xdr:to>
    <xdr:sp>
      <xdr:nvSpPr>
        <xdr:cNvPr id="2527" name="图片 153"/>
        <xdr:cNvSpPr>
          <a:spLocks noChangeAspect="1"/>
        </xdr:cNvSpPr>
      </xdr:nvSpPr>
      <xdr:spPr>
        <a:xfrm>
          <a:off x="5287010" y="3036570"/>
          <a:ext cx="274955" cy="277495"/>
        </a:xfrm>
        <a:prstGeom prst="rect">
          <a:avLst/>
        </a:prstGeom>
        <a:noFill/>
        <a:ln w="9525">
          <a:noFill/>
        </a:ln>
      </xdr:spPr>
    </xdr:sp>
    <xdr:clientData/>
  </xdr:twoCellAnchor>
  <xdr:twoCellAnchor editAs="oneCell">
    <xdr:from>
      <xdr:col>5</xdr:col>
      <xdr:colOff>0</xdr:colOff>
      <xdr:row>6</xdr:row>
      <xdr:rowOff>0</xdr:rowOff>
    </xdr:from>
    <xdr:to>
      <xdr:col>5</xdr:col>
      <xdr:colOff>274955</xdr:colOff>
      <xdr:row>6</xdr:row>
      <xdr:rowOff>277495</xdr:rowOff>
    </xdr:to>
    <xdr:sp>
      <xdr:nvSpPr>
        <xdr:cNvPr id="2528" name="图片 153"/>
        <xdr:cNvSpPr>
          <a:spLocks noChangeAspect="1"/>
        </xdr:cNvSpPr>
      </xdr:nvSpPr>
      <xdr:spPr>
        <a:xfrm>
          <a:off x="5287010" y="3036570"/>
          <a:ext cx="274955" cy="277495"/>
        </a:xfrm>
        <a:prstGeom prst="rect">
          <a:avLst/>
        </a:prstGeom>
        <a:noFill/>
        <a:ln w="9525">
          <a:noFill/>
        </a:ln>
      </xdr:spPr>
    </xdr:sp>
    <xdr:clientData/>
  </xdr:twoCellAnchor>
  <xdr:twoCellAnchor editAs="oneCell">
    <xdr:from>
      <xdr:col>5</xdr:col>
      <xdr:colOff>0</xdr:colOff>
      <xdr:row>6</xdr:row>
      <xdr:rowOff>0</xdr:rowOff>
    </xdr:from>
    <xdr:to>
      <xdr:col>5</xdr:col>
      <xdr:colOff>274955</xdr:colOff>
      <xdr:row>6</xdr:row>
      <xdr:rowOff>277495</xdr:rowOff>
    </xdr:to>
    <xdr:sp>
      <xdr:nvSpPr>
        <xdr:cNvPr id="2529" name="图片 153"/>
        <xdr:cNvSpPr>
          <a:spLocks noChangeAspect="1"/>
        </xdr:cNvSpPr>
      </xdr:nvSpPr>
      <xdr:spPr>
        <a:xfrm>
          <a:off x="5287010" y="3036570"/>
          <a:ext cx="274955" cy="277495"/>
        </a:xfrm>
        <a:prstGeom prst="rect">
          <a:avLst/>
        </a:prstGeom>
        <a:noFill/>
        <a:ln w="9525">
          <a:noFill/>
        </a:ln>
      </xdr:spPr>
    </xdr:sp>
    <xdr:clientData/>
  </xdr:twoCellAnchor>
  <xdr:twoCellAnchor editAs="oneCell">
    <xdr:from>
      <xdr:col>5</xdr:col>
      <xdr:colOff>0</xdr:colOff>
      <xdr:row>6</xdr:row>
      <xdr:rowOff>0</xdr:rowOff>
    </xdr:from>
    <xdr:to>
      <xdr:col>5</xdr:col>
      <xdr:colOff>274955</xdr:colOff>
      <xdr:row>6</xdr:row>
      <xdr:rowOff>277495</xdr:rowOff>
    </xdr:to>
    <xdr:sp>
      <xdr:nvSpPr>
        <xdr:cNvPr id="2530" name="图片 153"/>
        <xdr:cNvSpPr>
          <a:spLocks noChangeAspect="1"/>
        </xdr:cNvSpPr>
      </xdr:nvSpPr>
      <xdr:spPr>
        <a:xfrm>
          <a:off x="5287010" y="3036570"/>
          <a:ext cx="274955" cy="277495"/>
        </a:xfrm>
        <a:prstGeom prst="rect">
          <a:avLst/>
        </a:prstGeom>
        <a:noFill/>
        <a:ln w="9525">
          <a:noFill/>
        </a:ln>
      </xdr:spPr>
    </xdr:sp>
    <xdr:clientData/>
  </xdr:twoCellAnchor>
  <xdr:twoCellAnchor editAs="oneCell">
    <xdr:from>
      <xdr:col>5</xdr:col>
      <xdr:colOff>0</xdr:colOff>
      <xdr:row>6</xdr:row>
      <xdr:rowOff>0</xdr:rowOff>
    </xdr:from>
    <xdr:to>
      <xdr:col>5</xdr:col>
      <xdr:colOff>274955</xdr:colOff>
      <xdr:row>6</xdr:row>
      <xdr:rowOff>277495</xdr:rowOff>
    </xdr:to>
    <xdr:sp>
      <xdr:nvSpPr>
        <xdr:cNvPr id="2531" name="图片 153"/>
        <xdr:cNvSpPr>
          <a:spLocks noChangeAspect="1"/>
        </xdr:cNvSpPr>
      </xdr:nvSpPr>
      <xdr:spPr>
        <a:xfrm>
          <a:off x="5287010" y="3036570"/>
          <a:ext cx="274955" cy="277495"/>
        </a:xfrm>
        <a:prstGeom prst="rect">
          <a:avLst/>
        </a:prstGeom>
        <a:noFill/>
        <a:ln w="9525">
          <a:noFill/>
        </a:ln>
      </xdr:spPr>
    </xdr:sp>
    <xdr:clientData/>
  </xdr:twoCellAnchor>
  <xdr:twoCellAnchor editAs="oneCell">
    <xdr:from>
      <xdr:col>5</xdr:col>
      <xdr:colOff>0</xdr:colOff>
      <xdr:row>6</xdr:row>
      <xdr:rowOff>0</xdr:rowOff>
    </xdr:from>
    <xdr:to>
      <xdr:col>5</xdr:col>
      <xdr:colOff>271780</xdr:colOff>
      <xdr:row>6</xdr:row>
      <xdr:rowOff>273050</xdr:rowOff>
    </xdr:to>
    <xdr:sp>
      <xdr:nvSpPr>
        <xdr:cNvPr id="2532" name="图片 153"/>
        <xdr:cNvSpPr>
          <a:spLocks noChangeAspect="1"/>
        </xdr:cNvSpPr>
      </xdr:nvSpPr>
      <xdr:spPr>
        <a:xfrm>
          <a:off x="5287010" y="3036570"/>
          <a:ext cx="271780" cy="273050"/>
        </a:xfrm>
        <a:prstGeom prst="rect">
          <a:avLst/>
        </a:prstGeom>
        <a:noFill/>
        <a:ln w="9525">
          <a:noFill/>
        </a:ln>
      </xdr:spPr>
    </xdr:sp>
    <xdr:clientData/>
  </xdr:twoCellAnchor>
  <xdr:twoCellAnchor editAs="oneCell">
    <xdr:from>
      <xdr:col>5</xdr:col>
      <xdr:colOff>0</xdr:colOff>
      <xdr:row>6</xdr:row>
      <xdr:rowOff>0</xdr:rowOff>
    </xdr:from>
    <xdr:to>
      <xdr:col>5</xdr:col>
      <xdr:colOff>273685</xdr:colOff>
      <xdr:row>6</xdr:row>
      <xdr:rowOff>273050</xdr:rowOff>
    </xdr:to>
    <xdr:sp>
      <xdr:nvSpPr>
        <xdr:cNvPr id="2533" name="图片 153"/>
        <xdr:cNvSpPr>
          <a:spLocks noChangeAspect="1"/>
        </xdr:cNvSpPr>
      </xdr:nvSpPr>
      <xdr:spPr>
        <a:xfrm>
          <a:off x="5287010" y="3036570"/>
          <a:ext cx="273685" cy="273050"/>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250825</xdr:rowOff>
    </xdr:to>
    <xdr:sp>
      <xdr:nvSpPr>
        <xdr:cNvPr id="2534" name="图片 109"/>
        <xdr:cNvSpPr>
          <a:spLocks noChangeAspect="1"/>
        </xdr:cNvSpPr>
      </xdr:nvSpPr>
      <xdr:spPr>
        <a:xfrm>
          <a:off x="5287010" y="3036570"/>
          <a:ext cx="284480" cy="25082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250825</xdr:rowOff>
    </xdr:to>
    <xdr:sp>
      <xdr:nvSpPr>
        <xdr:cNvPr id="2535" name="图片 110"/>
        <xdr:cNvSpPr>
          <a:spLocks noChangeAspect="1"/>
        </xdr:cNvSpPr>
      </xdr:nvSpPr>
      <xdr:spPr>
        <a:xfrm>
          <a:off x="5287010" y="3036570"/>
          <a:ext cx="284480" cy="25082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250825</xdr:rowOff>
    </xdr:to>
    <xdr:sp>
      <xdr:nvSpPr>
        <xdr:cNvPr id="2536" name="图片 111"/>
        <xdr:cNvSpPr>
          <a:spLocks noChangeAspect="1"/>
        </xdr:cNvSpPr>
      </xdr:nvSpPr>
      <xdr:spPr>
        <a:xfrm>
          <a:off x="5287010" y="3036570"/>
          <a:ext cx="284480" cy="25082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250825</xdr:rowOff>
    </xdr:to>
    <xdr:sp>
      <xdr:nvSpPr>
        <xdr:cNvPr id="2537" name="图片 112"/>
        <xdr:cNvSpPr>
          <a:spLocks noChangeAspect="1"/>
        </xdr:cNvSpPr>
      </xdr:nvSpPr>
      <xdr:spPr>
        <a:xfrm>
          <a:off x="5287010" y="3036570"/>
          <a:ext cx="284480" cy="25082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250825</xdr:rowOff>
    </xdr:to>
    <xdr:sp>
      <xdr:nvSpPr>
        <xdr:cNvPr id="2538" name="图片 113"/>
        <xdr:cNvSpPr>
          <a:spLocks noChangeAspect="1"/>
        </xdr:cNvSpPr>
      </xdr:nvSpPr>
      <xdr:spPr>
        <a:xfrm>
          <a:off x="5287010" y="3036570"/>
          <a:ext cx="284480" cy="25082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250825</xdr:rowOff>
    </xdr:to>
    <xdr:sp>
      <xdr:nvSpPr>
        <xdr:cNvPr id="2539" name="图片 114"/>
        <xdr:cNvSpPr>
          <a:spLocks noChangeAspect="1"/>
        </xdr:cNvSpPr>
      </xdr:nvSpPr>
      <xdr:spPr>
        <a:xfrm>
          <a:off x="5287010" y="3036570"/>
          <a:ext cx="284480" cy="25082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250825</xdr:rowOff>
    </xdr:to>
    <xdr:sp>
      <xdr:nvSpPr>
        <xdr:cNvPr id="2540" name="图片 115"/>
        <xdr:cNvSpPr>
          <a:spLocks noChangeAspect="1"/>
        </xdr:cNvSpPr>
      </xdr:nvSpPr>
      <xdr:spPr>
        <a:xfrm>
          <a:off x="5287010" y="3036570"/>
          <a:ext cx="284480" cy="25082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250825</xdr:rowOff>
    </xdr:to>
    <xdr:sp>
      <xdr:nvSpPr>
        <xdr:cNvPr id="2541" name="图片 116"/>
        <xdr:cNvSpPr>
          <a:spLocks noChangeAspect="1"/>
        </xdr:cNvSpPr>
      </xdr:nvSpPr>
      <xdr:spPr>
        <a:xfrm>
          <a:off x="5287010" y="3036570"/>
          <a:ext cx="284480" cy="25082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250825</xdr:rowOff>
    </xdr:to>
    <xdr:sp>
      <xdr:nvSpPr>
        <xdr:cNvPr id="2542" name="图片 117"/>
        <xdr:cNvSpPr>
          <a:spLocks noChangeAspect="1"/>
        </xdr:cNvSpPr>
      </xdr:nvSpPr>
      <xdr:spPr>
        <a:xfrm>
          <a:off x="5287010" y="3036570"/>
          <a:ext cx="284480" cy="25082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250825</xdr:rowOff>
    </xdr:to>
    <xdr:sp>
      <xdr:nvSpPr>
        <xdr:cNvPr id="2543" name="图片 119"/>
        <xdr:cNvSpPr>
          <a:spLocks noChangeAspect="1"/>
        </xdr:cNvSpPr>
      </xdr:nvSpPr>
      <xdr:spPr>
        <a:xfrm>
          <a:off x="5287010" y="3036570"/>
          <a:ext cx="284480" cy="25082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250825</xdr:rowOff>
    </xdr:to>
    <xdr:sp>
      <xdr:nvSpPr>
        <xdr:cNvPr id="2544" name="图片 120"/>
        <xdr:cNvSpPr>
          <a:spLocks noChangeAspect="1"/>
        </xdr:cNvSpPr>
      </xdr:nvSpPr>
      <xdr:spPr>
        <a:xfrm>
          <a:off x="5287010" y="3036570"/>
          <a:ext cx="284480" cy="25082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250825</xdr:rowOff>
    </xdr:to>
    <xdr:sp>
      <xdr:nvSpPr>
        <xdr:cNvPr id="2545" name="图片 121"/>
        <xdr:cNvSpPr>
          <a:spLocks noChangeAspect="1"/>
        </xdr:cNvSpPr>
      </xdr:nvSpPr>
      <xdr:spPr>
        <a:xfrm>
          <a:off x="5287010" y="3036570"/>
          <a:ext cx="284480" cy="25082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250825</xdr:rowOff>
    </xdr:to>
    <xdr:sp>
      <xdr:nvSpPr>
        <xdr:cNvPr id="2546" name="图片 123"/>
        <xdr:cNvSpPr>
          <a:spLocks noChangeAspect="1"/>
        </xdr:cNvSpPr>
      </xdr:nvSpPr>
      <xdr:spPr>
        <a:xfrm>
          <a:off x="5287010" y="3036570"/>
          <a:ext cx="284480" cy="25082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250825</xdr:rowOff>
    </xdr:to>
    <xdr:sp>
      <xdr:nvSpPr>
        <xdr:cNvPr id="2547" name="图片 124"/>
        <xdr:cNvSpPr>
          <a:spLocks noChangeAspect="1"/>
        </xdr:cNvSpPr>
      </xdr:nvSpPr>
      <xdr:spPr>
        <a:xfrm>
          <a:off x="5287010" y="3036570"/>
          <a:ext cx="284480" cy="25082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250825</xdr:rowOff>
    </xdr:to>
    <xdr:sp>
      <xdr:nvSpPr>
        <xdr:cNvPr id="2548" name="图片 125"/>
        <xdr:cNvSpPr>
          <a:spLocks noChangeAspect="1"/>
        </xdr:cNvSpPr>
      </xdr:nvSpPr>
      <xdr:spPr>
        <a:xfrm>
          <a:off x="5287010" y="3036570"/>
          <a:ext cx="284480" cy="2508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347345</xdr:rowOff>
    </xdr:to>
    <xdr:sp>
      <xdr:nvSpPr>
        <xdr:cNvPr id="2549" name="图片 10"/>
        <xdr:cNvSpPr>
          <a:spLocks noChangeAspect="1"/>
        </xdr:cNvSpPr>
      </xdr:nvSpPr>
      <xdr:spPr>
        <a:xfrm>
          <a:off x="5287010" y="3036570"/>
          <a:ext cx="281940" cy="34734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347345</xdr:rowOff>
    </xdr:to>
    <xdr:sp>
      <xdr:nvSpPr>
        <xdr:cNvPr id="2550" name="图片 14"/>
        <xdr:cNvSpPr>
          <a:spLocks noChangeAspect="1"/>
        </xdr:cNvSpPr>
      </xdr:nvSpPr>
      <xdr:spPr>
        <a:xfrm>
          <a:off x="5287010" y="3036570"/>
          <a:ext cx="281940" cy="34734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347345</xdr:rowOff>
    </xdr:to>
    <xdr:sp>
      <xdr:nvSpPr>
        <xdr:cNvPr id="2551" name="图片 18"/>
        <xdr:cNvSpPr>
          <a:spLocks noChangeAspect="1"/>
        </xdr:cNvSpPr>
      </xdr:nvSpPr>
      <xdr:spPr>
        <a:xfrm>
          <a:off x="5287010" y="3036570"/>
          <a:ext cx="281940" cy="34734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250825</xdr:rowOff>
    </xdr:to>
    <xdr:sp>
      <xdr:nvSpPr>
        <xdr:cNvPr id="2552" name="图片 10"/>
        <xdr:cNvSpPr>
          <a:spLocks noChangeAspect="1"/>
        </xdr:cNvSpPr>
      </xdr:nvSpPr>
      <xdr:spPr>
        <a:xfrm>
          <a:off x="5287010" y="3036570"/>
          <a:ext cx="284480" cy="25082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250825</xdr:rowOff>
    </xdr:to>
    <xdr:sp>
      <xdr:nvSpPr>
        <xdr:cNvPr id="2553" name="图片 14"/>
        <xdr:cNvSpPr>
          <a:spLocks noChangeAspect="1"/>
        </xdr:cNvSpPr>
      </xdr:nvSpPr>
      <xdr:spPr>
        <a:xfrm>
          <a:off x="5287010" y="3036570"/>
          <a:ext cx="284480" cy="25082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250825</xdr:rowOff>
    </xdr:to>
    <xdr:sp>
      <xdr:nvSpPr>
        <xdr:cNvPr id="2554" name="图片 18"/>
        <xdr:cNvSpPr>
          <a:spLocks noChangeAspect="1"/>
        </xdr:cNvSpPr>
      </xdr:nvSpPr>
      <xdr:spPr>
        <a:xfrm>
          <a:off x="5287010" y="3036570"/>
          <a:ext cx="284480" cy="25082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250825</xdr:rowOff>
    </xdr:to>
    <xdr:sp>
      <xdr:nvSpPr>
        <xdr:cNvPr id="2555" name="图片 109"/>
        <xdr:cNvSpPr>
          <a:spLocks noChangeAspect="1"/>
        </xdr:cNvSpPr>
      </xdr:nvSpPr>
      <xdr:spPr>
        <a:xfrm>
          <a:off x="5287010" y="3036570"/>
          <a:ext cx="284480" cy="25082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250825</xdr:rowOff>
    </xdr:to>
    <xdr:sp>
      <xdr:nvSpPr>
        <xdr:cNvPr id="2556" name="图片 110"/>
        <xdr:cNvSpPr>
          <a:spLocks noChangeAspect="1"/>
        </xdr:cNvSpPr>
      </xdr:nvSpPr>
      <xdr:spPr>
        <a:xfrm>
          <a:off x="5287010" y="3036570"/>
          <a:ext cx="284480" cy="25082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250825</xdr:rowOff>
    </xdr:to>
    <xdr:sp>
      <xdr:nvSpPr>
        <xdr:cNvPr id="2557" name="图片 111"/>
        <xdr:cNvSpPr>
          <a:spLocks noChangeAspect="1"/>
        </xdr:cNvSpPr>
      </xdr:nvSpPr>
      <xdr:spPr>
        <a:xfrm>
          <a:off x="5287010" y="3036570"/>
          <a:ext cx="284480" cy="25082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250825</xdr:rowOff>
    </xdr:to>
    <xdr:sp>
      <xdr:nvSpPr>
        <xdr:cNvPr id="2558" name="图片 112"/>
        <xdr:cNvSpPr>
          <a:spLocks noChangeAspect="1"/>
        </xdr:cNvSpPr>
      </xdr:nvSpPr>
      <xdr:spPr>
        <a:xfrm>
          <a:off x="5287010" y="3036570"/>
          <a:ext cx="284480" cy="25082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250825</xdr:rowOff>
    </xdr:to>
    <xdr:sp>
      <xdr:nvSpPr>
        <xdr:cNvPr id="2559" name="图片 113"/>
        <xdr:cNvSpPr>
          <a:spLocks noChangeAspect="1"/>
        </xdr:cNvSpPr>
      </xdr:nvSpPr>
      <xdr:spPr>
        <a:xfrm>
          <a:off x="5287010" y="3036570"/>
          <a:ext cx="284480" cy="25082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250825</xdr:rowOff>
    </xdr:to>
    <xdr:sp>
      <xdr:nvSpPr>
        <xdr:cNvPr id="2560" name="图片 114"/>
        <xdr:cNvSpPr>
          <a:spLocks noChangeAspect="1"/>
        </xdr:cNvSpPr>
      </xdr:nvSpPr>
      <xdr:spPr>
        <a:xfrm>
          <a:off x="5287010" y="3036570"/>
          <a:ext cx="284480" cy="25082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250825</xdr:rowOff>
    </xdr:to>
    <xdr:sp>
      <xdr:nvSpPr>
        <xdr:cNvPr id="2561" name="图片 115"/>
        <xdr:cNvSpPr>
          <a:spLocks noChangeAspect="1"/>
        </xdr:cNvSpPr>
      </xdr:nvSpPr>
      <xdr:spPr>
        <a:xfrm>
          <a:off x="5287010" y="3036570"/>
          <a:ext cx="284480" cy="25082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250825</xdr:rowOff>
    </xdr:to>
    <xdr:sp>
      <xdr:nvSpPr>
        <xdr:cNvPr id="2562" name="图片 116"/>
        <xdr:cNvSpPr>
          <a:spLocks noChangeAspect="1"/>
        </xdr:cNvSpPr>
      </xdr:nvSpPr>
      <xdr:spPr>
        <a:xfrm>
          <a:off x="5287010" y="3036570"/>
          <a:ext cx="284480" cy="25082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250825</xdr:rowOff>
    </xdr:to>
    <xdr:sp>
      <xdr:nvSpPr>
        <xdr:cNvPr id="2563" name="图片 117"/>
        <xdr:cNvSpPr>
          <a:spLocks noChangeAspect="1"/>
        </xdr:cNvSpPr>
      </xdr:nvSpPr>
      <xdr:spPr>
        <a:xfrm>
          <a:off x="5287010" y="3036570"/>
          <a:ext cx="284480" cy="25082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250825</xdr:rowOff>
    </xdr:to>
    <xdr:sp>
      <xdr:nvSpPr>
        <xdr:cNvPr id="2564" name="图片 119"/>
        <xdr:cNvSpPr>
          <a:spLocks noChangeAspect="1"/>
        </xdr:cNvSpPr>
      </xdr:nvSpPr>
      <xdr:spPr>
        <a:xfrm>
          <a:off x="5287010" y="3036570"/>
          <a:ext cx="284480" cy="25082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250825</xdr:rowOff>
    </xdr:to>
    <xdr:sp>
      <xdr:nvSpPr>
        <xdr:cNvPr id="2565" name="图片 120"/>
        <xdr:cNvSpPr>
          <a:spLocks noChangeAspect="1"/>
        </xdr:cNvSpPr>
      </xdr:nvSpPr>
      <xdr:spPr>
        <a:xfrm>
          <a:off x="5287010" y="3036570"/>
          <a:ext cx="284480" cy="25082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250825</xdr:rowOff>
    </xdr:to>
    <xdr:sp>
      <xdr:nvSpPr>
        <xdr:cNvPr id="2566" name="图片 121"/>
        <xdr:cNvSpPr>
          <a:spLocks noChangeAspect="1"/>
        </xdr:cNvSpPr>
      </xdr:nvSpPr>
      <xdr:spPr>
        <a:xfrm>
          <a:off x="5287010" y="3036570"/>
          <a:ext cx="284480" cy="25082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250825</xdr:rowOff>
    </xdr:to>
    <xdr:sp>
      <xdr:nvSpPr>
        <xdr:cNvPr id="2567" name="图片 123"/>
        <xdr:cNvSpPr>
          <a:spLocks noChangeAspect="1"/>
        </xdr:cNvSpPr>
      </xdr:nvSpPr>
      <xdr:spPr>
        <a:xfrm>
          <a:off x="5287010" y="3036570"/>
          <a:ext cx="284480" cy="25082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250825</xdr:rowOff>
    </xdr:to>
    <xdr:sp>
      <xdr:nvSpPr>
        <xdr:cNvPr id="2568" name="图片 124"/>
        <xdr:cNvSpPr>
          <a:spLocks noChangeAspect="1"/>
        </xdr:cNvSpPr>
      </xdr:nvSpPr>
      <xdr:spPr>
        <a:xfrm>
          <a:off x="5287010" y="3036570"/>
          <a:ext cx="284480" cy="25082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250825</xdr:rowOff>
    </xdr:to>
    <xdr:sp>
      <xdr:nvSpPr>
        <xdr:cNvPr id="2569" name="图片 125"/>
        <xdr:cNvSpPr>
          <a:spLocks noChangeAspect="1"/>
        </xdr:cNvSpPr>
      </xdr:nvSpPr>
      <xdr:spPr>
        <a:xfrm>
          <a:off x="5287010" y="3036570"/>
          <a:ext cx="284480" cy="25082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2570" name="图片 146"/>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2571" name="图片 150"/>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2572" name="图片 154"/>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2573" name="图片 146"/>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2574" name="图片 150"/>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2575" name="图片 154"/>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271780</xdr:colOff>
      <xdr:row>6</xdr:row>
      <xdr:rowOff>277495</xdr:rowOff>
    </xdr:to>
    <xdr:sp>
      <xdr:nvSpPr>
        <xdr:cNvPr id="2576" name="图片 153"/>
        <xdr:cNvSpPr>
          <a:spLocks noChangeAspect="1"/>
        </xdr:cNvSpPr>
      </xdr:nvSpPr>
      <xdr:spPr>
        <a:xfrm>
          <a:off x="5287010" y="3036570"/>
          <a:ext cx="2717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2577" name="图片 36"/>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196215</xdr:rowOff>
    </xdr:to>
    <xdr:sp>
      <xdr:nvSpPr>
        <xdr:cNvPr id="2578" name="图片 36"/>
        <xdr:cNvSpPr>
          <a:spLocks noChangeAspect="1"/>
        </xdr:cNvSpPr>
      </xdr:nvSpPr>
      <xdr:spPr>
        <a:xfrm>
          <a:off x="5287010" y="3036570"/>
          <a:ext cx="284480" cy="19621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2579" name="图片 1"/>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2580" name="图片 2"/>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2581" name="图片 3"/>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2582" name="图片 4"/>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2583" name="图片 5"/>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2584" name="图片 6"/>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2585" name="图片 7"/>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2586" name="图片 8"/>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2587" name="图片 9"/>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2588" name="图片 10"/>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2589" name="图片 11"/>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2590" name="图片 12"/>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2591" name="图片 13"/>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2592" name="图片 14"/>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2593" name="图片 15"/>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2594" name="图片 16"/>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2595" name="图片 17"/>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2596" name="图片 18"/>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2597" name="图片 19"/>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2598" name="图片 20"/>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2599" name="图片 21"/>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2600" name="图片 22"/>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2601" name="图片 23"/>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2602" name="图片 24"/>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2603" name="图片 25"/>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2604" name="图片 26"/>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2605" name="图片 27"/>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2606" name="图片 28"/>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2607" name="图片 29"/>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2608" name="图片 30"/>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2609" name="图片 31"/>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2610" name="图片 32"/>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2611" name="图片 33"/>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2612" name="图片 34"/>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2613" name="图片 35"/>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2614" name="图片 36"/>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394970</xdr:rowOff>
    </xdr:to>
    <xdr:sp>
      <xdr:nvSpPr>
        <xdr:cNvPr id="2615" name="图片 19"/>
        <xdr:cNvSpPr>
          <a:spLocks noChangeAspect="1"/>
        </xdr:cNvSpPr>
      </xdr:nvSpPr>
      <xdr:spPr>
        <a:xfrm>
          <a:off x="5287010" y="3036570"/>
          <a:ext cx="281940" cy="394970"/>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394970</xdr:rowOff>
    </xdr:to>
    <xdr:sp>
      <xdr:nvSpPr>
        <xdr:cNvPr id="2616" name="图片 20"/>
        <xdr:cNvSpPr>
          <a:spLocks noChangeAspect="1"/>
        </xdr:cNvSpPr>
      </xdr:nvSpPr>
      <xdr:spPr>
        <a:xfrm>
          <a:off x="5287010" y="3036570"/>
          <a:ext cx="281940" cy="394970"/>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394970</xdr:rowOff>
    </xdr:to>
    <xdr:sp>
      <xdr:nvSpPr>
        <xdr:cNvPr id="2617" name="图片 21"/>
        <xdr:cNvSpPr>
          <a:spLocks noChangeAspect="1"/>
        </xdr:cNvSpPr>
      </xdr:nvSpPr>
      <xdr:spPr>
        <a:xfrm>
          <a:off x="5287010" y="3036570"/>
          <a:ext cx="281940" cy="394970"/>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394970</xdr:rowOff>
    </xdr:to>
    <xdr:sp>
      <xdr:nvSpPr>
        <xdr:cNvPr id="2618" name="图片 22"/>
        <xdr:cNvSpPr>
          <a:spLocks noChangeAspect="1"/>
        </xdr:cNvSpPr>
      </xdr:nvSpPr>
      <xdr:spPr>
        <a:xfrm>
          <a:off x="5287010" y="3036570"/>
          <a:ext cx="281940" cy="394970"/>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394970</xdr:rowOff>
    </xdr:to>
    <xdr:sp>
      <xdr:nvSpPr>
        <xdr:cNvPr id="2619" name="图片 23"/>
        <xdr:cNvSpPr>
          <a:spLocks noChangeAspect="1"/>
        </xdr:cNvSpPr>
      </xdr:nvSpPr>
      <xdr:spPr>
        <a:xfrm>
          <a:off x="5287010" y="3036570"/>
          <a:ext cx="281940" cy="394970"/>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394970</xdr:rowOff>
    </xdr:to>
    <xdr:sp>
      <xdr:nvSpPr>
        <xdr:cNvPr id="2620" name="图片 24"/>
        <xdr:cNvSpPr>
          <a:spLocks noChangeAspect="1"/>
        </xdr:cNvSpPr>
      </xdr:nvSpPr>
      <xdr:spPr>
        <a:xfrm>
          <a:off x="5287010" y="3036570"/>
          <a:ext cx="281940" cy="394970"/>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394970</xdr:rowOff>
    </xdr:to>
    <xdr:sp>
      <xdr:nvSpPr>
        <xdr:cNvPr id="2621" name="图片 25"/>
        <xdr:cNvSpPr>
          <a:spLocks noChangeAspect="1"/>
        </xdr:cNvSpPr>
      </xdr:nvSpPr>
      <xdr:spPr>
        <a:xfrm>
          <a:off x="5287010" y="3036570"/>
          <a:ext cx="281940" cy="394970"/>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394970</xdr:rowOff>
    </xdr:to>
    <xdr:sp>
      <xdr:nvSpPr>
        <xdr:cNvPr id="2622" name="图片 26"/>
        <xdr:cNvSpPr>
          <a:spLocks noChangeAspect="1"/>
        </xdr:cNvSpPr>
      </xdr:nvSpPr>
      <xdr:spPr>
        <a:xfrm>
          <a:off x="5287010" y="3036570"/>
          <a:ext cx="281940" cy="394970"/>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394970</xdr:rowOff>
    </xdr:to>
    <xdr:sp>
      <xdr:nvSpPr>
        <xdr:cNvPr id="2623" name="图片 27"/>
        <xdr:cNvSpPr>
          <a:spLocks noChangeAspect="1"/>
        </xdr:cNvSpPr>
      </xdr:nvSpPr>
      <xdr:spPr>
        <a:xfrm>
          <a:off x="5287010" y="3036570"/>
          <a:ext cx="281940" cy="394970"/>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394970</xdr:rowOff>
    </xdr:to>
    <xdr:sp>
      <xdr:nvSpPr>
        <xdr:cNvPr id="2624" name="图片 29"/>
        <xdr:cNvSpPr>
          <a:spLocks noChangeAspect="1"/>
        </xdr:cNvSpPr>
      </xdr:nvSpPr>
      <xdr:spPr>
        <a:xfrm>
          <a:off x="5287010" y="3036570"/>
          <a:ext cx="281940" cy="394970"/>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394970</xdr:rowOff>
    </xdr:to>
    <xdr:sp>
      <xdr:nvSpPr>
        <xdr:cNvPr id="2625" name="图片 30"/>
        <xdr:cNvSpPr>
          <a:spLocks noChangeAspect="1"/>
        </xdr:cNvSpPr>
      </xdr:nvSpPr>
      <xdr:spPr>
        <a:xfrm>
          <a:off x="5287010" y="3036570"/>
          <a:ext cx="281940" cy="394970"/>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394970</xdr:rowOff>
    </xdr:to>
    <xdr:sp>
      <xdr:nvSpPr>
        <xdr:cNvPr id="2626" name="图片 31"/>
        <xdr:cNvSpPr>
          <a:spLocks noChangeAspect="1"/>
        </xdr:cNvSpPr>
      </xdr:nvSpPr>
      <xdr:spPr>
        <a:xfrm>
          <a:off x="5287010" y="3036570"/>
          <a:ext cx="281940" cy="394970"/>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394970</xdr:rowOff>
    </xdr:to>
    <xdr:sp>
      <xdr:nvSpPr>
        <xdr:cNvPr id="2627" name="图片 33"/>
        <xdr:cNvSpPr>
          <a:spLocks noChangeAspect="1"/>
        </xdr:cNvSpPr>
      </xdr:nvSpPr>
      <xdr:spPr>
        <a:xfrm>
          <a:off x="5287010" y="3036570"/>
          <a:ext cx="281940" cy="394970"/>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394970</xdr:rowOff>
    </xdr:to>
    <xdr:sp>
      <xdr:nvSpPr>
        <xdr:cNvPr id="2628" name="图片 34"/>
        <xdr:cNvSpPr>
          <a:spLocks noChangeAspect="1"/>
        </xdr:cNvSpPr>
      </xdr:nvSpPr>
      <xdr:spPr>
        <a:xfrm>
          <a:off x="5287010" y="3036570"/>
          <a:ext cx="281940" cy="394970"/>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2629" name="图片 1"/>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2630" name="图片 2"/>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2631" name="图片 3"/>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2632" name="图片 4"/>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2633" name="图片 5"/>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2634" name="图片 6"/>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2635" name="图片 7"/>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2636" name="图片 8"/>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2637" name="图片 9"/>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2638" name="图片 10"/>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2639" name="图片 11"/>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2640" name="图片 12"/>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2641" name="图片 13"/>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2642" name="图片 14"/>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2643" name="图片 15"/>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2644" name="图片 16"/>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2645" name="图片 17"/>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2646" name="图片 18"/>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2647" name="图片 19"/>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2648" name="图片 20"/>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2649" name="图片 21"/>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2650" name="图片 22"/>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2651" name="图片 23"/>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2652" name="图片 24"/>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2653" name="图片 25"/>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2654" name="图片 26"/>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2655" name="图片 27"/>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2656" name="图片 28"/>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2657" name="图片 29"/>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2658" name="图片 30"/>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2659" name="图片 31"/>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2660" name="图片 32"/>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2661" name="图片 33"/>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2662" name="图片 34"/>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2663" name="图片 35"/>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271780</xdr:colOff>
      <xdr:row>6</xdr:row>
      <xdr:rowOff>277495</xdr:rowOff>
    </xdr:to>
    <xdr:sp>
      <xdr:nvSpPr>
        <xdr:cNvPr id="2664" name="图片 153"/>
        <xdr:cNvSpPr>
          <a:spLocks noChangeAspect="1"/>
        </xdr:cNvSpPr>
      </xdr:nvSpPr>
      <xdr:spPr>
        <a:xfrm>
          <a:off x="5287010" y="3036570"/>
          <a:ext cx="2717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196215</xdr:rowOff>
    </xdr:to>
    <xdr:sp>
      <xdr:nvSpPr>
        <xdr:cNvPr id="2665" name="图片 36"/>
        <xdr:cNvSpPr>
          <a:spLocks noChangeAspect="1"/>
        </xdr:cNvSpPr>
      </xdr:nvSpPr>
      <xdr:spPr>
        <a:xfrm>
          <a:off x="5287010" y="3036570"/>
          <a:ext cx="284480" cy="19621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2666" name="图片 1"/>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2667" name="图片 2"/>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2668" name="图片 3"/>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2669" name="图片 4"/>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2670" name="图片 5"/>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2671" name="图片 6"/>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2672" name="图片 7"/>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2673" name="图片 8"/>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2674" name="图片 9"/>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2675" name="图片 10"/>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2676" name="图片 11"/>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2677" name="图片 12"/>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2678" name="图片 13"/>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2679" name="图片 14"/>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2680" name="图片 15"/>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2681" name="图片 16"/>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2682" name="图片 17"/>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2683" name="图片 18"/>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2684" name="图片 19"/>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2685" name="图片 20"/>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2686" name="图片 21"/>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2687" name="图片 22"/>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2688" name="图片 23"/>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2689" name="图片 24"/>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2690" name="图片 25"/>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2691" name="图片 26"/>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2692" name="图片 27"/>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2693" name="图片 28"/>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2694" name="图片 29"/>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2695" name="图片 30"/>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2696" name="图片 31"/>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2697" name="图片 32"/>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2698" name="图片 33"/>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2699" name="图片 34"/>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2700" name="图片 35"/>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2701" name="图片 36"/>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2702" name="图片 1"/>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2703" name="图片 2"/>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2704" name="图片 3"/>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2705" name="图片 4"/>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2706" name="图片 5"/>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2707" name="图片 6"/>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2708" name="图片 7"/>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2709" name="图片 8"/>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2710" name="图片 9"/>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2711" name="图片 10"/>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2712" name="图片 11"/>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2713" name="图片 12"/>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2714" name="图片 13"/>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2715" name="图片 14"/>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2716" name="图片 15"/>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2717" name="图片 16"/>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2718" name="图片 17"/>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2719" name="图片 18"/>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2720" name="图片 19"/>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2721" name="图片 20"/>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2722" name="图片 21"/>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2723" name="图片 22"/>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2724" name="图片 23"/>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2725" name="图片 24"/>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2726" name="图片 25"/>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2727" name="图片 26"/>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2728" name="图片 27"/>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2729" name="图片 28"/>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2730" name="图片 29"/>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2731" name="图片 30"/>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2732" name="图片 31"/>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2733" name="图片 32"/>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2734" name="图片 33"/>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2735" name="图片 34"/>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2736" name="图片 35"/>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2737" name="图片 36"/>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2738" name="图片 23"/>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2739" name="图片 78"/>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2740" name="图片 139"/>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2741" name="图片 223"/>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2742" name="图片 224"/>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2743" name="图片 225"/>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2744" name="图片 240"/>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2745" name="图片 241"/>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2746" name="图片 242"/>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2747" name="图片 255"/>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2748" name="图片 256"/>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2749" name="图片 257"/>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2750" name="图片 512"/>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2751" name="图片 516"/>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2752" name="图片 520"/>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2753" name="图片 521"/>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2754" name="图片 522"/>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2755" name="图片 523"/>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2756" name="图片 524"/>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2757" name="图片 525"/>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2758" name="图片 526"/>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2759" name="图片 527"/>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2760" name="图片 528"/>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2761" name="图片 529"/>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2762" name="图片 564"/>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2763" name="图片 619"/>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2764" name="图片 680"/>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2765" name="图片 764"/>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2766" name="图片 765"/>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2767" name="图片 766"/>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2768" name="图片 781"/>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2769" name="图片 782"/>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2770" name="图片 783"/>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2771" name="图片 796"/>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2772" name="图片 797"/>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2773" name="图片 798"/>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2774" name="图片 1053"/>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2775" name="图片 1057"/>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2776" name="图片 1061"/>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2777" name="图片 1062"/>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2778" name="图片 1063"/>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2779" name="图片 1064"/>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2780" name="图片 1065"/>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2781" name="图片 1066"/>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2782" name="图片 1067"/>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2783" name="图片 1068"/>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2784" name="图片 1069"/>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2785" name="图片 1070"/>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2786" name="图片 1232"/>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2787" name="图片 1233"/>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2788" name="图片 1234"/>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2789" name="图片 1249"/>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2790" name="图片 1250"/>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2791" name="图片 1251"/>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2792" name="图片 1264"/>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2793" name="图片 1265"/>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2794" name="图片 1266"/>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2795" name="图片 1314"/>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2796" name="图片 1318"/>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2797" name="图片 1322"/>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2798" name="图片 1338"/>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2799" name="图片 1342"/>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2800" name="图片 1346"/>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2801" name="图片 1347"/>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2802" name="图片 1348"/>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2803" name="图片 1349"/>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2804" name="图片 1350"/>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2805" name="图片 1351"/>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2806" name="图片 1352"/>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2807" name="图片 1353"/>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2808" name="图片 1354"/>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2809" name="图片 1355"/>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2810" name="图片 1398"/>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2811" name="图片 1399"/>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2812" name="图片 1400"/>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2813" name="图片 1415"/>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2814" name="图片 1416"/>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2815" name="图片 1417"/>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2816" name="图片 1430"/>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2817" name="图片 1431"/>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2818" name="图片 1432"/>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2819" name="图片 1493"/>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2820" name="图片 1541"/>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2821" name="图片 1596"/>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2822" name="图片 12"/>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2823" name="图片 17"/>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2824" name="图片 18"/>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2825" name="图片 72"/>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2826" name="图片 75"/>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2827" name="图片 76"/>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2828" name="图片 128"/>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2829" name="图片 133"/>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2830" name="图片 134"/>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2831" name="图片 509"/>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2832" name="图片 510"/>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2833" name="图片 511"/>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2834" name="图片 513"/>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2835" name="图片 514"/>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2836" name="图片 515"/>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2837" name="图片 517"/>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2838" name="图片 518"/>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2839" name="图片 519"/>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2840" name="图片 553"/>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2841" name="图片 558"/>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2842" name="图片 559"/>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2843" name="图片 613"/>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2844" name="图片 616"/>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2845" name="图片 617"/>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2846" name="图片 669"/>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2847" name="图片 674"/>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2848" name="图片 675"/>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2849" name="图片 1050"/>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2850" name="图片 1051"/>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2851" name="图片 1052"/>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2852" name="图片 1054"/>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2853" name="图片 1055"/>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2854" name="图片 1056"/>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2855" name="图片 1058"/>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2856" name="图片 1059"/>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2857" name="图片 1060"/>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2858" name="图片 1311"/>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2859" name="图片 1312"/>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2860" name="图片 1313"/>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2861" name="图片 1315"/>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2862" name="图片 1316"/>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2863" name="图片 1317"/>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2864" name="图片 1319"/>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2865" name="图片 1320"/>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2866" name="图片 1321"/>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2867" name="图片 1335"/>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2868" name="图片 1336"/>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2869" name="图片 1337"/>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2870" name="图片 1339"/>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2871" name="图片 1340"/>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2872" name="图片 1341"/>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2873" name="图片 1343"/>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2874" name="图片 1344"/>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2875" name="图片 1345"/>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2876" name="图片 1485"/>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2877" name="图片 1488"/>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2878" name="图片 1489"/>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2879" name="图片 1538"/>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2880" name="图片 1539"/>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2881" name="图片 1540"/>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2882" name="图片 1587"/>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2883" name="图片 1590"/>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2884" name="图片 1591"/>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2885" name="图片 281"/>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2886" name="图片 286"/>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2887" name="图片 287"/>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2888" name="图片 352"/>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2889" name="图片 357"/>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2890" name="图片 358"/>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2891" name="图片 422"/>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2892" name="图片 425"/>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2893" name="图片 426"/>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2894" name="图片 530"/>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2895" name="图片 531"/>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2896" name="图片 532"/>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2897" name="图片 534"/>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2898" name="图片 535"/>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2899" name="图片 536"/>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2900" name="图片 538"/>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2901" name="图片 539"/>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2902" name="图片 540"/>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2903" name="图片 822"/>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2904" name="图片 827"/>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2905" name="图片 828"/>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2906" name="图片 893"/>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2907" name="图片 898"/>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2908" name="图片 899"/>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2909" name="图片 963"/>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2910" name="图片 966"/>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2911" name="图片 967"/>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2912" name="图片 1071"/>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2913" name="图片 1072"/>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2914" name="图片 1073"/>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2915" name="图片 1075"/>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2916" name="图片 1076"/>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2917" name="图片 1077"/>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2918" name="图片 1079"/>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2919" name="图片 1080"/>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2920" name="图片 1081"/>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2921" name="图片 1323"/>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2922" name="图片 1324"/>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2923" name="图片 1325"/>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2924" name="图片 1327"/>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2925" name="图片 1328"/>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2926" name="图片 1329"/>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2927" name="图片 1331"/>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2928" name="图片 1332"/>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2929" name="图片 1333"/>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2930" name="图片 1356"/>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2931" name="图片 1357"/>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2932" name="图片 1358"/>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2933" name="图片 1360"/>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2934" name="图片 1361"/>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2935" name="图片 1362"/>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2936" name="图片 1364"/>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2937" name="图片 1365"/>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2938" name="图片 1366"/>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2939" name="图片 1686"/>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2940" name="图片 1691"/>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2941" name="图片 1692"/>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2942" name="图片 1745"/>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2943" name="图片 1750"/>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2944" name="图片 1751"/>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2945" name="图片 1805"/>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2946" name="图片 1808"/>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2947" name="图片 1809"/>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2948" name="图片 5"/>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2949" name="图片 8"/>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2950" name="图片 9"/>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2951" name="图片 14"/>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2952" name="图片 17"/>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2953" name="图片 18"/>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2954" name="图片 23"/>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2955" name="图片 26"/>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2956" name="图片 27"/>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2957" name="图片 209"/>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2958" name="图片 212"/>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2959" name="图片 213"/>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273050</xdr:rowOff>
    </xdr:to>
    <xdr:sp>
      <xdr:nvSpPr>
        <xdr:cNvPr id="2960" name="图片 5"/>
        <xdr:cNvSpPr>
          <a:spLocks noChangeAspect="1"/>
        </xdr:cNvSpPr>
      </xdr:nvSpPr>
      <xdr:spPr>
        <a:xfrm>
          <a:off x="5287010" y="3036570"/>
          <a:ext cx="284480" cy="273050"/>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273050</xdr:rowOff>
    </xdr:to>
    <xdr:sp>
      <xdr:nvSpPr>
        <xdr:cNvPr id="2961" name="图片 8"/>
        <xdr:cNvSpPr>
          <a:spLocks noChangeAspect="1"/>
        </xdr:cNvSpPr>
      </xdr:nvSpPr>
      <xdr:spPr>
        <a:xfrm>
          <a:off x="5287010" y="3036570"/>
          <a:ext cx="284480" cy="273050"/>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273050</xdr:rowOff>
    </xdr:to>
    <xdr:sp>
      <xdr:nvSpPr>
        <xdr:cNvPr id="2962" name="图片 9"/>
        <xdr:cNvSpPr>
          <a:spLocks noChangeAspect="1"/>
        </xdr:cNvSpPr>
      </xdr:nvSpPr>
      <xdr:spPr>
        <a:xfrm>
          <a:off x="5287010" y="3036570"/>
          <a:ext cx="284480" cy="273050"/>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273050</xdr:rowOff>
    </xdr:to>
    <xdr:sp>
      <xdr:nvSpPr>
        <xdr:cNvPr id="2963" name="图片 209"/>
        <xdr:cNvSpPr>
          <a:spLocks noChangeAspect="1"/>
        </xdr:cNvSpPr>
      </xdr:nvSpPr>
      <xdr:spPr>
        <a:xfrm>
          <a:off x="5287010" y="3036570"/>
          <a:ext cx="284480" cy="273050"/>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273050</xdr:rowOff>
    </xdr:to>
    <xdr:sp>
      <xdr:nvSpPr>
        <xdr:cNvPr id="2964" name="图片 212"/>
        <xdr:cNvSpPr>
          <a:spLocks noChangeAspect="1"/>
        </xdr:cNvSpPr>
      </xdr:nvSpPr>
      <xdr:spPr>
        <a:xfrm>
          <a:off x="5287010" y="3036570"/>
          <a:ext cx="284480" cy="273050"/>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273050</xdr:rowOff>
    </xdr:to>
    <xdr:sp>
      <xdr:nvSpPr>
        <xdr:cNvPr id="2965" name="图片 213"/>
        <xdr:cNvSpPr>
          <a:spLocks noChangeAspect="1"/>
        </xdr:cNvSpPr>
      </xdr:nvSpPr>
      <xdr:spPr>
        <a:xfrm>
          <a:off x="5287010" y="3036570"/>
          <a:ext cx="284480" cy="273050"/>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285750</xdr:rowOff>
    </xdr:to>
    <xdr:sp>
      <xdr:nvSpPr>
        <xdr:cNvPr id="2966" name="图片 55"/>
        <xdr:cNvSpPr>
          <a:spLocks noChangeAspect="1"/>
        </xdr:cNvSpPr>
      </xdr:nvSpPr>
      <xdr:spPr>
        <a:xfrm>
          <a:off x="5287010" y="3036570"/>
          <a:ext cx="284480" cy="285750"/>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285750</xdr:rowOff>
    </xdr:to>
    <xdr:sp>
      <xdr:nvSpPr>
        <xdr:cNvPr id="2967" name="图片 58"/>
        <xdr:cNvSpPr>
          <a:spLocks noChangeAspect="1"/>
        </xdr:cNvSpPr>
      </xdr:nvSpPr>
      <xdr:spPr>
        <a:xfrm>
          <a:off x="5287010" y="3036570"/>
          <a:ext cx="284480" cy="285750"/>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285750</xdr:rowOff>
    </xdr:to>
    <xdr:sp>
      <xdr:nvSpPr>
        <xdr:cNvPr id="2968" name="图片 59"/>
        <xdr:cNvSpPr>
          <a:spLocks noChangeAspect="1"/>
        </xdr:cNvSpPr>
      </xdr:nvSpPr>
      <xdr:spPr>
        <a:xfrm>
          <a:off x="5287010" y="3036570"/>
          <a:ext cx="284480" cy="285750"/>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2969" name="图片 82"/>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2970" name="图片 83"/>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2971" name="图片 84"/>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2972" name="图片 89"/>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2973" name="图片 92"/>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2974" name="图片 93"/>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2975" name="图片 100"/>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2976" name="图片 101"/>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2977" name="图片 102"/>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2978" name="图片 14"/>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2979" name="图片 17"/>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2980" name="图片 18"/>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2981" name="图片 23"/>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2982" name="图片 26"/>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2983" name="图片 27"/>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233680</xdr:rowOff>
    </xdr:to>
    <xdr:sp>
      <xdr:nvSpPr>
        <xdr:cNvPr id="2984" name="图片 14"/>
        <xdr:cNvSpPr>
          <a:spLocks noChangeAspect="1"/>
        </xdr:cNvSpPr>
      </xdr:nvSpPr>
      <xdr:spPr>
        <a:xfrm>
          <a:off x="5287010" y="3036570"/>
          <a:ext cx="284480" cy="233680"/>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233680</xdr:rowOff>
    </xdr:to>
    <xdr:sp>
      <xdr:nvSpPr>
        <xdr:cNvPr id="2985" name="图片 17"/>
        <xdr:cNvSpPr>
          <a:spLocks noChangeAspect="1"/>
        </xdr:cNvSpPr>
      </xdr:nvSpPr>
      <xdr:spPr>
        <a:xfrm>
          <a:off x="5287010" y="3036570"/>
          <a:ext cx="284480" cy="233680"/>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233680</xdr:rowOff>
    </xdr:to>
    <xdr:sp>
      <xdr:nvSpPr>
        <xdr:cNvPr id="2986" name="图片 18"/>
        <xdr:cNvSpPr>
          <a:spLocks noChangeAspect="1"/>
        </xdr:cNvSpPr>
      </xdr:nvSpPr>
      <xdr:spPr>
        <a:xfrm>
          <a:off x="5287010" y="3036570"/>
          <a:ext cx="284480" cy="233680"/>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233680</xdr:rowOff>
    </xdr:to>
    <xdr:sp>
      <xdr:nvSpPr>
        <xdr:cNvPr id="2987" name="图片 36"/>
        <xdr:cNvSpPr>
          <a:spLocks noChangeAspect="1"/>
        </xdr:cNvSpPr>
      </xdr:nvSpPr>
      <xdr:spPr>
        <a:xfrm>
          <a:off x="5287010" y="3036570"/>
          <a:ext cx="284480" cy="233680"/>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233680</xdr:rowOff>
    </xdr:to>
    <xdr:sp>
      <xdr:nvSpPr>
        <xdr:cNvPr id="2988" name="图片 39"/>
        <xdr:cNvSpPr>
          <a:spLocks noChangeAspect="1"/>
        </xdr:cNvSpPr>
      </xdr:nvSpPr>
      <xdr:spPr>
        <a:xfrm>
          <a:off x="5287010" y="3036570"/>
          <a:ext cx="284480" cy="233680"/>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233680</xdr:rowOff>
    </xdr:to>
    <xdr:sp>
      <xdr:nvSpPr>
        <xdr:cNvPr id="2989" name="图片 40"/>
        <xdr:cNvSpPr>
          <a:spLocks noChangeAspect="1"/>
        </xdr:cNvSpPr>
      </xdr:nvSpPr>
      <xdr:spPr>
        <a:xfrm>
          <a:off x="5287010" y="3036570"/>
          <a:ext cx="284480" cy="233680"/>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233680</xdr:rowOff>
    </xdr:to>
    <xdr:sp>
      <xdr:nvSpPr>
        <xdr:cNvPr id="2990" name="图片 45"/>
        <xdr:cNvSpPr>
          <a:spLocks noChangeAspect="1"/>
        </xdr:cNvSpPr>
      </xdr:nvSpPr>
      <xdr:spPr>
        <a:xfrm>
          <a:off x="5287010" y="3036570"/>
          <a:ext cx="284480" cy="233680"/>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233680</xdr:rowOff>
    </xdr:to>
    <xdr:sp>
      <xdr:nvSpPr>
        <xdr:cNvPr id="2991" name="图片 48"/>
        <xdr:cNvSpPr>
          <a:spLocks noChangeAspect="1"/>
        </xdr:cNvSpPr>
      </xdr:nvSpPr>
      <xdr:spPr>
        <a:xfrm>
          <a:off x="5287010" y="3036570"/>
          <a:ext cx="284480" cy="233680"/>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233680</xdr:rowOff>
    </xdr:to>
    <xdr:sp>
      <xdr:nvSpPr>
        <xdr:cNvPr id="2992" name="图片 49"/>
        <xdr:cNvSpPr>
          <a:spLocks noChangeAspect="1"/>
        </xdr:cNvSpPr>
      </xdr:nvSpPr>
      <xdr:spPr>
        <a:xfrm>
          <a:off x="5287010" y="3036570"/>
          <a:ext cx="284480" cy="233680"/>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233680</xdr:rowOff>
    </xdr:to>
    <xdr:sp>
      <xdr:nvSpPr>
        <xdr:cNvPr id="2993" name="图片 58"/>
        <xdr:cNvSpPr>
          <a:spLocks noChangeAspect="1"/>
        </xdr:cNvSpPr>
      </xdr:nvSpPr>
      <xdr:spPr>
        <a:xfrm>
          <a:off x="5287010" y="3036570"/>
          <a:ext cx="284480" cy="233680"/>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233680</xdr:rowOff>
    </xdr:to>
    <xdr:sp>
      <xdr:nvSpPr>
        <xdr:cNvPr id="2994" name="图片 61"/>
        <xdr:cNvSpPr>
          <a:spLocks noChangeAspect="1"/>
        </xdr:cNvSpPr>
      </xdr:nvSpPr>
      <xdr:spPr>
        <a:xfrm>
          <a:off x="5287010" y="3036570"/>
          <a:ext cx="284480" cy="233680"/>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233680</xdr:rowOff>
    </xdr:to>
    <xdr:sp>
      <xdr:nvSpPr>
        <xdr:cNvPr id="2995" name="图片 62"/>
        <xdr:cNvSpPr>
          <a:spLocks noChangeAspect="1"/>
        </xdr:cNvSpPr>
      </xdr:nvSpPr>
      <xdr:spPr>
        <a:xfrm>
          <a:off x="5287010" y="3036570"/>
          <a:ext cx="284480" cy="233680"/>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233680</xdr:rowOff>
    </xdr:to>
    <xdr:sp>
      <xdr:nvSpPr>
        <xdr:cNvPr id="2996" name="图片 67"/>
        <xdr:cNvSpPr>
          <a:spLocks noChangeAspect="1"/>
        </xdr:cNvSpPr>
      </xdr:nvSpPr>
      <xdr:spPr>
        <a:xfrm>
          <a:off x="5287010" y="3036570"/>
          <a:ext cx="284480" cy="233680"/>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233680</xdr:rowOff>
    </xdr:to>
    <xdr:sp>
      <xdr:nvSpPr>
        <xdr:cNvPr id="2997" name="图片 70"/>
        <xdr:cNvSpPr>
          <a:spLocks noChangeAspect="1"/>
        </xdr:cNvSpPr>
      </xdr:nvSpPr>
      <xdr:spPr>
        <a:xfrm>
          <a:off x="5287010" y="3036570"/>
          <a:ext cx="284480" cy="233680"/>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233680</xdr:rowOff>
    </xdr:to>
    <xdr:sp>
      <xdr:nvSpPr>
        <xdr:cNvPr id="2998" name="图片 71"/>
        <xdr:cNvSpPr>
          <a:spLocks noChangeAspect="1"/>
        </xdr:cNvSpPr>
      </xdr:nvSpPr>
      <xdr:spPr>
        <a:xfrm>
          <a:off x="5287010" y="3036570"/>
          <a:ext cx="284480" cy="233680"/>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233680</xdr:rowOff>
    </xdr:to>
    <xdr:sp>
      <xdr:nvSpPr>
        <xdr:cNvPr id="2999" name="图片 78"/>
        <xdr:cNvSpPr>
          <a:spLocks noChangeAspect="1"/>
        </xdr:cNvSpPr>
      </xdr:nvSpPr>
      <xdr:spPr>
        <a:xfrm>
          <a:off x="5287010" y="3036570"/>
          <a:ext cx="284480" cy="233680"/>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233680</xdr:rowOff>
    </xdr:to>
    <xdr:sp>
      <xdr:nvSpPr>
        <xdr:cNvPr id="3000" name="图片 79"/>
        <xdr:cNvSpPr>
          <a:spLocks noChangeAspect="1"/>
        </xdr:cNvSpPr>
      </xdr:nvSpPr>
      <xdr:spPr>
        <a:xfrm>
          <a:off x="5287010" y="3036570"/>
          <a:ext cx="284480" cy="233680"/>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233680</xdr:rowOff>
    </xdr:to>
    <xdr:sp>
      <xdr:nvSpPr>
        <xdr:cNvPr id="3001" name="图片 80"/>
        <xdr:cNvSpPr>
          <a:spLocks noChangeAspect="1"/>
        </xdr:cNvSpPr>
      </xdr:nvSpPr>
      <xdr:spPr>
        <a:xfrm>
          <a:off x="5287010" y="3036570"/>
          <a:ext cx="284480" cy="233680"/>
        </a:xfrm>
        <a:prstGeom prst="rect">
          <a:avLst/>
        </a:prstGeom>
        <a:noFill/>
        <a:ln w="9525">
          <a:noFill/>
        </a:ln>
      </xdr:spPr>
    </xdr:sp>
    <xdr:clientData/>
  </xdr:twoCellAnchor>
  <xdr:twoCellAnchor editAs="oneCell">
    <xdr:from>
      <xdr:col>5</xdr:col>
      <xdr:colOff>0</xdr:colOff>
      <xdr:row>8</xdr:row>
      <xdr:rowOff>0</xdr:rowOff>
    </xdr:from>
    <xdr:to>
      <xdr:col>5</xdr:col>
      <xdr:colOff>631190</xdr:colOff>
      <xdr:row>9</xdr:row>
      <xdr:rowOff>302895</xdr:rowOff>
    </xdr:to>
    <xdr:sp>
      <xdr:nvSpPr>
        <xdr:cNvPr id="3002" name="矩形 246"/>
        <xdr:cNvSpPr/>
      </xdr:nvSpPr>
      <xdr:spPr>
        <a:xfrm>
          <a:off x="5287010" y="4408170"/>
          <a:ext cx="631190" cy="988695"/>
        </a:xfrm>
        <a:prstGeom prst="rect">
          <a:avLst/>
        </a:prstGeom>
        <a:noFill/>
        <a:ln w="9525">
          <a:noFill/>
        </a:ln>
      </xdr:spPr>
    </xdr:sp>
    <xdr:clientData/>
  </xdr:twoCellAnchor>
  <xdr:twoCellAnchor editAs="oneCell">
    <xdr:from>
      <xdr:col>5</xdr:col>
      <xdr:colOff>0</xdr:colOff>
      <xdr:row>8</xdr:row>
      <xdr:rowOff>0</xdr:rowOff>
    </xdr:from>
    <xdr:to>
      <xdr:col>5</xdr:col>
      <xdr:colOff>631190</xdr:colOff>
      <xdr:row>9</xdr:row>
      <xdr:rowOff>302895</xdr:rowOff>
    </xdr:to>
    <xdr:sp>
      <xdr:nvSpPr>
        <xdr:cNvPr id="3003" name="矩形 247"/>
        <xdr:cNvSpPr/>
      </xdr:nvSpPr>
      <xdr:spPr>
        <a:xfrm>
          <a:off x="5287010" y="4408170"/>
          <a:ext cx="631190" cy="988695"/>
        </a:xfrm>
        <a:prstGeom prst="rect">
          <a:avLst/>
        </a:prstGeom>
        <a:noFill/>
        <a:ln w="9525">
          <a:noFill/>
        </a:ln>
      </xdr:spPr>
    </xdr:sp>
    <xdr:clientData/>
  </xdr:twoCellAnchor>
  <xdr:twoCellAnchor editAs="oneCell">
    <xdr:from>
      <xdr:col>5</xdr:col>
      <xdr:colOff>0</xdr:colOff>
      <xdr:row>8</xdr:row>
      <xdr:rowOff>0</xdr:rowOff>
    </xdr:from>
    <xdr:to>
      <xdr:col>5</xdr:col>
      <xdr:colOff>631190</xdr:colOff>
      <xdr:row>9</xdr:row>
      <xdr:rowOff>274955</xdr:rowOff>
    </xdr:to>
    <xdr:sp>
      <xdr:nvSpPr>
        <xdr:cNvPr id="3004" name="矩形 248"/>
        <xdr:cNvSpPr/>
      </xdr:nvSpPr>
      <xdr:spPr>
        <a:xfrm>
          <a:off x="5287010" y="4408170"/>
          <a:ext cx="631190" cy="960755"/>
        </a:xfrm>
        <a:prstGeom prst="rect">
          <a:avLst/>
        </a:prstGeom>
        <a:noFill/>
        <a:ln w="9525">
          <a:noFill/>
        </a:ln>
      </xdr:spPr>
    </xdr:sp>
    <xdr:clientData/>
  </xdr:twoCellAnchor>
  <xdr:twoCellAnchor editAs="oneCell">
    <xdr:from>
      <xdr:col>5</xdr:col>
      <xdr:colOff>0</xdr:colOff>
      <xdr:row>8</xdr:row>
      <xdr:rowOff>0</xdr:rowOff>
    </xdr:from>
    <xdr:to>
      <xdr:col>5</xdr:col>
      <xdr:colOff>631190</xdr:colOff>
      <xdr:row>9</xdr:row>
      <xdr:rowOff>274955</xdr:rowOff>
    </xdr:to>
    <xdr:sp>
      <xdr:nvSpPr>
        <xdr:cNvPr id="3005" name="矩形 249"/>
        <xdr:cNvSpPr/>
      </xdr:nvSpPr>
      <xdr:spPr>
        <a:xfrm>
          <a:off x="5287010" y="4408170"/>
          <a:ext cx="631190" cy="960755"/>
        </a:xfrm>
        <a:prstGeom prst="rect">
          <a:avLst/>
        </a:prstGeom>
        <a:noFill/>
        <a:ln w="9525">
          <a:noFill/>
        </a:ln>
      </xdr:spPr>
    </xdr:sp>
    <xdr:clientData/>
  </xdr:twoCellAnchor>
  <xdr:twoCellAnchor editAs="oneCell">
    <xdr:from>
      <xdr:col>5</xdr:col>
      <xdr:colOff>0</xdr:colOff>
      <xdr:row>8</xdr:row>
      <xdr:rowOff>0</xdr:rowOff>
    </xdr:from>
    <xdr:to>
      <xdr:col>5</xdr:col>
      <xdr:colOff>631190</xdr:colOff>
      <xdr:row>9</xdr:row>
      <xdr:rowOff>274955</xdr:rowOff>
    </xdr:to>
    <xdr:sp>
      <xdr:nvSpPr>
        <xdr:cNvPr id="3006" name="矩形 250"/>
        <xdr:cNvSpPr/>
      </xdr:nvSpPr>
      <xdr:spPr>
        <a:xfrm>
          <a:off x="5287010" y="4408170"/>
          <a:ext cx="631190" cy="960755"/>
        </a:xfrm>
        <a:prstGeom prst="rect">
          <a:avLst/>
        </a:prstGeom>
        <a:noFill/>
        <a:ln w="9525">
          <a:noFill/>
        </a:ln>
      </xdr:spPr>
    </xdr:sp>
    <xdr:clientData/>
  </xdr:twoCellAnchor>
  <xdr:twoCellAnchor editAs="oneCell">
    <xdr:from>
      <xdr:col>5</xdr:col>
      <xdr:colOff>0</xdr:colOff>
      <xdr:row>8</xdr:row>
      <xdr:rowOff>0</xdr:rowOff>
    </xdr:from>
    <xdr:to>
      <xdr:col>5</xdr:col>
      <xdr:colOff>631190</xdr:colOff>
      <xdr:row>9</xdr:row>
      <xdr:rowOff>274955</xdr:rowOff>
    </xdr:to>
    <xdr:sp>
      <xdr:nvSpPr>
        <xdr:cNvPr id="3007" name="矩形 251"/>
        <xdr:cNvSpPr/>
      </xdr:nvSpPr>
      <xdr:spPr>
        <a:xfrm>
          <a:off x="5287010" y="4408170"/>
          <a:ext cx="631190" cy="96075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250825</xdr:rowOff>
    </xdr:to>
    <xdr:sp>
      <xdr:nvSpPr>
        <xdr:cNvPr id="3008" name="图片 264"/>
        <xdr:cNvSpPr>
          <a:spLocks noChangeAspect="1"/>
        </xdr:cNvSpPr>
      </xdr:nvSpPr>
      <xdr:spPr>
        <a:xfrm>
          <a:off x="5287010" y="3036570"/>
          <a:ext cx="284480" cy="25082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250825</xdr:rowOff>
    </xdr:to>
    <xdr:sp>
      <xdr:nvSpPr>
        <xdr:cNvPr id="3009" name="图片 267"/>
        <xdr:cNvSpPr>
          <a:spLocks noChangeAspect="1"/>
        </xdr:cNvSpPr>
      </xdr:nvSpPr>
      <xdr:spPr>
        <a:xfrm>
          <a:off x="5287010" y="3036570"/>
          <a:ext cx="284480" cy="25082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250825</xdr:rowOff>
    </xdr:to>
    <xdr:sp>
      <xdr:nvSpPr>
        <xdr:cNvPr id="3010" name="图片 268"/>
        <xdr:cNvSpPr>
          <a:spLocks noChangeAspect="1"/>
        </xdr:cNvSpPr>
      </xdr:nvSpPr>
      <xdr:spPr>
        <a:xfrm>
          <a:off x="5287010" y="3036570"/>
          <a:ext cx="284480" cy="25082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3011" name="图片 14"/>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3012" name="图片 17"/>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3013" name="图片 18"/>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3014" name="图片 190"/>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3015" name="图片 193"/>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3016" name="图片 194"/>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3017" name="图片 218"/>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3018" name="图片 221"/>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3019" name="图片 222"/>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3020" name="图片 55"/>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3021" name="图片 58"/>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3022" name="图片 59"/>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3023" name="图片 5"/>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3024" name="图片 8"/>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3025" name="图片 9"/>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3026" name="图片 14"/>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3027" name="图片 17"/>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3028" name="图片 18"/>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3029" name="图片 23"/>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3030" name="图片 26"/>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3031" name="图片 27"/>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3032" name="图片 209"/>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3033" name="图片 212"/>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3034" name="图片 213"/>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3035" name="图片 5"/>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3036" name="图片 8"/>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3037" name="图片 9"/>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3038" name="图片 209"/>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3039" name="图片 212"/>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3040" name="图片 213"/>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285750</xdr:rowOff>
    </xdr:to>
    <xdr:sp>
      <xdr:nvSpPr>
        <xdr:cNvPr id="3041" name="图片 55"/>
        <xdr:cNvSpPr>
          <a:spLocks noChangeAspect="1"/>
        </xdr:cNvSpPr>
      </xdr:nvSpPr>
      <xdr:spPr>
        <a:xfrm>
          <a:off x="5287010" y="3036570"/>
          <a:ext cx="284480" cy="285750"/>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285750</xdr:rowOff>
    </xdr:to>
    <xdr:sp>
      <xdr:nvSpPr>
        <xdr:cNvPr id="3042" name="图片 58"/>
        <xdr:cNvSpPr>
          <a:spLocks noChangeAspect="1"/>
        </xdr:cNvSpPr>
      </xdr:nvSpPr>
      <xdr:spPr>
        <a:xfrm>
          <a:off x="5287010" y="3036570"/>
          <a:ext cx="284480" cy="285750"/>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285750</xdr:rowOff>
    </xdr:to>
    <xdr:sp>
      <xdr:nvSpPr>
        <xdr:cNvPr id="3043" name="图片 59"/>
        <xdr:cNvSpPr>
          <a:spLocks noChangeAspect="1"/>
        </xdr:cNvSpPr>
      </xdr:nvSpPr>
      <xdr:spPr>
        <a:xfrm>
          <a:off x="5287010" y="3036570"/>
          <a:ext cx="284480" cy="285750"/>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3044" name="图片 82"/>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3045" name="图片 83"/>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3046" name="图片 84"/>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3047" name="图片 89"/>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3048" name="图片 92"/>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3049" name="图片 93"/>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3050" name="图片 100"/>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3051" name="图片 101"/>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3052" name="图片 102"/>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3053" name="图片 14"/>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3054" name="图片 17"/>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3055" name="图片 18"/>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3056" name="图片 23"/>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3057" name="图片 26"/>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3058" name="图片 27"/>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3059" name="图片 55"/>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3060" name="图片 58"/>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3061" name="图片 59"/>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3062" name="图片 5"/>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3063" name="图片 8"/>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3064" name="图片 9"/>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3065" name="图片 209"/>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3066" name="图片 212"/>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3067" name="图片 213"/>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3068" name="图片 82"/>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3069" name="图片 83"/>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3070" name="图片 84"/>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3071" name="图片 281"/>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3072" name="图片 286"/>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3073" name="图片 287"/>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3074" name="图片 352"/>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3075" name="图片 357"/>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3076" name="图片 358"/>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3077" name="图片 422"/>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3078" name="图片 425"/>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3079" name="图片 426"/>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3080" name="图片 530"/>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3081" name="图片 531"/>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3082" name="图片 532"/>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3083" name="图片 534"/>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3084" name="图片 535"/>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3085" name="图片 536"/>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3086" name="图片 538"/>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3087" name="图片 539"/>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3088" name="图片 540"/>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3089" name="图片 822"/>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3090" name="图片 827"/>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3091" name="图片 828"/>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3092" name="图片 893"/>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3093" name="图片 898"/>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3094" name="图片 899"/>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3095" name="图片 963"/>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3096" name="图片 966"/>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3097" name="图片 967"/>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3098" name="图片 1071"/>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3099" name="图片 1072"/>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3100" name="图片 1073"/>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3101" name="图片 1075"/>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3102" name="图片 1076"/>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3103" name="图片 1077"/>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3104" name="图片 1079"/>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3105" name="图片 1080"/>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3106" name="图片 1081"/>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3107" name="图片 1323"/>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3108" name="图片 1324"/>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3109" name="图片 1325"/>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3110" name="图片 1327"/>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3111" name="图片 1328"/>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3112" name="图片 1329"/>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3113" name="图片 1331"/>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3114" name="图片 1332"/>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3115" name="图片 1333"/>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3116" name="图片 1356"/>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3117" name="图片 1357"/>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3118" name="图片 1358"/>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3119" name="图片 1360"/>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3120" name="图片 1361"/>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3121" name="图片 1362"/>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3122" name="图片 1364"/>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3123" name="图片 1365"/>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3124" name="图片 1366"/>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3125" name="图片 1686"/>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3126" name="图片 1691"/>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3127" name="图片 1692"/>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3128" name="图片 1745"/>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3129" name="图片 1750"/>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3130" name="图片 1751"/>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3131" name="图片 1805"/>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3132" name="图片 1808"/>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3133" name="图片 1809"/>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233680</xdr:rowOff>
    </xdr:to>
    <xdr:sp>
      <xdr:nvSpPr>
        <xdr:cNvPr id="3134" name="图片 14"/>
        <xdr:cNvSpPr>
          <a:spLocks noChangeAspect="1"/>
        </xdr:cNvSpPr>
      </xdr:nvSpPr>
      <xdr:spPr>
        <a:xfrm>
          <a:off x="5287010" y="3036570"/>
          <a:ext cx="284480" cy="233680"/>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233680</xdr:rowOff>
    </xdr:to>
    <xdr:sp>
      <xdr:nvSpPr>
        <xdr:cNvPr id="3135" name="图片 17"/>
        <xdr:cNvSpPr>
          <a:spLocks noChangeAspect="1"/>
        </xdr:cNvSpPr>
      </xdr:nvSpPr>
      <xdr:spPr>
        <a:xfrm>
          <a:off x="5287010" y="3036570"/>
          <a:ext cx="284480" cy="233680"/>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233680</xdr:rowOff>
    </xdr:to>
    <xdr:sp>
      <xdr:nvSpPr>
        <xdr:cNvPr id="3136" name="图片 18"/>
        <xdr:cNvSpPr>
          <a:spLocks noChangeAspect="1"/>
        </xdr:cNvSpPr>
      </xdr:nvSpPr>
      <xdr:spPr>
        <a:xfrm>
          <a:off x="5287010" y="3036570"/>
          <a:ext cx="284480" cy="233680"/>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233680</xdr:rowOff>
    </xdr:to>
    <xdr:sp>
      <xdr:nvSpPr>
        <xdr:cNvPr id="3137" name="图片 36"/>
        <xdr:cNvSpPr>
          <a:spLocks noChangeAspect="1"/>
        </xdr:cNvSpPr>
      </xdr:nvSpPr>
      <xdr:spPr>
        <a:xfrm>
          <a:off x="5287010" y="3036570"/>
          <a:ext cx="284480" cy="233680"/>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233680</xdr:rowOff>
    </xdr:to>
    <xdr:sp>
      <xdr:nvSpPr>
        <xdr:cNvPr id="3138" name="图片 39"/>
        <xdr:cNvSpPr>
          <a:spLocks noChangeAspect="1"/>
        </xdr:cNvSpPr>
      </xdr:nvSpPr>
      <xdr:spPr>
        <a:xfrm>
          <a:off x="5287010" y="3036570"/>
          <a:ext cx="284480" cy="233680"/>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233680</xdr:rowOff>
    </xdr:to>
    <xdr:sp>
      <xdr:nvSpPr>
        <xdr:cNvPr id="3139" name="图片 40"/>
        <xdr:cNvSpPr>
          <a:spLocks noChangeAspect="1"/>
        </xdr:cNvSpPr>
      </xdr:nvSpPr>
      <xdr:spPr>
        <a:xfrm>
          <a:off x="5287010" y="3036570"/>
          <a:ext cx="284480" cy="233680"/>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227330</xdr:rowOff>
    </xdr:to>
    <xdr:sp>
      <xdr:nvSpPr>
        <xdr:cNvPr id="3140" name="图片 45"/>
        <xdr:cNvSpPr>
          <a:spLocks noChangeAspect="1"/>
        </xdr:cNvSpPr>
      </xdr:nvSpPr>
      <xdr:spPr>
        <a:xfrm>
          <a:off x="5287010" y="3036570"/>
          <a:ext cx="284480" cy="227330"/>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227330</xdr:rowOff>
    </xdr:to>
    <xdr:sp>
      <xdr:nvSpPr>
        <xdr:cNvPr id="3141" name="图片 48"/>
        <xdr:cNvSpPr>
          <a:spLocks noChangeAspect="1"/>
        </xdr:cNvSpPr>
      </xdr:nvSpPr>
      <xdr:spPr>
        <a:xfrm>
          <a:off x="5287010" y="3036570"/>
          <a:ext cx="284480" cy="227330"/>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227330</xdr:rowOff>
    </xdr:to>
    <xdr:sp>
      <xdr:nvSpPr>
        <xdr:cNvPr id="3142" name="图片 49"/>
        <xdr:cNvSpPr>
          <a:spLocks noChangeAspect="1"/>
        </xdr:cNvSpPr>
      </xdr:nvSpPr>
      <xdr:spPr>
        <a:xfrm>
          <a:off x="5287010" y="3036570"/>
          <a:ext cx="284480" cy="227330"/>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233680</xdr:rowOff>
    </xdr:to>
    <xdr:sp>
      <xdr:nvSpPr>
        <xdr:cNvPr id="3143" name="图片 58"/>
        <xdr:cNvSpPr>
          <a:spLocks noChangeAspect="1"/>
        </xdr:cNvSpPr>
      </xdr:nvSpPr>
      <xdr:spPr>
        <a:xfrm>
          <a:off x="5287010" y="3036570"/>
          <a:ext cx="284480" cy="233680"/>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233680</xdr:rowOff>
    </xdr:to>
    <xdr:sp>
      <xdr:nvSpPr>
        <xdr:cNvPr id="3144" name="图片 61"/>
        <xdr:cNvSpPr>
          <a:spLocks noChangeAspect="1"/>
        </xdr:cNvSpPr>
      </xdr:nvSpPr>
      <xdr:spPr>
        <a:xfrm>
          <a:off x="5287010" y="3036570"/>
          <a:ext cx="284480" cy="233680"/>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233680</xdr:rowOff>
    </xdr:to>
    <xdr:sp>
      <xdr:nvSpPr>
        <xdr:cNvPr id="3145" name="图片 62"/>
        <xdr:cNvSpPr>
          <a:spLocks noChangeAspect="1"/>
        </xdr:cNvSpPr>
      </xdr:nvSpPr>
      <xdr:spPr>
        <a:xfrm>
          <a:off x="5287010" y="3036570"/>
          <a:ext cx="284480" cy="233680"/>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227330</xdr:rowOff>
    </xdr:to>
    <xdr:sp>
      <xdr:nvSpPr>
        <xdr:cNvPr id="3146" name="图片 67"/>
        <xdr:cNvSpPr>
          <a:spLocks noChangeAspect="1"/>
        </xdr:cNvSpPr>
      </xdr:nvSpPr>
      <xdr:spPr>
        <a:xfrm>
          <a:off x="5287010" y="3036570"/>
          <a:ext cx="284480" cy="227330"/>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227330</xdr:rowOff>
    </xdr:to>
    <xdr:sp>
      <xdr:nvSpPr>
        <xdr:cNvPr id="3147" name="图片 70"/>
        <xdr:cNvSpPr>
          <a:spLocks noChangeAspect="1"/>
        </xdr:cNvSpPr>
      </xdr:nvSpPr>
      <xdr:spPr>
        <a:xfrm>
          <a:off x="5287010" y="3036570"/>
          <a:ext cx="284480" cy="227330"/>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227330</xdr:rowOff>
    </xdr:to>
    <xdr:sp>
      <xdr:nvSpPr>
        <xdr:cNvPr id="3148" name="图片 71"/>
        <xdr:cNvSpPr>
          <a:spLocks noChangeAspect="1"/>
        </xdr:cNvSpPr>
      </xdr:nvSpPr>
      <xdr:spPr>
        <a:xfrm>
          <a:off x="5287010" y="3036570"/>
          <a:ext cx="284480" cy="227330"/>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227330</xdr:rowOff>
    </xdr:to>
    <xdr:sp>
      <xdr:nvSpPr>
        <xdr:cNvPr id="3149" name="图片 78"/>
        <xdr:cNvSpPr>
          <a:spLocks noChangeAspect="1"/>
        </xdr:cNvSpPr>
      </xdr:nvSpPr>
      <xdr:spPr>
        <a:xfrm>
          <a:off x="5287010" y="3036570"/>
          <a:ext cx="284480" cy="227330"/>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227330</xdr:rowOff>
    </xdr:to>
    <xdr:sp>
      <xdr:nvSpPr>
        <xdr:cNvPr id="3150" name="图片 79"/>
        <xdr:cNvSpPr>
          <a:spLocks noChangeAspect="1"/>
        </xdr:cNvSpPr>
      </xdr:nvSpPr>
      <xdr:spPr>
        <a:xfrm>
          <a:off x="5287010" y="3036570"/>
          <a:ext cx="284480" cy="227330"/>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227330</xdr:rowOff>
    </xdr:to>
    <xdr:sp>
      <xdr:nvSpPr>
        <xdr:cNvPr id="3151" name="图片 80"/>
        <xdr:cNvSpPr>
          <a:spLocks noChangeAspect="1"/>
        </xdr:cNvSpPr>
      </xdr:nvSpPr>
      <xdr:spPr>
        <a:xfrm>
          <a:off x="5287010" y="3036570"/>
          <a:ext cx="284480" cy="227330"/>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250825</xdr:rowOff>
    </xdr:to>
    <xdr:sp>
      <xdr:nvSpPr>
        <xdr:cNvPr id="3152" name="图片 264"/>
        <xdr:cNvSpPr>
          <a:spLocks noChangeAspect="1"/>
        </xdr:cNvSpPr>
      </xdr:nvSpPr>
      <xdr:spPr>
        <a:xfrm>
          <a:off x="5287010" y="3036570"/>
          <a:ext cx="284480" cy="25082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250825</xdr:rowOff>
    </xdr:to>
    <xdr:sp>
      <xdr:nvSpPr>
        <xdr:cNvPr id="3153" name="图片 267"/>
        <xdr:cNvSpPr>
          <a:spLocks noChangeAspect="1"/>
        </xdr:cNvSpPr>
      </xdr:nvSpPr>
      <xdr:spPr>
        <a:xfrm>
          <a:off x="5287010" y="3036570"/>
          <a:ext cx="284480" cy="25082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250825</xdr:rowOff>
    </xdr:to>
    <xdr:sp>
      <xdr:nvSpPr>
        <xdr:cNvPr id="3154" name="图片 268"/>
        <xdr:cNvSpPr>
          <a:spLocks noChangeAspect="1"/>
        </xdr:cNvSpPr>
      </xdr:nvSpPr>
      <xdr:spPr>
        <a:xfrm>
          <a:off x="5287010" y="3036570"/>
          <a:ext cx="284480" cy="25082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3155" name="图片 14"/>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3156" name="图片 17"/>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3157" name="图片 18"/>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262255</xdr:rowOff>
    </xdr:to>
    <xdr:sp>
      <xdr:nvSpPr>
        <xdr:cNvPr id="3158" name="图片 190"/>
        <xdr:cNvSpPr>
          <a:spLocks noChangeAspect="1"/>
        </xdr:cNvSpPr>
      </xdr:nvSpPr>
      <xdr:spPr>
        <a:xfrm>
          <a:off x="5287010" y="3036570"/>
          <a:ext cx="284480" cy="26225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262255</xdr:rowOff>
    </xdr:to>
    <xdr:sp>
      <xdr:nvSpPr>
        <xdr:cNvPr id="3159" name="图片 193"/>
        <xdr:cNvSpPr>
          <a:spLocks noChangeAspect="1"/>
        </xdr:cNvSpPr>
      </xdr:nvSpPr>
      <xdr:spPr>
        <a:xfrm>
          <a:off x="5287010" y="3036570"/>
          <a:ext cx="284480" cy="26225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262255</xdr:rowOff>
    </xdr:to>
    <xdr:sp>
      <xdr:nvSpPr>
        <xdr:cNvPr id="3160" name="图片 194"/>
        <xdr:cNvSpPr>
          <a:spLocks noChangeAspect="1"/>
        </xdr:cNvSpPr>
      </xdr:nvSpPr>
      <xdr:spPr>
        <a:xfrm>
          <a:off x="5287010" y="3036570"/>
          <a:ext cx="284480" cy="26225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262255</xdr:rowOff>
    </xdr:to>
    <xdr:sp>
      <xdr:nvSpPr>
        <xdr:cNvPr id="3161" name="图片 218"/>
        <xdr:cNvSpPr>
          <a:spLocks noChangeAspect="1"/>
        </xdr:cNvSpPr>
      </xdr:nvSpPr>
      <xdr:spPr>
        <a:xfrm>
          <a:off x="5287010" y="3036570"/>
          <a:ext cx="284480" cy="26225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262255</xdr:rowOff>
    </xdr:to>
    <xdr:sp>
      <xdr:nvSpPr>
        <xdr:cNvPr id="3162" name="图片 221"/>
        <xdr:cNvSpPr>
          <a:spLocks noChangeAspect="1"/>
        </xdr:cNvSpPr>
      </xdr:nvSpPr>
      <xdr:spPr>
        <a:xfrm>
          <a:off x="5287010" y="3036570"/>
          <a:ext cx="284480" cy="26225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262255</xdr:rowOff>
    </xdr:to>
    <xdr:sp>
      <xdr:nvSpPr>
        <xdr:cNvPr id="3163" name="图片 222"/>
        <xdr:cNvSpPr>
          <a:spLocks noChangeAspect="1"/>
        </xdr:cNvSpPr>
      </xdr:nvSpPr>
      <xdr:spPr>
        <a:xfrm>
          <a:off x="5287010" y="3036570"/>
          <a:ext cx="284480" cy="26225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262255</xdr:rowOff>
    </xdr:to>
    <xdr:sp>
      <xdr:nvSpPr>
        <xdr:cNvPr id="3164" name="图片 55"/>
        <xdr:cNvSpPr>
          <a:spLocks noChangeAspect="1"/>
        </xdr:cNvSpPr>
      </xdr:nvSpPr>
      <xdr:spPr>
        <a:xfrm>
          <a:off x="5287010" y="3036570"/>
          <a:ext cx="284480" cy="26225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262255</xdr:rowOff>
    </xdr:to>
    <xdr:sp>
      <xdr:nvSpPr>
        <xdr:cNvPr id="3165" name="图片 58"/>
        <xdr:cNvSpPr>
          <a:spLocks noChangeAspect="1"/>
        </xdr:cNvSpPr>
      </xdr:nvSpPr>
      <xdr:spPr>
        <a:xfrm>
          <a:off x="5287010" y="3036570"/>
          <a:ext cx="284480" cy="26225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262255</xdr:rowOff>
    </xdr:to>
    <xdr:sp>
      <xdr:nvSpPr>
        <xdr:cNvPr id="3166" name="图片 59"/>
        <xdr:cNvSpPr>
          <a:spLocks noChangeAspect="1"/>
        </xdr:cNvSpPr>
      </xdr:nvSpPr>
      <xdr:spPr>
        <a:xfrm>
          <a:off x="5287010" y="3036570"/>
          <a:ext cx="284480" cy="26225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273050</xdr:rowOff>
    </xdr:to>
    <xdr:sp>
      <xdr:nvSpPr>
        <xdr:cNvPr id="3167" name="图片 5"/>
        <xdr:cNvSpPr>
          <a:spLocks noChangeAspect="1"/>
        </xdr:cNvSpPr>
      </xdr:nvSpPr>
      <xdr:spPr>
        <a:xfrm>
          <a:off x="5287010" y="3036570"/>
          <a:ext cx="284480" cy="273050"/>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273050</xdr:rowOff>
    </xdr:to>
    <xdr:sp>
      <xdr:nvSpPr>
        <xdr:cNvPr id="3168" name="图片 8"/>
        <xdr:cNvSpPr>
          <a:spLocks noChangeAspect="1"/>
        </xdr:cNvSpPr>
      </xdr:nvSpPr>
      <xdr:spPr>
        <a:xfrm>
          <a:off x="5287010" y="3036570"/>
          <a:ext cx="284480" cy="273050"/>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273050</xdr:rowOff>
    </xdr:to>
    <xdr:sp>
      <xdr:nvSpPr>
        <xdr:cNvPr id="3169" name="图片 9"/>
        <xdr:cNvSpPr>
          <a:spLocks noChangeAspect="1"/>
        </xdr:cNvSpPr>
      </xdr:nvSpPr>
      <xdr:spPr>
        <a:xfrm>
          <a:off x="5287010" y="3036570"/>
          <a:ext cx="284480" cy="273050"/>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273050</xdr:rowOff>
    </xdr:to>
    <xdr:sp>
      <xdr:nvSpPr>
        <xdr:cNvPr id="3170" name="图片 209"/>
        <xdr:cNvSpPr>
          <a:spLocks noChangeAspect="1"/>
        </xdr:cNvSpPr>
      </xdr:nvSpPr>
      <xdr:spPr>
        <a:xfrm>
          <a:off x="5287010" y="3036570"/>
          <a:ext cx="284480" cy="273050"/>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273050</xdr:rowOff>
    </xdr:to>
    <xdr:sp>
      <xdr:nvSpPr>
        <xdr:cNvPr id="3171" name="图片 212"/>
        <xdr:cNvSpPr>
          <a:spLocks noChangeAspect="1"/>
        </xdr:cNvSpPr>
      </xdr:nvSpPr>
      <xdr:spPr>
        <a:xfrm>
          <a:off x="5287010" y="3036570"/>
          <a:ext cx="284480" cy="273050"/>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273050</xdr:rowOff>
    </xdr:to>
    <xdr:sp>
      <xdr:nvSpPr>
        <xdr:cNvPr id="3172" name="图片 213"/>
        <xdr:cNvSpPr>
          <a:spLocks noChangeAspect="1"/>
        </xdr:cNvSpPr>
      </xdr:nvSpPr>
      <xdr:spPr>
        <a:xfrm>
          <a:off x="5287010" y="3036570"/>
          <a:ext cx="284480" cy="273050"/>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3173" name="图片 55"/>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3174" name="图片 58"/>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3175" name="图片 59"/>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255270</xdr:rowOff>
    </xdr:to>
    <xdr:sp>
      <xdr:nvSpPr>
        <xdr:cNvPr id="3176" name="图片 82"/>
        <xdr:cNvSpPr>
          <a:spLocks noChangeAspect="1"/>
        </xdr:cNvSpPr>
      </xdr:nvSpPr>
      <xdr:spPr>
        <a:xfrm>
          <a:off x="5287010" y="3036570"/>
          <a:ext cx="284480" cy="255270"/>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255270</xdr:rowOff>
    </xdr:to>
    <xdr:sp>
      <xdr:nvSpPr>
        <xdr:cNvPr id="3177" name="图片 83"/>
        <xdr:cNvSpPr>
          <a:spLocks noChangeAspect="1"/>
        </xdr:cNvSpPr>
      </xdr:nvSpPr>
      <xdr:spPr>
        <a:xfrm>
          <a:off x="5287010" y="3036570"/>
          <a:ext cx="284480" cy="255270"/>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255270</xdr:rowOff>
    </xdr:to>
    <xdr:sp>
      <xdr:nvSpPr>
        <xdr:cNvPr id="3178" name="图片 84"/>
        <xdr:cNvSpPr>
          <a:spLocks noChangeAspect="1"/>
        </xdr:cNvSpPr>
      </xdr:nvSpPr>
      <xdr:spPr>
        <a:xfrm>
          <a:off x="5287010" y="3036570"/>
          <a:ext cx="284480" cy="255270"/>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255270</xdr:rowOff>
    </xdr:to>
    <xdr:sp>
      <xdr:nvSpPr>
        <xdr:cNvPr id="3179" name="图片 89"/>
        <xdr:cNvSpPr>
          <a:spLocks noChangeAspect="1"/>
        </xdr:cNvSpPr>
      </xdr:nvSpPr>
      <xdr:spPr>
        <a:xfrm>
          <a:off x="5287010" y="3036570"/>
          <a:ext cx="284480" cy="255270"/>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255270</xdr:rowOff>
    </xdr:to>
    <xdr:sp>
      <xdr:nvSpPr>
        <xdr:cNvPr id="3180" name="图片 92"/>
        <xdr:cNvSpPr>
          <a:spLocks noChangeAspect="1"/>
        </xdr:cNvSpPr>
      </xdr:nvSpPr>
      <xdr:spPr>
        <a:xfrm>
          <a:off x="5287010" y="3036570"/>
          <a:ext cx="284480" cy="255270"/>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255270</xdr:rowOff>
    </xdr:to>
    <xdr:sp>
      <xdr:nvSpPr>
        <xdr:cNvPr id="3181" name="图片 93"/>
        <xdr:cNvSpPr>
          <a:spLocks noChangeAspect="1"/>
        </xdr:cNvSpPr>
      </xdr:nvSpPr>
      <xdr:spPr>
        <a:xfrm>
          <a:off x="5287010" y="3036570"/>
          <a:ext cx="284480" cy="255270"/>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255270</xdr:rowOff>
    </xdr:to>
    <xdr:sp>
      <xdr:nvSpPr>
        <xdr:cNvPr id="3182" name="图片 100"/>
        <xdr:cNvSpPr>
          <a:spLocks noChangeAspect="1"/>
        </xdr:cNvSpPr>
      </xdr:nvSpPr>
      <xdr:spPr>
        <a:xfrm>
          <a:off x="5287010" y="3036570"/>
          <a:ext cx="284480" cy="255270"/>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255270</xdr:rowOff>
    </xdr:to>
    <xdr:sp>
      <xdr:nvSpPr>
        <xdr:cNvPr id="3183" name="图片 101"/>
        <xdr:cNvSpPr>
          <a:spLocks noChangeAspect="1"/>
        </xdr:cNvSpPr>
      </xdr:nvSpPr>
      <xdr:spPr>
        <a:xfrm>
          <a:off x="5287010" y="3036570"/>
          <a:ext cx="284480" cy="255270"/>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255270</xdr:rowOff>
    </xdr:to>
    <xdr:sp>
      <xdr:nvSpPr>
        <xdr:cNvPr id="3184" name="图片 102"/>
        <xdr:cNvSpPr>
          <a:spLocks noChangeAspect="1"/>
        </xdr:cNvSpPr>
      </xdr:nvSpPr>
      <xdr:spPr>
        <a:xfrm>
          <a:off x="5287010" y="3036570"/>
          <a:ext cx="284480" cy="255270"/>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273050</xdr:rowOff>
    </xdr:to>
    <xdr:sp>
      <xdr:nvSpPr>
        <xdr:cNvPr id="3185" name="图片 14"/>
        <xdr:cNvSpPr>
          <a:spLocks noChangeAspect="1"/>
        </xdr:cNvSpPr>
      </xdr:nvSpPr>
      <xdr:spPr>
        <a:xfrm>
          <a:off x="5287010" y="3036570"/>
          <a:ext cx="284480" cy="273050"/>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273050</xdr:rowOff>
    </xdr:to>
    <xdr:sp>
      <xdr:nvSpPr>
        <xdr:cNvPr id="3186" name="图片 17"/>
        <xdr:cNvSpPr>
          <a:spLocks noChangeAspect="1"/>
        </xdr:cNvSpPr>
      </xdr:nvSpPr>
      <xdr:spPr>
        <a:xfrm>
          <a:off x="5287010" y="3036570"/>
          <a:ext cx="284480" cy="273050"/>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273050</xdr:rowOff>
    </xdr:to>
    <xdr:sp>
      <xdr:nvSpPr>
        <xdr:cNvPr id="3187" name="图片 18"/>
        <xdr:cNvSpPr>
          <a:spLocks noChangeAspect="1"/>
        </xdr:cNvSpPr>
      </xdr:nvSpPr>
      <xdr:spPr>
        <a:xfrm>
          <a:off x="5287010" y="3036570"/>
          <a:ext cx="284480" cy="273050"/>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273050</xdr:rowOff>
    </xdr:to>
    <xdr:sp>
      <xdr:nvSpPr>
        <xdr:cNvPr id="3188" name="图片 23"/>
        <xdr:cNvSpPr>
          <a:spLocks noChangeAspect="1"/>
        </xdr:cNvSpPr>
      </xdr:nvSpPr>
      <xdr:spPr>
        <a:xfrm>
          <a:off x="5287010" y="3036570"/>
          <a:ext cx="284480" cy="273050"/>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273050</xdr:rowOff>
    </xdr:to>
    <xdr:sp>
      <xdr:nvSpPr>
        <xdr:cNvPr id="3189" name="图片 26"/>
        <xdr:cNvSpPr>
          <a:spLocks noChangeAspect="1"/>
        </xdr:cNvSpPr>
      </xdr:nvSpPr>
      <xdr:spPr>
        <a:xfrm>
          <a:off x="5287010" y="3036570"/>
          <a:ext cx="284480" cy="273050"/>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273050</xdr:rowOff>
    </xdr:to>
    <xdr:sp>
      <xdr:nvSpPr>
        <xdr:cNvPr id="3190" name="图片 27"/>
        <xdr:cNvSpPr>
          <a:spLocks noChangeAspect="1"/>
        </xdr:cNvSpPr>
      </xdr:nvSpPr>
      <xdr:spPr>
        <a:xfrm>
          <a:off x="5287010" y="3036570"/>
          <a:ext cx="284480" cy="273050"/>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273050</xdr:rowOff>
    </xdr:to>
    <xdr:sp>
      <xdr:nvSpPr>
        <xdr:cNvPr id="3191" name="图片 55"/>
        <xdr:cNvSpPr>
          <a:spLocks noChangeAspect="1"/>
        </xdr:cNvSpPr>
      </xdr:nvSpPr>
      <xdr:spPr>
        <a:xfrm>
          <a:off x="5287010" y="3036570"/>
          <a:ext cx="284480" cy="273050"/>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273050</xdr:rowOff>
    </xdr:to>
    <xdr:sp>
      <xdr:nvSpPr>
        <xdr:cNvPr id="3192" name="图片 58"/>
        <xdr:cNvSpPr>
          <a:spLocks noChangeAspect="1"/>
        </xdr:cNvSpPr>
      </xdr:nvSpPr>
      <xdr:spPr>
        <a:xfrm>
          <a:off x="5287010" y="3036570"/>
          <a:ext cx="284480" cy="273050"/>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273050</xdr:rowOff>
    </xdr:to>
    <xdr:sp>
      <xdr:nvSpPr>
        <xdr:cNvPr id="3193" name="图片 59"/>
        <xdr:cNvSpPr>
          <a:spLocks noChangeAspect="1"/>
        </xdr:cNvSpPr>
      </xdr:nvSpPr>
      <xdr:spPr>
        <a:xfrm>
          <a:off x="5287010" y="3036570"/>
          <a:ext cx="284480" cy="273050"/>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364490</xdr:rowOff>
    </xdr:to>
    <xdr:sp>
      <xdr:nvSpPr>
        <xdr:cNvPr id="3194" name="图片 28"/>
        <xdr:cNvSpPr>
          <a:spLocks noChangeAspect="1"/>
        </xdr:cNvSpPr>
      </xdr:nvSpPr>
      <xdr:spPr>
        <a:xfrm>
          <a:off x="5287010" y="3036570"/>
          <a:ext cx="281940" cy="364490"/>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364490</xdr:rowOff>
    </xdr:to>
    <xdr:sp>
      <xdr:nvSpPr>
        <xdr:cNvPr id="3195" name="图片 32"/>
        <xdr:cNvSpPr>
          <a:spLocks noChangeAspect="1"/>
        </xdr:cNvSpPr>
      </xdr:nvSpPr>
      <xdr:spPr>
        <a:xfrm>
          <a:off x="5287010" y="3036570"/>
          <a:ext cx="281940" cy="364490"/>
        </a:xfrm>
        <a:prstGeom prst="rect">
          <a:avLst/>
        </a:prstGeom>
        <a:noFill/>
        <a:ln w="9525">
          <a:noFill/>
        </a:ln>
      </xdr:spPr>
    </xdr:sp>
    <xdr:clientData/>
  </xdr:twoCellAnchor>
  <xdr:twoCellAnchor editAs="oneCell">
    <xdr:from>
      <xdr:col>5</xdr:col>
      <xdr:colOff>0</xdr:colOff>
      <xdr:row>6</xdr:row>
      <xdr:rowOff>0</xdr:rowOff>
    </xdr:from>
    <xdr:to>
      <xdr:col>5</xdr:col>
      <xdr:colOff>274955</xdr:colOff>
      <xdr:row>6</xdr:row>
      <xdr:rowOff>277495</xdr:rowOff>
    </xdr:to>
    <xdr:sp>
      <xdr:nvSpPr>
        <xdr:cNvPr id="3196" name="图片 153"/>
        <xdr:cNvSpPr>
          <a:spLocks noChangeAspect="1"/>
        </xdr:cNvSpPr>
      </xdr:nvSpPr>
      <xdr:spPr>
        <a:xfrm>
          <a:off x="5287010" y="3036570"/>
          <a:ext cx="274955" cy="277495"/>
        </a:xfrm>
        <a:prstGeom prst="rect">
          <a:avLst/>
        </a:prstGeom>
        <a:noFill/>
        <a:ln w="9525">
          <a:noFill/>
        </a:ln>
      </xdr:spPr>
    </xdr:sp>
    <xdr:clientData/>
  </xdr:twoCellAnchor>
  <xdr:twoCellAnchor editAs="oneCell">
    <xdr:from>
      <xdr:col>5</xdr:col>
      <xdr:colOff>0</xdr:colOff>
      <xdr:row>6</xdr:row>
      <xdr:rowOff>0</xdr:rowOff>
    </xdr:from>
    <xdr:to>
      <xdr:col>5</xdr:col>
      <xdr:colOff>274955</xdr:colOff>
      <xdr:row>6</xdr:row>
      <xdr:rowOff>277495</xdr:rowOff>
    </xdr:to>
    <xdr:sp>
      <xdr:nvSpPr>
        <xdr:cNvPr id="3197" name="图片 153"/>
        <xdr:cNvSpPr>
          <a:spLocks noChangeAspect="1"/>
        </xdr:cNvSpPr>
      </xdr:nvSpPr>
      <xdr:spPr>
        <a:xfrm>
          <a:off x="5287010" y="3036570"/>
          <a:ext cx="274955" cy="277495"/>
        </a:xfrm>
        <a:prstGeom prst="rect">
          <a:avLst/>
        </a:prstGeom>
        <a:noFill/>
        <a:ln w="9525">
          <a:noFill/>
        </a:ln>
      </xdr:spPr>
    </xdr:sp>
    <xdr:clientData/>
  </xdr:twoCellAnchor>
  <xdr:twoCellAnchor editAs="oneCell">
    <xdr:from>
      <xdr:col>5</xdr:col>
      <xdr:colOff>0</xdr:colOff>
      <xdr:row>6</xdr:row>
      <xdr:rowOff>0</xdr:rowOff>
    </xdr:from>
    <xdr:to>
      <xdr:col>5</xdr:col>
      <xdr:colOff>274955</xdr:colOff>
      <xdr:row>6</xdr:row>
      <xdr:rowOff>277495</xdr:rowOff>
    </xdr:to>
    <xdr:sp>
      <xdr:nvSpPr>
        <xdr:cNvPr id="3198" name="图片 153"/>
        <xdr:cNvSpPr>
          <a:spLocks noChangeAspect="1"/>
        </xdr:cNvSpPr>
      </xdr:nvSpPr>
      <xdr:spPr>
        <a:xfrm>
          <a:off x="5287010" y="3036570"/>
          <a:ext cx="274955" cy="277495"/>
        </a:xfrm>
        <a:prstGeom prst="rect">
          <a:avLst/>
        </a:prstGeom>
        <a:noFill/>
        <a:ln w="9525">
          <a:noFill/>
        </a:ln>
      </xdr:spPr>
    </xdr:sp>
    <xdr:clientData/>
  </xdr:twoCellAnchor>
  <xdr:twoCellAnchor editAs="oneCell">
    <xdr:from>
      <xdr:col>5</xdr:col>
      <xdr:colOff>0</xdr:colOff>
      <xdr:row>6</xdr:row>
      <xdr:rowOff>0</xdr:rowOff>
    </xdr:from>
    <xdr:to>
      <xdr:col>5</xdr:col>
      <xdr:colOff>274955</xdr:colOff>
      <xdr:row>6</xdr:row>
      <xdr:rowOff>277495</xdr:rowOff>
    </xdr:to>
    <xdr:sp>
      <xdr:nvSpPr>
        <xdr:cNvPr id="3199" name="图片 153"/>
        <xdr:cNvSpPr>
          <a:spLocks noChangeAspect="1"/>
        </xdr:cNvSpPr>
      </xdr:nvSpPr>
      <xdr:spPr>
        <a:xfrm>
          <a:off x="5287010" y="3036570"/>
          <a:ext cx="274955" cy="277495"/>
        </a:xfrm>
        <a:prstGeom prst="rect">
          <a:avLst/>
        </a:prstGeom>
        <a:noFill/>
        <a:ln w="9525">
          <a:noFill/>
        </a:ln>
      </xdr:spPr>
    </xdr:sp>
    <xdr:clientData/>
  </xdr:twoCellAnchor>
  <xdr:twoCellAnchor editAs="oneCell">
    <xdr:from>
      <xdr:col>5</xdr:col>
      <xdr:colOff>0</xdr:colOff>
      <xdr:row>6</xdr:row>
      <xdr:rowOff>0</xdr:rowOff>
    </xdr:from>
    <xdr:to>
      <xdr:col>5</xdr:col>
      <xdr:colOff>274955</xdr:colOff>
      <xdr:row>6</xdr:row>
      <xdr:rowOff>277495</xdr:rowOff>
    </xdr:to>
    <xdr:sp>
      <xdr:nvSpPr>
        <xdr:cNvPr id="3200" name="图片 153"/>
        <xdr:cNvSpPr>
          <a:spLocks noChangeAspect="1"/>
        </xdr:cNvSpPr>
      </xdr:nvSpPr>
      <xdr:spPr>
        <a:xfrm>
          <a:off x="5287010" y="3036570"/>
          <a:ext cx="274955" cy="277495"/>
        </a:xfrm>
        <a:prstGeom prst="rect">
          <a:avLst/>
        </a:prstGeom>
        <a:noFill/>
        <a:ln w="9525">
          <a:noFill/>
        </a:ln>
      </xdr:spPr>
    </xdr:sp>
    <xdr:clientData/>
  </xdr:twoCellAnchor>
  <xdr:twoCellAnchor editAs="oneCell">
    <xdr:from>
      <xdr:col>5</xdr:col>
      <xdr:colOff>0</xdr:colOff>
      <xdr:row>6</xdr:row>
      <xdr:rowOff>0</xdr:rowOff>
    </xdr:from>
    <xdr:to>
      <xdr:col>5</xdr:col>
      <xdr:colOff>274955</xdr:colOff>
      <xdr:row>6</xdr:row>
      <xdr:rowOff>277495</xdr:rowOff>
    </xdr:to>
    <xdr:sp>
      <xdr:nvSpPr>
        <xdr:cNvPr id="3201" name="图片 153"/>
        <xdr:cNvSpPr>
          <a:spLocks noChangeAspect="1"/>
        </xdr:cNvSpPr>
      </xdr:nvSpPr>
      <xdr:spPr>
        <a:xfrm>
          <a:off x="5287010" y="3036570"/>
          <a:ext cx="274955" cy="277495"/>
        </a:xfrm>
        <a:prstGeom prst="rect">
          <a:avLst/>
        </a:prstGeom>
        <a:noFill/>
        <a:ln w="9525">
          <a:noFill/>
        </a:ln>
      </xdr:spPr>
    </xdr:sp>
    <xdr:clientData/>
  </xdr:twoCellAnchor>
  <xdr:twoCellAnchor editAs="oneCell">
    <xdr:from>
      <xdr:col>5</xdr:col>
      <xdr:colOff>0</xdr:colOff>
      <xdr:row>6</xdr:row>
      <xdr:rowOff>0</xdr:rowOff>
    </xdr:from>
    <xdr:to>
      <xdr:col>5</xdr:col>
      <xdr:colOff>274955</xdr:colOff>
      <xdr:row>6</xdr:row>
      <xdr:rowOff>277495</xdr:rowOff>
    </xdr:to>
    <xdr:sp>
      <xdr:nvSpPr>
        <xdr:cNvPr id="3202" name="图片 153"/>
        <xdr:cNvSpPr>
          <a:spLocks noChangeAspect="1"/>
        </xdr:cNvSpPr>
      </xdr:nvSpPr>
      <xdr:spPr>
        <a:xfrm>
          <a:off x="5287010" y="3036570"/>
          <a:ext cx="274955" cy="277495"/>
        </a:xfrm>
        <a:prstGeom prst="rect">
          <a:avLst/>
        </a:prstGeom>
        <a:noFill/>
        <a:ln w="9525">
          <a:noFill/>
        </a:ln>
      </xdr:spPr>
    </xdr:sp>
    <xdr:clientData/>
  </xdr:twoCellAnchor>
  <xdr:twoCellAnchor editAs="oneCell">
    <xdr:from>
      <xdr:col>5</xdr:col>
      <xdr:colOff>0</xdr:colOff>
      <xdr:row>6</xdr:row>
      <xdr:rowOff>0</xdr:rowOff>
    </xdr:from>
    <xdr:to>
      <xdr:col>5</xdr:col>
      <xdr:colOff>274955</xdr:colOff>
      <xdr:row>6</xdr:row>
      <xdr:rowOff>277495</xdr:rowOff>
    </xdr:to>
    <xdr:sp>
      <xdr:nvSpPr>
        <xdr:cNvPr id="3203" name="图片 153"/>
        <xdr:cNvSpPr>
          <a:spLocks noChangeAspect="1"/>
        </xdr:cNvSpPr>
      </xdr:nvSpPr>
      <xdr:spPr>
        <a:xfrm>
          <a:off x="5287010" y="3036570"/>
          <a:ext cx="274955" cy="277495"/>
        </a:xfrm>
        <a:prstGeom prst="rect">
          <a:avLst/>
        </a:prstGeom>
        <a:noFill/>
        <a:ln w="9525">
          <a:noFill/>
        </a:ln>
      </xdr:spPr>
    </xdr:sp>
    <xdr:clientData/>
  </xdr:twoCellAnchor>
  <xdr:twoCellAnchor editAs="oneCell">
    <xdr:from>
      <xdr:col>5</xdr:col>
      <xdr:colOff>0</xdr:colOff>
      <xdr:row>6</xdr:row>
      <xdr:rowOff>0</xdr:rowOff>
    </xdr:from>
    <xdr:to>
      <xdr:col>5</xdr:col>
      <xdr:colOff>274955</xdr:colOff>
      <xdr:row>6</xdr:row>
      <xdr:rowOff>277495</xdr:rowOff>
    </xdr:to>
    <xdr:sp>
      <xdr:nvSpPr>
        <xdr:cNvPr id="3204" name="图片 153"/>
        <xdr:cNvSpPr>
          <a:spLocks noChangeAspect="1"/>
        </xdr:cNvSpPr>
      </xdr:nvSpPr>
      <xdr:spPr>
        <a:xfrm>
          <a:off x="5287010" y="3036570"/>
          <a:ext cx="274955" cy="277495"/>
        </a:xfrm>
        <a:prstGeom prst="rect">
          <a:avLst/>
        </a:prstGeom>
        <a:noFill/>
        <a:ln w="9525">
          <a:noFill/>
        </a:ln>
      </xdr:spPr>
    </xdr:sp>
    <xdr:clientData/>
  </xdr:twoCellAnchor>
  <xdr:twoCellAnchor editAs="oneCell">
    <xdr:from>
      <xdr:col>5</xdr:col>
      <xdr:colOff>0</xdr:colOff>
      <xdr:row>6</xdr:row>
      <xdr:rowOff>0</xdr:rowOff>
    </xdr:from>
    <xdr:to>
      <xdr:col>5</xdr:col>
      <xdr:colOff>274955</xdr:colOff>
      <xdr:row>6</xdr:row>
      <xdr:rowOff>277495</xdr:rowOff>
    </xdr:to>
    <xdr:sp>
      <xdr:nvSpPr>
        <xdr:cNvPr id="3205" name="图片 153"/>
        <xdr:cNvSpPr>
          <a:spLocks noChangeAspect="1"/>
        </xdr:cNvSpPr>
      </xdr:nvSpPr>
      <xdr:spPr>
        <a:xfrm>
          <a:off x="5287010" y="3036570"/>
          <a:ext cx="274955" cy="277495"/>
        </a:xfrm>
        <a:prstGeom prst="rect">
          <a:avLst/>
        </a:prstGeom>
        <a:noFill/>
        <a:ln w="9525">
          <a:noFill/>
        </a:ln>
      </xdr:spPr>
    </xdr:sp>
    <xdr:clientData/>
  </xdr:twoCellAnchor>
  <xdr:twoCellAnchor editAs="oneCell">
    <xdr:from>
      <xdr:col>5</xdr:col>
      <xdr:colOff>0</xdr:colOff>
      <xdr:row>6</xdr:row>
      <xdr:rowOff>0</xdr:rowOff>
    </xdr:from>
    <xdr:to>
      <xdr:col>5</xdr:col>
      <xdr:colOff>274955</xdr:colOff>
      <xdr:row>6</xdr:row>
      <xdr:rowOff>277495</xdr:rowOff>
    </xdr:to>
    <xdr:sp>
      <xdr:nvSpPr>
        <xdr:cNvPr id="3206" name="图片 153"/>
        <xdr:cNvSpPr>
          <a:spLocks noChangeAspect="1"/>
        </xdr:cNvSpPr>
      </xdr:nvSpPr>
      <xdr:spPr>
        <a:xfrm>
          <a:off x="5287010" y="3036570"/>
          <a:ext cx="274955" cy="277495"/>
        </a:xfrm>
        <a:prstGeom prst="rect">
          <a:avLst/>
        </a:prstGeom>
        <a:noFill/>
        <a:ln w="9525">
          <a:noFill/>
        </a:ln>
      </xdr:spPr>
    </xdr:sp>
    <xdr:clientData/>
  </xdr:twoCellAnchor>
  <xdr:twoCellAnchor editAs="oneCell">
    <xdr:from>
      <xdr:col>5</xdr:col>
      <xdr:colOff>0</xdr:colOff>
      <xdr:row>6</xdr:row>
      <xdr:rowOff>0</xdr:rowOff>
    </xdr:from>
    <xdr:to>
      <xdr:col>5</xdr:col>
      <xdr:colOff>274955</xdr:colOff>
      <xdr:row>6</xdr:row>
      <xdr:rowOff>277495</xdr:rowOff>
    </xdr:to>
    <xdr:sp>
      <xdr:nvSpPr>
        <xdr:cNvPr id="3207" name="图片 153"/>
        <xdr:cNvSpPr>
          <a:spLocks noChangeAspect="1"/>
        </xdr:cNvSpPr>
      </xdr:nvSpPr>
      <xdr:spPr>
        <a:xfrm>
          <a:off x="5287010" y="3036570"/>
          <a:ext cx="274955" cy="277495"/>
        </a:xfrm>
        <a:prstGeom prst="rect">
          <a:avLst/>
        </a:prstGeom>
        <a:noFill/>
        <a:ln w="9525">
          <a:noFill/>
        </a:ln>
      </xdr:spPr>
    </xdr:sp>
    <xdr:clientData/>
  </xdr:twoCellAnchor>
  <xdr:twoCellAnchor editAs="oneCell">
    <xdr:from>
      <xdr:col>5</xdr:col>
      <xdr:colOff>0</xdr:colOff>
      <xdr:row>6</xdr:row>
      <xdr:rowOff>0</xdr:rowOff>
    </xdr:from>
    <xdr:to>
      <xdr:col>5</xdr:col>
      <xdr:colOff>274955</xdr:colOff>
      <xdr:row>6</xdr:row>
      <xdr:rowOff>277495</xdr:rowOff>
    </xdr:to>
    <xdr:sp>
      <xdr:nvSpPr>
        <xdr:cNvPr id="3208" name="图片 153"/>
        <xdr:cNvSpPr>
          <a:spLocks noChangeAspect="1"/>
        </xdr:cNvSpPr>
      </xdr:nvSpPr>
      <xdr:spPr>
        <a:xfrm>
          <a:off x="5287010" y="3036570"/>
          <a:ext cx="274955" cy="277495"/>
        </a:xfrm>
        <a:prstGeom prst="rect">
          <a:avLst/>
        </a:prstGeom>
        <a:noFill/>
        <a:ln w="9525">
          <a:noFill/>
        </a:ln>
      </xdr:spPr>
    </xdr:sp>
    <xdr:clientData/>
  </xdr:twoCellAnchor>
  <xdr:twoCellAnchor editAs="oneCell">
    <xdr:from>
      <xdr:col>5</xdr:col>
      <xdr:colOff>0</xdr:colOff>
      <xdr:row>6</xdr:row>
      <xdr:rowOff>0</xdr:rowOff>
    </xdr:from>
    <xdr:to>
      <xdr:col>5</xdr:col>
      <xdr:colOff>274955</xdr:colOff>
      <xdr:row>6</xdr:row>
      <xdr:rowOff>277495</xdr:rowOff>
    </xdr:to>
    <xdr:sp>
      <xdr:nvSpPr>
        <xdr:cNvPr id="3209" name="图片 153"/>
        <xdr:cNvSpPr>
          <a:spLocks noChangeAspect="1"/>
        </xdr:cNvSpPr>
      </xdr:nvSpPr>
      <xdr:spPr>
        <a:xfrm>
          <a:off x="5287010" y="3036570"/>
          <a:ext cx="274955" cy="277495"/>
        </a:xfrm>
        <a:prstGeom prst="rect">
          <a:avLst/>
        </a:prstGeom>
        <a:noFill/>
        <a:ln w="9525">
          <a:noFill/>
        </a:ln>
      </xdr:spPr>
    </xdr:sp>
    <xdr:clientData/>
  </xdr:twoCellAnchor>
  <xdr:twoCellAnchor editAs="oneCell">
    <xdr:from>
      <xdr:col>5</xdr:col>
      <xdr:colOff>0</xdr:colOff>
      <xdr:row>6</xdr:row>
      <xdr:rowOff>0</xdr:rowOff>
    </xdr:from>
    <xdr:to>
      <xdr:col>5</xdr:col>
      <xdr:colOff>274955</xdr:colOff>
      <xdr:row>6</xdr:row>
      <xdr:rowOff>277495</xdr:rowOff>
    </xdr:to>
    <xdr:sp>
      <xdr:nvSpPr>
        <xdr:cNvPr id="3210" name="图片 153"/>
        <xdr:cNvSpPr>
          <a:spLocks noChangeAspect="1"/>
        </xdr:cNvSpPr>
      </xdr:nvSpPr>
      <xdr:spPr>
        <a:xfrm>
          <a:off x="5287010" y="3036570"/>
          <a:ext cx="274955" cy="277495"/>
        </a:xfrm>
        <a:prstGeom prst="rect">
          <a:avLst/>
        </a:prstGeom>
        <a:noFill/>
        <a:ln w="9525">
          <a:noFill/>
        </a:ln>
      </xdr:spPr>
    </xdr:sp>
    <xdr:clientData/>
  </xdr:twoCellAnchor>
  <xdr:twoCellAnchor editAs="oneCell">
    <xdr:from>
      <xdr:col>5</xdr:col>
      <xdr:colOff>0</xdr:colOff>
      <xdr:row>6</xdr:row>
      <xdr:rowOff>0</xdr:rowOff>
    </xdr:from>
    <xdr:to>
      <xdr:col>5</xdr:col>
      <xdr:colOff>274955</xdr:colOff>
      <xdr:row>6</xdr:row>
      <xdr:rowOff>277495</xdr:rowOff>
    </xdr:to>
    <xdr:sp>
      <xdr:nvSpPr>
        <xdr:cNvPr id="3211" name="图片 153"/>
        <xdr:cNvSpPr>
          <a:spLocks noChangeAspect="1"/>
        </xdr:cNvSpPr>
      </xdr:nvSpPr>
      <xdr:spPr>
        <a:xfrm>
          <a:off x="5287010" y="3036570"/>
          <a:ext cx="274955" cy="277495"/>
        </a:xfrm>
        <a:prstGeom prst="rect">
          <a:avLst/>
        </a:prstGeom>
        <a:noFill/>
        <a:ln w="9525">
          <a:noFill/>
        </a:ln>
      </xdr:spPr>
    </xdr:sp>
    <xdr:clientData/>
  </xdr:twoCellAnchor>
  <xdr:twoCellAnchor editAs="oneCell">
    <xdr:from>
      <xdr:col>5</xdr:col>
      <xdr:colOff>0</xdr:colOff>
      <xdr:row>6</xdr:row>
      <xdr:rowOff>0</xdr:rowOff>
    </xdr:from>
    <xdr:to>
      <xdr:col>5</xdr:col>
      <xdr:colOff>271780</xdr:colOff>
      <xdr:row>6</xdr:row>
      <xdr:rowOff>273050</xdr:rowOff>
    </xdr:to>
    <xdr:sp>
      <xdr:nvSpPr>
        <xdr:cNvPr id="3212" name="图片 153"/>
        <xdr:cNvSpPr>
          <a:spLocks noChangeAspect="1"/>
        </xdr:cNvSpPr>
      </xdr:nvSpPr>
      <xdr:spPr>
        <a:xfrm>
          <a:off x="5287010" y="3036570"/>
          <a:ext cx="271780" cy="273050"/>
        </a:xfrm>
        <a:prstGeom prst="rect">
          <a:avLst/>
        </a:prstGeom>
        <a:noFill/>
        <a:ln w="9525">
          <a:noFill/>
        </a:ln>
      </xdr:spPr>
    </xdr:sp>
    <xdr:clientData/>
  </xdr:twoCellAnchor>
  <xdr:twoCellAnchor editAs="oneCell">
    <xdr:from>
      <xdr:col>5</xdr:col>
      <xdr:colOff>0</xdr:colOff>
      <xdr:row>6</xdr:row>
      <xdr:rowOff>0</xdr:rowOff>
    </xdr:from>
    <xdr:to>
      <xdr:col>5</xdr:col>
      <xdr:colOff>273685</xdr:colOff>
      <xdr:row>6</xdr:row>
      <xdr:rowOff>273050</xdr:rowOff>
    </xdr:to>
    <xdr:sp>
      <xdr:nvSpPr>
        <xdr:cNvPr id="3213" name="图片 153"/>
        <xdr:cNvSpPr>
          <a:spLocks noChangeAspect="1"/>
        </xdr:cNvSpPr>
      </xdr:nvSpPr>
      <xdr:spPr>
        <a:xfrm>
          <a:off x="5287010" y="3036570"/>
          <a:ext cx="273685" cy="273050"/>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250825</xdr:rowOff>
    </xdr:to>
    <xdr:sp>
      <xdr:nvSpPr>
        <xdr:cNvPr id="3214" name="图片 109"/>
        <xdr:cNvSpPr>
          <a:spLocks noChangeAspect="1"/>
        </xdr:cNvSpPr>
      </xdr:nvSpPr>
      <xdr:spPr>
        <a:xfrm>
          <a:off x="5287010" y="3036570"/>
          <a:ext cx="284480" cy="25082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250825</xdr:rowOff>
    </xdr:to>
    <xdr:sp>
      <xdr:nvSpPr>
        <xdr:cNvPr id="3215" name="图片 110"/>
        <xdr:cNvSpPr>
          <a:spLocks noChangeAspect="1"/>
        </xdr:cNvSpPr>
      </xdr:nvSpPr>
      <xdr:spPr>
        <a:xfrm>
          <a:off x="5287010" y="3036570"/>
          <a:ext cx="284480" cy="25082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250825</xdr:rowOff>
    </xdr:to>
    <xdr:sp>
      <xdr:nvSpPr>
        <xdr:cNvPr id="3216" name="图片 111"/>
        <xdr:cNvSpPr>
          <a:spLocks noChangeAspect="1"/>
        </xdr:cNvSpPr>
      </xdr:nvSpPr>
      <xdr:spPr>
        <a:xfrm>
          <a:off x="5287010" y="3036570"/>
          <a:ext cx="284480" cy="25082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250825</xdr:rowOff>
    </xdr:to>
    <xdr:sp>
      <xdr:nvSpPr>
        <xdr:cNvPr id="3217" name="图片 112"/>
        <xdr:cNvSpPr>
          <a:spLocks noChangeAspect="1"/>
        </xdr:cNvSpPr>
      </xdr:nvSpPr>
      <xdr:spPr>
        <a:xfrm>
          <a:off x="5287010" y="3036570"/>
          <a:ext cx="284480" cy="25082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250825</xdr:rowOff>
    </xdr:to>
    <xdr:sp>
      <xdr:nvSpPr>
        <xdr:cNvPr id="3218" name="图片 113"/>
        <xdr:cNvSpPr>
          <a:spLocks noChangeAspect="1"/>
        </xdr:cNvSpPr>
      </xdr:nvSpPr>
      <xdr:spPr>
        <a:xfrm>
          <a:off x="5287010" y="3036570"/>
          <a:ext cx="284480" cy="25082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250825</xdr:rowOff>
    </xdr:to>
    <xdr:sp>
      <xdr:nvSpPr>
        <xdr:cNvPr id="3219" name="图片 114"/>
        <xdr:cNvSpPr>
          <a:spLocks noChangeAspect="1"/>
        </xdr:cNvSpPr>
      </xdr:nvSpPr>
      <xdr:spPr>
        <a:xfrm>
          <a:off x="5287010" y="3036570"/>
          <a:ext cx="284480" cy="25082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250825</xdr:rowOff>
    </xdr:to>
    <xdr:sp>
      <xdr:nvSpPr>
        <xdr:cNvPr id="3220" name="图片 115"/>
        <xdr:cNvSpPr>
          <a:spLocks noChangeAspect="1"/>
        </xdr:cNvSpPr>
      </xdr:nvSpPr>
      <xdr:spPr>
        <a:xfrm>
          <a:off x="5287010" y="3036570"/>
          <a:ext cx="284480" cy="25082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250825</xdr:rowOff>
    </xdr:to>
    <xdr:sp>
      <xdr:nvSpPr>
        <xdr:cNvPr id="3221" name="图片 116"/>
        <xdr:cNvSpPr>
          <a:spLocks noChangeAspect="1"/>
        </xdr:cNvSpPr>
      </xdr:nvSpPr>
      <xdr:spPr>
        <a:xfrm>
          <a:off x="5287010" y="3036570"/>
          <a:ext cx="284480" cy="25082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250825</xdr:rowOff>
    </xdr:to>
    <xdr:sp>
      <xdr:nvSpPr>
        <xdr:cNvPr id="3222" name="图片 117"/>
        <xdr:cNvSpPr>
          <a:spLocks noChangeAspect="1"/>
        </xdr:cNvSpPr>
      </xdr:nvSpPr>
      <xdr:spPr>
        <a:xfrm>
          <a:off x="5287010" y="3036570"/>
          <a:ext cx="284480" cy="25082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250825</xdr:rowOff>
    </xdr:to>
    <xdr:sp>
      <xdr:nvSpPr>
        <xdr:cNvPr id="3223" name="图片 119"/>
        <xdr:cNvSpPr>
          <a:spLocks noChangeAspect="1"/>
        </xdr:cNvSpPr>
      </xdr:nvSpPr>
      <xdr:spPr>
        <a:xfrm>
          <a:off x="5287010" y="3036570"/>
          <a:ext cx="284480" cy="25082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250825</xdr:rowOff>
    </xdr:to>
    <xdr:sp>
      <xdr:nvSpPr>
        <xdr:cNvPr id="3224" name="图片 120"/>
        <xdr:cNvSpPr>
          <a:spLocks noChangeAspect="1"/>
        </xdr:cNvSpPr>
      </xdr:nvSpPr>
      <xdr:spPr>
        <a:xfrm>
          <a:off x="5287010" y="3036570"/>
          <a:ext cx="284480" cy="25082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250825</xdr:rowOff>
    </xdr:to>
    <xdr:sp>
      <xdr:nvSpPr>
        <xdr:cNvPr id="3225" name="图片 121"/>
        <xdr:cNvSpPr>
          <a:spLocks noChangeAspect="1"/>
        </xdr:cNvSpPr>
      </xdr:nvSpPr>
      <xdr:spPr>
        <a:xfrm>
          <a:off x="5287010" y="3036570"/>
          <a:ext cx="284480" cy="25082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250825</xdr:rowOff>
    </xdr:to>
    <xdr:sp>
      <xdr:nvSpPr>
        <xdr:cNvPr id="3226" name="图片 123"/>
        <xdr:cNvSpPr>
          <a:spLocks noChangeAspect="1"/>
        </xdr:cNvSpPr>
      </xdr:nvSpPr>
      <xdr:spPr>
        <a:xfrm>
          <a:off x="5287010" y="3036570"/>
          <a:ext cx="284480" cy="25082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250825</xdr:rowOff>
    </xdr:to>
    <xdr:sp>
      <xdr:nvSpPr>
        <xdr:cNvPr id="3227" name="图片 124"/>
        <xdr:cNvSpPr>
          <a:spLocks noChangeAspect="1"/>
        </xdr:cNvSpPr>
      </xdr:nvSpPr>
      <xdr:spPr>
        <a:xfrm>
          <a:off x="5287010" y="3036570"/>
          <a:ext cx="284480" cy="25082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250825</xdr:rowOff>
    </xdr:to>
    <xdr:sp>
      <xdr:nvSpPr>
        <xdr:cNvPr id="3228" name="图片 125"/>
        <xdr:cNvSpPr>
          <a:spLocks noChangeAspect="1"/>
        </xdr:cNvSpPr>
      </xdr:nvSpPr>
      <xdr:spPr>
        <a:xfrm>
          <a:off x="5287010" y="3036570"/>
          <a:ext cx="284480" cy="2508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347345</xdr:rowOff>
    </xdr:to>
    <xdr:sp>
      <xdr:nvSpPr>
        <xdr:cNvPr id="3229" name="图片 10"/>
        <xdr:cNvSpPr>
          <a:spLocks noChangeAspect="1"/>
        </xdr:cNvSpPr>
      </xdr:nvSpPr>
      <xdr:spPr>
        <a:xfrm>
          <a:off x="5287010" y="3036570"/>
          <a:ext cx="281940" cy="34734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347345</xdr:rowOff>
    </xdr:to>
    <xdr:sp>
      <xdr:nvSpPr>
        <xdr:cNvPr id="3230" name="图片 14"/>
        <xdr:cNvSpPr>
          <a:spLocks noChangeAspect="1"/>
        </xdr:cNvSpPr>
      </xdr:nvSpPr>
      <xdr:spPr>
        <a:xfrm>
          <a:off x="5287010" y="3036570"/>
          <a:ext cx="281940" cy="34734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347345</xdr:rowOff>
    </xdr:to>
    <xdr:sp>
      <xdr:nvSpPr>
        <xdr:cNvPr id="3231" name="图片 18"/>
        <xdr:cNvSpPr>
          <a:spLocks noChangeAspect="1"/>
        </xdr:cNvSpPr>
      </xdr:nvSpPr>
      <xdr:spPr>
        <a:xfrm>
          <a:off x="5287010" y="3036570"/>
          <a:ext cx="281940" cy="34734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250825</xdr:rowOff>
    </xdr:to>
    <xdr:sp>
      <xdr:nvSpPr>
        <xdr:cNvPr id="3232" name="图片 10"/>
        <xdr:cNvSpPr>
          <a:spLocks noChangeAspect="1"/>
        </xdr:cNvSpPr>
      </xdr:nvSpPr>
      <xdr:spPr>
        <a:xfrm>
          <a:off x="5287010" y="3036570"/>
          <a:ext cx="284480" cy="25082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250825</xdr:rowOff>
    </xdr:to>
    <xdr:sp>
      <xdr:nvSpPr>
        <xdr:cNvPr id="3233" name="图片 14"/>
        <xdr:cNvSpPr>
          <a:spLocks noChangeAspect="1"/>
        </xdr:cNvSpPr>
      </xdr:nvSpPr>
      <xdr:spPr>
        <a:xfrm>
          <a:off x="5287010" y="3036570"/>
          <a:ext cx="284480" cy="25082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250825</xdr:rowOff>
    </xdr:to>
    <xdr:sp>
      <xdr:nvSpPr>
        <xdr:cNvPr id="3234" name="图片 18"/>
        <xdr:cNvSpPr>
          <a:spLocks noChangeAspect="1"/>
        </xdr:cNvSpPr>
      </xdr:nvSpPr>
      <xdr:spPr>
        <a:xfrm>
          <a:off x="5287010" y="3036570"/>
          <a:ext cx="284480" cy="25082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250825</xdr:rowOff>
    </xdr:to>
    <xdr:sp>
      <xdr:nvSpPr>
        <xdr:cNvPr id="3235" name="图片 109"/>
        <xdr:cNvSpPr>
          <a:spLocks noChangeAspect="1"/>
        </xdr:cNvSpPr>
      </xdr:nvSpPr>
      <xdr:spPr>
        <a:xfrm>
          <a:off x="5287010" y="3036570"/>
          <a:ext cx="284480" cy="25082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250825</xdr:rowOff>
    </xdr:to>
    <xdr:sp>
      <xdr:nvSpPr>
        <xdr:cNvPr id="3236" name="图片 110"/>
        <xdr:cNvSpPr>
          <a:spLocks noChangeAspect="1"/>
        </xdr:cNvSpPr>
      </xdr:nvSpPr>
      <xdr:spPr>
        <a:xfrm>
          <a:off x="5287010" y="3036570"/>
          <a:ext cx="284480" cy="25082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250825</xdr:rowOff>
    </xdr:to>
    <xdr:sp>
      <xdr:nvSpPr>
        <xdr:cNvPr id="3237" name="图片 111"/>
        <xdr:cNvSpPr>
          <a:spLocks noChangeAspect="1"/>
        </xdr:cNvSpPr>
      </xdr:nvSpPr>
      <xdr:spPr>
        <a:xfrm>
          <a:off x="5287010" y="3036570"/>
          <a:ext cx="284480" cy="25082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250825</xdr:rowOff>
    </xdr:to>
    <xdr:sp>
      <xdr:nvSpPr>
        <xdr:cNvPr id="3238" name="图片 112"/>
        <xdr:cNvSpPr>
          <a:spLocks noChangeAspect="1"/>
        </xdr:cNvSpPr>
      </xdr:nvSpPr>
      <xdr:spPr>
        <a:xfrm>
          <a:off x="5287010" y="3036570"/>
          <a:ext cx="284480" cy="25082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250825</xdr:rowOff>
    </xdr:to>
    <xdr:sp>
      <xdr:nvSpPr>
        <xdr:cNvPr id="3239" name="图片 113"/>
        <xdr:cNvSpPr>
          <a:spLocks noChangeAspect="1"/>
        </xdr:cNvSpPr>
      </xdr:nvSpPr>
      <xdr:spPr>
        <a:xfrm>
          <a:off x="5287010" y="3036570"/>
          <a:ext cx="284480" cy="25082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250825</xdr:rowOff>
    </xdr:to>
    <xdr:sp>
      <xdr:nvSpPr>
        <xdr:cNvPr id="3240" name="图片 114"/>
        <xdr:cNvSpPr>
          <a:spLocks noChangeAspect="1"/>
        </xdr:cNvSpPr>
      </xdr:nvSpPr>
      <xdr:spPr>
        <a:xfrm>
          <a:off x="5287010" y="3036570"/>
          <a:ext cx="284480" cy="25082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250825</xdr:rowOff>
    </xdr:to>
    <xdr:sp>
      <xdr:nvSpPr>
        <xdr:cNvPr id="3241" name="图片 115"/>
        <xdr:cNvSpPr>
          <a:spLocks noChangeAspect="1"/>
        </xdr:cNvSpPr>
      </xdr:nvSpPr>
      <xdr:spPr>
        <a:xfrm>
          <a:off x="5287010" y="3036570"/>
          <a:ext cx="284480" cy="25082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250825</xdr:rowOff>
    </xdr:to>
    <xdr:sp>
      <xdr:nvSpPr>
        <xdr:cNvPr id="3242" name="图片 116"/>
        <xdr:cNvSpPr>
          <a:spLocks noChangeAspect="1"/>
        </xdr:cNvSpPr>
      </xdr:nvSpPr>
      <xdr:spPr>
        <a:xfrm>
          <a:off x="5287010" y="3036570"/>
          <a:ext cx="284480" cy="25082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250825</xdr:rowOff>
    </xdr:to>
    <xdr:sp>
      <xdr:nvSpPr>
        <xdr:cNvPr id="3243" name="图片 117"/>
        <xdr:cNvSpPr>
          <a:spLocks noChangeAspect="1"/>
        </xdr:cNvSpPr>
      </xdr:nvSpPr>
      <xdr:spPr>
        <a:xfrm>
          <a:off x="5287010" y="3036570"/>
          <a:ext cx="284480" cy="25082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250825</xdr:rowOff>
    </xdr:to>
    <xdr:sp>
      <xdr:nvSpPr>
        <xdr:cNvPr id="3244" name="图片 119"/>
        <xdr:cNvSpPr>
          <a:spLocks noChangeAspect="1"/>
        </xdr:cNvSpPr>
      </xdr:nvSpPr>
      <xdr:spPr>
        <a:xfrm>
          <a:off x="5287010" y="3036570"/>
          <a:ext cx="284480" cy="25082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250825</xdr:rowOff>
    </xdr:to>
    <xdr:sp>
      <xdr:nvSpPr>
        <xdr:cNvPr id="3245" name="图片 120"/>
        <xdr:cNvSpPr>
          <a:spLocks noChangeAspect="1"/>
        </xdr:cNvSpPr>
      </xdr:nvSpPr>
      <xdr:spPr>
        <a:xfrm>
          <a:off x="5287010" y="3036570"/>
          <a:ext cx="284480" cy="25082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250825</xdr:rowOff>
    </xdr:to>
    <xdr:sp>
      <xdr:nvSpPr>
        <xdr:cNvPr id="3246" name="图片 121"/>
        <xdr:cNvSpPr>
          <a:spLocks noChangeAspect="1"/>
        </xdr:cNvSpPr>
      </xdr:nvSpPr>
      <xdr:spPr>
        <a:xfrm>
          <a:off x="5287010" y="3036570"/>
          <a:ext cx="284480" cy="25082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250825</xdr:rowOff>
    </xdr:to>
    <xdr:sp>
      <xdr:nvSpPr>
        <xdr:cNvPr id="3247" name="图片 123"/>
        <xdr:cNvSpPr>
          <a:spLocks noChangeAspect="1"/>
        </xdr:cNvSpPr>
      </xdr:nvSpPr>
      <xdr:spPr>
        <a:xfrm>
          <a:off x="5287010" y="3036570"/>
          <a:ext cx="284480" cy="25082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250825</xdr:rowOff>
    </xdr:to>
    <xdr:sp>
      <xdr:nvSpPr>
        <xdr:cNvPr id="3248" name="图片 124"/>
        <xdr:cNvSpPr>
          <a:spLocks noChangeAspect="1"/>
        </xdr:cNvSpPr>
      </xdr:nvSpPr>
      <xdr:spPr>
        <a:xfrm>
          <a:off x="5287010" y="3036570"/>
          <a:ext cx="284480" cy="25082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250825</xdr:rowOff>
    </xdr:to>
    <xdr:sp>
      <xdr:nvSpPr>
        <xdr:cNvPr id="3249" name="图片 125"/>
        <xdr:cNvSpPr>
          <a:spLocks noChangeAspect="1"/>
        </xdr:cNvSpPr>
      </xdr:nvSpPr>
      <xdr:spPr>
        <a:xfrm>
          <a:off x="5287010" y="3036570"/>
          <a:ext cx="284480" cy="25082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3250" name="图片 146"/>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3251" name="图片 150"/>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3252" name="图片 154"/>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3253" name="图片 146"/>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3254" name="图片 150"/>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3255" name="图片 154"/>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271780</xdr:colOff>
      <xdr:row>6</xdr:row>
      <xdr:rowOff>277495</xdr:rowOff>
    </xdr:to>
    <xdr:sp>
      <xdr:nvSpPr>
        <xdr:cNvPr id="3256" name="图片 153"/>
        <xdr:cNvSpPr>
          <a:spLocks noChangeAspect="1"/>
        </xdr:cNvSpPr>
      </xdr:nvSpPr>
      <xdr:spPr>
        <a:xfrm>
          <a:off x="5287010" y="3036570"/>
          <a:ext cx="2717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3257" name="图片 36"/>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196215</xdr:rowOff>
    </xdr:to>
    <xdr:sp>
      <xdr:nvSpPr>
        <xdr:cNvPr id="3258" name="图片 36"/>
        <xdr:cNvSpPr>
          <a:spLocks noChangeAspect="1"/>
        </xdr:cNvSpPr>
      </xdr:nvSpPr>
      <xdr:spPr>
        <a:xfrm>
          <a:off x="5287010" y="3036570"/>
          <a:ext cx="284480" cy="19621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3259" name="图片 1"/>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3260" name="图片 2"/>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3261" name="图片 3"/>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3262" name="图片 4"/>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3263" name="图片 5"/>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3264" name="图片 6"/>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3265" name="图片 7"/>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3266" name="图片 8"/>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3267" name="图片 9"/>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3268" name="图片 10"/>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3269" name="图片 11"/>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3270" name="图片 12"/>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3271" name="图片 13"/>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3272" name="图片 14"/>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3273" name="图片 15"/>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3274" name="图片 16"/>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3275" name="图片 17"/>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3276" name="图片 18"/>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3277" name="图片 19"/>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3278" name="图片 20"/>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3279" name="图片 21"/>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3280" name="图片 22"/>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3281" name="图片 23"/>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3282" name="图片 24"/>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3283" name="图片 25"/>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3284" name="图片 26"/>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3285" name="图片 27"/>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3286" name="图片 28"/>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3287" name="图片 29"/>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3288" name="图片 30"/>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3289" name="图片 31"/>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3290" name="图片 32"/>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3291" name="图片 33"/>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3292" name="图片 34"/>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3293" name="图片 35"/>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3294" name="图片 36"/>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394970</xdr:rowOff>
    </xdr:to>
    <xdr:sp>
      <xdr:nvSpPr>
        <xdr:cNvPr id="3295" name="图片 19"/>
        <xdr:cNvSpPr>
          <a:spLocks noChangeAspect="1"/>
        </xdr:cNvSpPr>
      </xdr:nvSpPr>
      <xdr:spPr>
        <a:xfrm>
          <a:off x="5287010" y="3036570"/>
          <a:ext cx="281940" cy="394970"/>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394970</xdr:rowOff>
    </xdr:to>
    <xdr:sp>
      <xdr:nvSpPr>
        <xdr:cNvPr id="3296" name="图片 20"/>
        <xdr:cNvSpPr>
          <a:spLocks noChangeAspect="1"/>
        </xdr:cNvSpPr>
      </xdr:nvSpPr>
      <xdr:spPr>
        <a:xfrm>
          <a:off x="5287010" y="3036570"/>
          <a:ext cx="281940" cy="394970"/>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394970</xdr:rowOff>
    </xdr:to>
    <xdr:sp>
      <xdr:nvSpPr>
        <xdr:cNvPr id="3297" name="图片 21"/>
        <xdr:cNvSpPr>
          <a:spLocks noChangeAspect="1"/>
        </xdr:cNvSpPr>
      </xdr:nvSpPr>
      <xdr:spPr>
        <a:xfrm>
          <a:off x="5287010" y="3036570"/>
          <a:ext cx="281940" cy="394970"/>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394970</xdr:rowOff>
    </xdr:to>
    <xdr:sp>
      <xdr:nvSpPr>
        <xdr:cNvPr id="3298" name="图片 22"/>
        <xdr:cNvSpPr>
          <a:spLocks noChangeAspect="1"/>
        </xdr:cNvSpPr>
      </xdr:nvSpPr>
      <xdr:spPr>
        <a:xfrm>
          <a:off x="5287010" y="3036570"/>
          <a:ext cx="281940" cy="394970"/>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394970</xdr:rowOff>
    </xdr:to>
    <xdr:sp>
      <xdr:nvSpPr>
        <xdr:cNvPr id="3299" name="图片 23"/>
        <xdr:cNvSpPr>
          <a:spLocks noChangeAspect="1"/>
        </xdr:cNvSpPr>
      </xdr:nvSpPr>
      <xdr:spPr>
        <a:xfrm>
          <a:off x="5287010" y="3036570"/>
          <a:ext cx="281940" cy="394970"/>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394970</xdr:rowOff>
    </xdr:to>
    <xdr:sp>
      <xdr:nvSpPr>
        <xdr:cNvPr id="3300" name="图片 24"/>
        <xdr:cNvSpPr>
          <a:spLocks noChangeAspect="1"/>
        </xdr:cNvSpPr>
      </xdr:nvSpPr>
      <xdr:spPr>
        <a:xfrm>
          <a:off x="5287010" y="3036570"/>
          <a:ext cx="281940" cy="394970"/>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394970</xdr:rowOff>
    </xdr:to>
    <xdr:sp>
      <xdr:nvSpPr>
        <xdr:cNvPr id="3301" name="图片 25"/>
        <xdr:cNvSpPr>
          <a:spLocks noChangeAspect="1"/>
        </xdr:cNvSpPr>
      </xdr:nvSpPr>
      <xdr:spPr>
        <a:xfrm>
          <a:off x="5287010" y="3036570"/>
          <a:ext cx="281940" cy="394970"/>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394970</xdr:rowOff>
    </xdr:to>
    <xdr:sp>
      <xdr:nvSpPr>
        <xdr:cNvPr id="3302" name="图片 26"/>
        <xdr:cNvSpPr>
          <a:spLocks noChangeAspect="1"/>
        </xdr:cNvSpPr>
      </xdr:nvSpPr>
      <xdr:spPr>
        <a:xfrm>
          <a:off x="5287010" y="3036570"/>
          <a:ext cx="281940" cy="394970"/>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394970</xdr:rowOff>
    </xdr:to>
    <xdr:sp>
      <xdr:nvSpPr>
        <xdr:cNvPr id="3303" name="图片 27"/>
        <xdr:cNvSpPr>
          <a:spLocks noChangeAspect="1"/>
        </xdr:cNvSpPr>
      </xdr:nvSpPr>
      <xdr:spPr>
        <a:xfrm>
          <a:off x="5287010" y="3036570"/>
          <a:ext cx="281940" cy="394970"/>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394970</xdr:rowOff>
    </xdr:to>
    <xdr:sp>
      <xdr:nvSpPr>
        <xdr:cNvPr id="3304" name="图片 29"/>
        <xdr:cNvSpPr>
          <a:spLocks noChangeAspect="1"/>
        </xdr:cNvSpPr>
      </xdr:nvSpPr>
      <xdr:spPr>
        <a:xfrm>
          <a:off x="5287010" y="3036570"/>
          <a:ext cx="281940" cy="394970"/>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394970</xdr:rowOff>
    </xdr:to>
    <xdr:sp>
      <xdr:nvSpPr>
        <xdr:cNvPr id="3305" name="图片 30"/>
        <xdr:cNvSpPr>
          <a:spLocks noChangeAspect="1"/>
        </xdr:cNvSpPr>
      </xdr:nvSpPr>
      <xdr:spPr>
        <a:xfrm>
          <a:off x="5287010" y="3036570"/>
          <a:ext cx="281940" cy="394970"/>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394970</xdr:rowOff>
    </xdr:to>
    <xdr:sp>
      <xdr:nvSpPr>
        <xdr:cNvPr id="3306" name="图片 31"/>
        <xdr:cNvSpPr>
          <a:spLocks noChangeAspect="1"/>
        </xdr:cNvSpPr>
      </xdr:nvSpPr>
      <xdr:spPr>
        <a:xfrm>
          <a:off x="5287010" y="3036570"/>
          <a:ext cx="281940" cy="394970"/>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394970</xdr:rowOff>
    </xdr:to>
    <xdr:sp>
      <xdr:nvSpPr>
        <xdr:cNvPr id="3307" name="图片 33"/>
        <xdr:cNvSpPr>
          <a:spLocks noChangeAspect="1"/>
        </xdr:cNvSpPr>
      </xdr:nvSpPr>
      <xdr:spPr>
        <a:xfrm>
          <a:off x="5287010" y="3036570"/>
          <a:ext cx="281940" cy="394970"/>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394970</xdr:rowOff>
    </xdr:to>
    <xdr:sp>
      <xdr:nvSpPr>
        <xdr:cNvPr id="3308" name="图片 34"/>
        <xdr:cNvSpPr>
          <a:spLocks noChangeAspect="1"/>
        </xdr:cNvSpPr>
      </xdr:nvSpPr>
      <xdr:spPr>
        <a:xfrm>
          <a:off x="5287010" y="3036570"/>
          <a:ext cx="281940" cy="394970"/>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3309" name="图片 1"/>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3310" name="图片 2"/>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3311" name="图片 3"/>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3312" name="图片 4"/>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3313" name="图片 5"/>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3314" name="图片 6"/>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3315" name="图片 7"/>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3316" name="图片 8"/>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3317" name="图片 9"/>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3318" name="图片 10"/>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3319" name="图片 11"/>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3320" name="图片 12"/>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3321" name="图片 13"/>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3322" name="图片 14"/>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3323" name="图片 15"/>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3324" name="图片 16"/>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3325" name="图片 17"/>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3326" name="图片 18"/>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3327" name="图片 19"/>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3328" name="图片 20"/>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3329" name="图片 21"/>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3330" name="图片 22"/>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3331" name="图片 23"/>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3332" name="图片 24"/>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3333" name="图片 25"/>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3334" name="图片 26"/>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3335" name="图片 27"/>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3336" name="图片 28"/>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3337" name="图片 29"/>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3338" name="图片 30"/>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3339" name="图片 31"/>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3340" name="图片 32"/>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3341" name="图片 33"/>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3342" name="图片 34"/>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3343" name="图片 35"/>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271780</xdr:colOff>
      <xdr:row>6</xdr:row>
      <xdr:rowOff>277495</xdr:rowOff>
    </xdr:to>
    <xdr:sp>
      <xdr:nvSpPr>
        <xdr:cNvPr id="3344" name="图片 153"/>
        <xdr:cNvSpPr>
          <a:spLocks noChangeAspect="1"/>
        </xdr:cNvSpPr>
      </xdr:nvSpPr>
      <xdr:spPr>
        <a:xfrm>
          <a:off x="5287010" y="3036570"/>
          <a:ext cx="2717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196215</xdr:rowOff>
    </xdr:to>
    <xdr:sp>
      <xdr:nvSpPr>
        <xdr:cNvPr id="3345" name="图片 36"/>
        <xdr:cNvSpPr>
          <a:spLocks noChangeAspect="1"/>
        </xdr:cNvSpPr>
      </xdr:nvSpPr>
      <xdr:spPr>
        <a:xfrm>
          <a:off x="5287010" y="3036570"/>
          <a:ext cx="284480" cy="19621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3346" name="图片 1"/>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3347" name="图片 2"/>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3348" name="图片 3"/>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3349" name="图片 4"/>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3350" name="图片 5"/>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3351" name="图片 6"/>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3352" name="图片 7"/>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3353" name="图片 8"/>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3354" name="图片 9"/>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3355" name="图片 10"/>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3356" name="图片 11"/>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3357" name="图片 12"/>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3358" name="图片 13"/>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3359" name="图片 14"/>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3360" name="图片 15"/>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3361" name="图片 16"/>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3362" name="图片 17"/>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3363" name="图片 18"/>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3364" name="图片 19"/>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3365" name="图片 20"/>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3366" name="图片 21"/>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3367" name="图片 22"/>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3368" name="图片 23"/>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3369" name="图片 24"/>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3370" name="图片 25"/>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3371" name="图片 26"/>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3372" name="图片 27"/>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3373" name="图片 28"/>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3374" name="图片 29"/>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3375" name="图片 30"/>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3376" name="图片 31"/>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3377" name="图片 32"/>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3378" name="图片 33"/>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3379" name="图片 34"/>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3380" name="图片 35"/>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3381" name="图片 36"/>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3382" name="图片 1"/>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3383" name="图片 2"/>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3384" name="图片 3"/>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3385" name="图片 4"/>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3386" name="图片 5"/>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3387" name="图片 6"/>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3388" name="图片 7"/>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3389" name="图片 8"/>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3390" name="图片 9"/>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3391" name="图片 10"/>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3392" name="图片 11"/>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3393" name="图片 12"/>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3394" name="图片 13"/>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3395" name="图片 14"/>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3396" name="图片 15"/>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3397" name="图片 16"/>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3398" name="图片 17"/>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3399" name="图片 18"/>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3400" name="图片 19"/>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3401" name="图片 20"/>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3402" name="图片 21"/>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3403" name="图片 22"/>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3404" name="图片 23"/>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3405" name="图片 24"/>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3406" name="图片 25"/>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3407" name="图片 26"/>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3408" name="图片 27"/>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3409" name="图片 28"/>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3410" name="图片 29"/>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3411" name="图片 30"/>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3412" name="图片 31"/>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3413" name="图片 32"/>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3414" name="图片 33"/>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3415" name="图片 34"/>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3416" name="图片 35"/>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3417" name="图片 36"/>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364490</xdr:rowOff>
    </xdr:to>
    <xdr:sp>
      <xdr:nvSpPr>
        <xdr:cNvPr id="3418" name="图片 28"/>
        <xdr:cNvSpPr>
          <a:spLocks noChangeAspect="1"/>
        </xdr:cNvSpPr>
      </xdr:nvSpPr>
      <xdr:spPr>
        <a:xfrm>
          <a:off x="5287010" y="3036570"/>
          <a:ext cx="281940" cy="364490"/>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364490</xdr:rowOff>
    </xdr:to>
    <xdr:sp>
      <xdr:nvSpPr>
        <xdr:cNvPr id="3419" name="图片 32"/>
        <xdr:cNvSpPr>
          <a:spLocks noChangeAspect="1"/>
        </xdr:cNvSpPr>
      </xdr:nvSpPr>
      <xdr:spPr>
        <a:xfrm>
          <a:off x="5287010" y="3036570"/>
          <a:ext cx="281940" cy="364490"/>
        </a:xfrm>
        <a:prstGeom prst="rect">
          <a:avLst/>
        </a:prstGeom>
        <a:noFill/>
        <a:ln w="9525">
          <a:noFill/>
        </a:ln>
      </xdr:spPr>
    </xdr:sp>
    <xdr:clientData/>
  </xdr:twoCellAnchor>
  <xdr:twoCellAnchor editAs="oneCell">
    <xdr:from>
      <xdr:col>5</xdr:col>
      <xdr:colOff>0</xdr:colOff>
      <xdr:row>6</xdr:row>
      <xdr:rowOff>0</xdr:rowOff>
    </xdr:from>
    <xdr:to>
      <xdr:col>5</xdr:col>
      <xdr:colOff>274955</xdr:colOff>
      <xdr:row>6</xdr:row>
      <xdr:rowOff>277495</xdr:rowOff>
    </xdr:to>
    <xdr:sp>
      <xdr:nvSpPr>
        <xdr:cNvPr id="3420" name="图片 153"/>
        <xdr:cNvSpPr>
          <a:spLocks noChangeAspect="1"/>
        </xdr:cNvSpPr>
      </xdr:nvSpPr>
      <xdr:spPr>
        <a:xfrm>
          <a:off x="5287010" y="3036570"/>
          <a:ext cx="274955" cy="277495"/>
        </a:xfrm>
        <a:prstGeom prst="rect">
          <a:avLst/>
        </a:prstGeom>
        <a:noFill/>
        <a:ln w="9525">
          <a:noFill/>
        </a:ln>
      </xdr:spPr>
    </xdr:sp>
    <xdr:clientData/>
  </xdr:twoCellAnchor>
  <xdr:twoCellAnchor editAs="oneCell">
    <xdr:from>
      <xdr:col>5</xdr:col>
      <xdr:colOff>0</xdr:colOff>
      <xdr:row>6</xdr:row>
      <xdr:rowOff>0</xdr:rowOff>
    </xdr:from>
    <xdr:to>
      <xdr:col>5</xdr:col>
      <xdr:colOff>274955</xdr:colOff>
      <xdr:row>6</xdr:row>
      <xdr:rowOff>277495</xdr:rowOff>
    </xdr:to>
    <xdr:sp>
      <xdr:nvSpPr>
        <xdr:cNvPr id="3421" name="图片 153"/>
        <xdr:cNvSpPr>
          <a:spLocks noChangeAspect="1"/>
        </xdr:cNvSpPr>
      </xdr:nvSpPr>
      <xdr:spPr>
        <a:xfrm>
          <a:off x="5287010" y="3036570"/>
          <a:ext cx="274955" cy="277495"/>
        </a:xfrm>
        <a:prstGeom prst="rect">
          <a:avLst/>
        </a:prstGeom>
        <a:noFill/>
        <a:ln w="9525">
          <a:noFill/>
        </a:ln>
      </xdr:spPr>
    </xdr:sp>
    <xdr:clientData/>
  </xdr:twoCellAnchor>
  <xdr:twoCellAnchor editAs="oneCell">
    <xdr:from>
      <xdr:col>5</xdr:col>
      <xdr:colOff>0</xdr:colOff>
      <xdr:row>6</xdr:row>
      <xdr:rowOff>0</xdr:rowOff>
    </xdr:from>
    <xdr:to>
      <xdr:col>5</xdr:col>
      <xdr:colOff>274955</xdr:colOff>
      <xdr:row>6</xdr:row>
      <xdr:rowOff>277495</xdr:rowOff>
    </xdr:to>
    <xdr:sp>
      <xdr:nvSpPr>
        <xdr:cNvPr id="3422" name="图片 153"/>
        <xdr:cNvSpPr>
          <a:spLocks noChangeAspect="1"/>
        </xdr:cNvSpPr>
      </xdr:nvSpPr>
      <xdr:spPr>
        <a:xfrm>
          <a:off x="5287010" y="3036570"/>
          <a:ext cx="274955" cy="277495"/>
        </a:xfrm>
        <a:prstGeom prst="rect">
          <a:avLst/>
        </a:prstGeom>
        <a:noFill/>
        <a:ln w="9525">
          <a:noFill/>
        </a:ln>
      </xdr:spPr>
    </xdr:sp>
    <xdr:clientData/>
  </xdr:twoCellAnchor>
  <xdr:twoCellAnchor editAs="oneCell">
    <xdr:from>
      <xdr:col>5</xdr:col>
      <xdr:colOff>0</xdr:colOff>
      <xdr:row>6</xdr:row>
      <xdr:rowOff>0</xdr:rowOff>
    </xdr:from>
    <xdr:to>
      <xdr:col>5</xdr:col>
      <xdr:colOff>274955</xdr:colOff>
      <xdr:row>6</xdr:row>
      <xdr:rowOff>277495</xdr:rowOff>
    </xdr:to>
    <xdr:sp>
      <xdr:nvSpPr>
        <xdr:cNvPr id="3423" name="图片 153"/>
        <xdr:cNvSpPr>
          <a:spLocks noChangeAspect="1"/>
        </xdr:cNvSpPr>
      </xdr:nvSpPr>
      <xdr:spPr>
        <a:xfrm>
          <a:off x="5287010" y="3036570"/>
          <a:ext cx="274955" cy="277495"/>
        </a:xfrm>
        <a:prstGeom prst="rect">
          <a:avLst/>
        </a:prstGeom>
        <a:noFill/>
        <a:ln w="9525">
          <a:noFill/>
        </a:ln>
      </xdr:spPr>
    </xdr:sp>
    <xdr:clientData/>
  </xdr:twoCellAnchor>
  <xdr:twoCellAnchor editAs="oneCell">
    <xdr:from>
      <xdr:col>5</xdr:col>
      <xdr:colOff>0</xdr:colOff>
      <xdr:row>6</xdr:row>
      <xdr:rowOff>0</xdr:rowOff>
    </xdr:from>
    <xdr:to>
      <xdr:col>5</xdr:col>
      <xdr:colOff>274955</xdr:colOff>
      <xdr:row>6</xdr:row>
      <xdr:rowOff>277495</xdr:rowOff>
    </xdr:to>
    <xdr:sp>
      <xdr:nvSpPr>
        <xdr:cNvPr id="3424" name="图片 153"/>
        <xdr:cNvSpPr>
          <a:spLocks noChangeAspect="1"/>
        </xdr:cNvSpPr>
      </xdr:nvSpPr>
      <xdr:spPr>
        <a:xfrm>
          <a:off x="5287010" y="3036570"/>
          <a:ext cx="274955" cy="277495"/>
        </a:xfrm>
        <a:prstGeom prst="rect">
          <a:avLst/>
        </a:prstGeom>
        <a:noFill/>
        <a:ln w="9525">
          <a:noFill/>
        </a:ln>
      </xdr:spPr>
    </xdr:sp>
    <xdr:clientData/>
  </xdr:twoCellAnchor>
  <xdr:twoCellAnchor editAs="oneCell">
    <xdr:from>
      <xdr:col>5</xdr:col>
      <xdr:colOff>0</xdr:colOff>
      <xdr:row>6</xdr:row>
      <xdr:rowOff>0</xdr:rowOff>
    </xdr:from>
    <xdr:to>
      <xdr:col>5</xdr:col>
      <xdr:colOff>274955</xdr:colOff>
      <xdr:row>6</xdr:row>
      <xdr:rowOff>277495</xdr:rowOff>
    </xdr:to>
    <xdr:sp>
      <xdr:nvSpPr>
        <xdr:cNvPr id="3425" name="图片 153"/>
        <xdr:cNvSpPr>
          <a:spLocks noChangeAspect="1"/>
        </xdr:cNvSpPr>
      </xdr:nvSpPr>
      <xdr:spPr>
        <a:xfrm>
          <a:off x="5287010" y="3036570"/>
          <a:ext cx="274955" cy="277495"/>
        </a:xfrm>
        <a:prstGeom prst="rect">
          <a:avLst/>
        </a:prstGeom>
        <a:noFill/>
        <a:ln w="9525">
          <a:noFill/>
        </a:ln>
      </xdr:spPr>
    </xdr:sp>
    <xdr:clientData/>
  </xdr:twoCellAnchor>
  <xdr:twoCellAnchor editAs="oneCell">
    <xdr:from>
      <xdr:col>5</xdr:col>
      <xdr:colOff>0</xdr:colOff>
      <xdr:row>6</xdr:row>
      <xdr:rowOff>0</xdr:rowOff>
    </xdr:from>
    <xdr:to>
      <xdr:col>5</xdr:col>
      <xdr:colOff>274955</xdr:colOff>
      <xdr:row>6</xdr:row>
      <xdr:rowOff>277495</xdr:rowOff>
    </xdr:to>
    <xdr:sp>
      <xdr:nvSpPr>
        <xdr:cNvPr id="3426" name="图片 153"/>
        <xdr:cNvSpPr>
          <a:spLocks noChangeAspect="1"/>
        </xdr:cNvSpPr>
      </xdr:nvSpPr>
      <xdr:spPr>
        <a:xfrm>
          <a:off x="5287010" y="3036570"/>
          <a:ext cx="274955" cy="277495"/>
        </a:xfrm>
        <a:prstGeom prst="rect">
          <a:avLst/>
        </a:prstGeom>
        <a:noFill/>
        <a:ln w="9525">
          <a:noFill/>
        </a:ln>
      </xdr:spPr>
    </xdr:sp>
    <xdr:clientData/>
  </xdr:twoCellAnchor>
  <xdr:twoCellAnchor editAs="oneCell">
    <xdr:from>
      <xdr:col>5</xdr:col>
      <xdr:colOff>0</xdr:colOff>
      <xdr:row>6</xdr:row>
      <xdr:rowOff>0</xdr:rowOff>
    </xdr:from>
    <xdr:to>
      <xdr:col>5</xdr:col>
      <xdr:colOff>274955</xdr:colOff>
      <xdr:row>6</xdr:row>
      <xdr:rowOff>277495</xdr:rowOff>
    </xdr:to>
    <xdr:sp>
      <xdr:nvSpPr>
        <xdr:cNvPr id="3427" name="图片 153"/>
        <xdr:cNvSpPr>
          <a:spLocks noChangeAspect="1"/>
        </xdr:cNvSpPr>
      </xdr:nvSpPr>
      <xdr:spPr>
        <a:xfrm>
          <a:off x="5287010" y="3036570"/>
          <a:ext cx="274955" cy="277495"/>
        </a:xfrm>
        <a:prstGeom prst="rect">
          <a:avLst/>
        </a:prstGeom>
        <a:noFill/>
        <a:ln w="9525">
          <a:noFill/>
        </a:ln>
      </xdr:spPr>
    </xdr:sp>
    <xdr:clientData/>
  </xdr:twoCellAnchor>
  <xdr:twoCellAnchor editAs="oneCell">
    <xdr:from>
      <xdr:col>5</xdr:col>
      <xdr:colOff>0</xdr:colOff>
      <xdr:row>6</xdr:row>
      <xdr:rowOff>0</xdr:rowOff>
    </xdr:from>
    <xdr:to>
      <xdr:col>5</xdr:col>
      <xdr:colOff>274955</xdr:colOff>
      <xdr:row>6</xdr:row>
      <xdr:rowOff>277495</xdr:rowOff>
    </xdr:to>
    <xdr:sp>
      <xdr:nvSpPr>
        <xdr:cNvPr id="3428" name="图片 153"/>
        <xdr:cNvSpPr>
          <a:spLocks noChangeAspect="1"/>
        </xdr:cNvSpPr>
      </xdr:nvSpPr>
      <xdr:spPr>
        <a:xfrm>
          <a:off x="5287010" y="3036570"/>
          <a:ext cx="274955" cy="277495"/>
        </a:xfrm>
        <a:prstGeom prst="rect">
          <a:avLst/>
        </a:prstGeom>
        <a:noFill/>
        <a:ln w="9525">
          <a:noFill/>
        </a:ln>
      </xdr:spPr>
    </xdr:sp>
    <xdr:clientData/>
  </xdr:twoCellAnchor>
  <xdr:twoCellAnchor editAs="oneCell">
    <xdr:from>
      <xdr:col>5</xdr:col>
      <xdr:colOff>0</xdr:colOff>
      <xdr:row>6</xdr:row>
      <xdr:rowOff>0</xdr:rowOff>
    </xdr:from>
    <xdr:to>
      <xdr:col>5</xdr:col>
      <xdr:colOff>274955</xdr:colOff>
      <xdr:row>6</xdr:row>
      <xdr:rowOff>277495</xdr:rowOff>
    </xdr:to>
    <xdr:sp>
      <xdr:nvSpPr>
        <xdr:cNvPr id="3429" name="图片 153"/>
        <xdr:cNvSpPr>
          <a:spLocks noChangeAspect="1"/>
        </xdr:cNvSpPr>
      </xdr:nvSpPr>
      <xdr:spPr>
        <a:xfrm>
          <a:off x="5287010" y="3036570"/>
          <a:ext cx="274955" cy="277495"/>
        </a:xfrm>
        <a:prstGeom prst="rect">
          <a:avLst/>
        </a:prstGeom>
        <a:noFill/>
        <a:ln w="9525">
          <a:noFill/>
        </a:ln>
      </xdr:spPr>
    </xdr:sp>
    <xdr:clientData/>
  </xdr:twoCellAnchor>
  <xdr:twoCellAnchor editAs="oneCell">
    <xdr:from>
      <xdr:col>5</xdr:col>
      <xdr:colOff>0</xdr:colOff>
      <xdr:row>6</xdr:row>
      <xdr:rowOff>0</xdr:rowOff>
    </xdr:from>
    <xdr:to>
      <xdr:col>5</xdr:col>
      <xdr:colOff>274955</xdr:colOff>
      <xdr:row>6</xdr:row>
      <xdr:rowOff>277495</xdr:rowOff>
    </xdr:to>
    <xdr:sp>
      <xdr:nvSpPr>
        <xdr:cNvPr id="3430" name="图片 153"/>
        <xdr:cNvSpPr>
          <a:spLocks noChangeAspect="1"/>
        </xdr:cNvSpPr>
      </xdr:nvSpPr>
      <xdr:spPr>
        <a:xfrm>
          <a:off x="5287010" y="3036570"/>
          <a:ext cx="274955" cy="277495"/>
        </a:xfrm>
        <a:prstGeom prst="rect">
          <a:avLst/>
        </a:prstGeom>
        <a:noFill/>
        <a:ln w="9525">
          <a:noFill/>
        </a:ln>
      </xdr:spPr>
    </xdr:sp>
    <xdr:clientData/>
  </xdr:twoCellAnchor>
  <xdr:twoCellAnchor editAs="oneCell">
    <xdr:from>
      <xdr:col>5</xdr:col>
      <xdr:colOff>0</xdr:colOff>
      <xdr:row>6</xdr:row>
      <xdr:rowOff>0</xdr:rowOff>
    </xdr:from>
    <xdr:to>
      <xdr:col>5</xdr:col>
      <xdr:colOff>274955</xdr:colOff>
      <xdr:row>6</xdr:row>
      <xdr:rowOff>277495</xdr:rowOff>
    </xdr:to>
    <xdr:sp>
      <xdr:nvSpPr>
        <xdr:cNvPr id="3431" name="图片 153"/>
        <xdr:cNvSpPr>
          <a:spLocks noChangeAspect="1"/>
        </xdr:cNvSpPr>
      </xdr:nvSpPr>
      <xdr:spPr>
        <a:xfrm>
          <a:off x="5287010" y="3036570"/>
          <a:ext cx="274955" cy="277495"/>
        </a:xfrm>
        <a:prstGeom prst="rect">
          <a:avLst/>
        </a:prstGeom>
        <a:noFill/>
        <a:ln w="9525">
          <a:noFill/>
        </a:ln>
      </xdr:spPr>
    </xdr:sp>
    <xdr:clientData/>
  </xdr:twoCellAnchor>
  <xdr:twoCellAnchor editAs="oneCell">
    <xdr:from>
      <xdr:col>5</xdr:col>
      <xdr:colOff>0</xdr:colOff>
      <xdr:row>6</xdr:row>
      <xdr:rowOff>0</xdr:rowOff>
    </xdr:from>
    <xdr:to>
      <xdr:col>5</xdr:col>
      <xdr:colOff>274955</xdr:colOff>
      <xdr:row>6</xdr:row>
      <xdr:rowOff>277495</xdr:rowOff>
    </xdr:to>
    <xdr:sp>
      <xdr:nvSpPr>
        <xdr:cNvPr id="3432" name="图片 153"/>
        <xdr:cNvSpPr>
          <a:spLocks noChangeAspect="1"/>
        </xdr:cNvSpPr>
      </xdr:nvSpPr>
      <xdr:spPr>
        <a:xfrm>
          <a:off x="5287010" y="3036570"/>
          <a:ext cx="274955" cy="277495"/>
        </a:xfrm>
        <a:prstGeom prst="rect">
          <a:avLst/>
        </a:prstGeom>
        <a:noFill/>
        <a:ln w="9525">
          <a:noFill/>
        </a:ln>
      </xdr:spPr>
    </xdr:sp>
    <xdr:clientData/>
  </xdr:twoCellAnchor>
  <xdr:twoCellAnchor editAs="oneCell">
    <xdr:from>
      <xdr:col>5</xdr:col>
      <xdr:colOff>0</xdr:colOff>
      <xdr:row>6</xdr:row>
      <xdr:rowOff>0</xdr:rowOff>
    </xdr:from>
    <xdr:to>
      <xdr:col>5</xdr:col>
      <xdr:colOff>274955</xdr:colOff>
      <xdr:row>6</xdr:row>
      <xdr:rowOff>277495</xdr:rowOff>
    </xdr:to>
    <xdr:sp>
      <xdr:nvSpPr>
        <xdr:cNvPr id="3433" name="图片 153"/>
        <xdr:cNvSpPr>
          <a:spLocks noChangeAspect="1"/>
        </xdr:cNvSpPr>
      </xdr:nvSpPr>
      <xdr:spPr>
        <a:xfrm>
          <a:off x="5287010" y="3036570"/>
          <a:ext cx="274955" cy="277495"/>
        </a:xfrm>
        <a:prstGeom prst="rect">
          <a:avLst/>
        </a:prstGeom>
        <a:noFill/>
        <a:ln w="9525">
          <a:noFill/>
        </a:ln>
      </xdr:spPr>
    </xdr:sp>
    <xdr:clientData/>
  </xdr:twoCellAnchor>
  <xdr:twoCellAnchor editAs="oneCell">
    <xdr:from>
      <xdr:col>5</xdr:col>
      <xdr:colOff>0</xdr:colOff>
      <xdr:row>6</xdr:row>
      <xdr:rowOff>0</xdr:rowOff>
    </xdr:from>
    <xdr:to>
      <xdr:col>5</xdr:col>
      <xdr:colOff>274955</xdr:colOff>
      <xdr:row>6</xdr:row>
      <xdr:rowOff>277495</xdr:rowOff>
    </xdr:to>
    <xdr:sp>
      <xdr:nvSpPr>
        <xdr:cNvPr id="3434" name="图片 153"/>
        <xdr:cNvSpPr>
          <a:spLocks noChangeAspect="1"/>
        </xdr:cNvSpPr>
      </xdr:nvSpPr>
      <xdr:spPr>
        <a:xfrm>
          <a:off x="5287010" y="3036570"/>
          <a:ext cx="274955" cy="277495"/>
        </a:xfrm>
        <a:prstGeom prst="rect">
          <a:avLst/>
        </a:prstGeom>
        <a:noFill/>
        <a:ln w="9525">
          <a:noFill/>
        </a:ln>
      </xdr:spPr>
    </xdr:sp>
    <xdr:clientData/>
  </xdr:twoCellAnchor>
  <xdr:twoCellAnchor editAs="oneCell">
    <xdr:from>
      <xdr:col>5</xdr:col>
      <xdr:colOff>0</xdr:colOff>
      <xdr:row>6</xdr:row>
      <xdr:rowOff>0</xdr:rowOff>
    </xdr:from>
    <xdr:to>
      <xdr:col>5</xdr:col>
      <xdr:colOff>274955</xdr:colOff>
      <xdr:row>6</xdr:row>
      <xdr:rowOff>277495</xdr:rowOff>
    </xdr:to>
    <xdr:sp>
      <xdr:nvSpPr>
        <xdr:cNvPr id="3435" name="图片 153"/>
        <xdr:cNvSpPr>
          <a:spLocks noChangeAspect="1"/>
        </xdr:cNvSpPr>
      </xdr:nvSpPr>
      <xdr:spPr>
        <a:xfrm>
          <a:off x="5287010" y="3036570"/>
          <a:ext cx="274955" cy="277495"/>
        </a:xfrm>
        <a:prstGeom prst="rect">
          <a:avLst/>
        </a:prstGeom>
        <a:noFill/>
        <a:ln w="9525">
          <a:noFill/>
        </a:ln>
      </xdr:spPr>
    </xdr:sp>
    <xdr:clientData/>
  </xdr:twoCellAnchor>
  <xdr:twoCellAnchor editAs="oneCell">
    <xdr:from>
      <xdr:col>5</xdr:col>
      <xdr:colOff>0</xdr:colOff>
      <xdr:row>6</xdr:row>
      <xdr:rowOff>0</xdr:rowOff>
    </xdr:from>
    <xdr:to>
      <xdr:col>5</xdr:col>
      <xdr:colOff>271780</xdr:colOff>
      <xdr:row>6</xdr:row>
      <xdr:rowOff>273050</xdr:rowOff>
    </xdr:to>
    <xdr:sp>
      <xdr:nvSpPr>
        <xdr:cNvPr id="3436" name="图片 153"/>
        <xdr:cNvSpPr>
          <a:spLocks noChangeAspect="1"/>
        </xdr:cNvSpPr>
      </xdr:nvSpPr>
      <xdr:spPr>
        <a:xfrm>
          <a:off x="5287010" y="3036570"/>
          <a:ext cx="271780" cy="273050"/>
        </a:xfrm>
        <a:prstGeom prst="rect">
          <a:avLst/>
        </a:prstGeom>
        <a:noFill/>
        <a:ln w="9525">
          <a:noFill/>
        </a:ln>
      </xdr:spPr>
    </xdr:sp>
    <xdr:clientData/>
  </xdr:twoCellAnchor>
  <xdr:twoCellAnchor editAs="oneCell">
    <xdr:from>
      <xdr:col>5</xdr:col>
      <xdr:colOff>0</xdr:colOff>
      <xdr:row>6</xdr:row>
      <xdr:rowOff>0</xdr:rowOff>
    </xdr:from>
    <xdr:to>
      <xdr:col>5</xdr:col>
      <xdr:colOff>273685</xdr:colOff>
      <xdr:row>6</xdr:row>
      <xdr:rowOff>273050</xdr:rowOff>
    </xdr:to>
    <xdr:sp>
      <xdr:nvSpPr>
        <xdr:cNvPr id="3437" name="图片 153"/>
        <xdr:cNvSpPr>
          <a:spLocks noChangeAspect="1"/>
        </xdr:cNvSpPr>
      </xdr:nvSpPr>
      <xdr:spPr>
        <a:xfrm>
          <a:off x="5287010" y="3036570"/>
          <a:ext cx="273685" cy="273050"/>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250825</xdr:rowOff>
    </xdr:to>
    <xdr:sp>
      <xdr:nvSpPr>
        <xdr:cNvPr id="3438" name="图片 109"/>
        <xdr:cNvSpPr>
          <a:spLocks noChangeAspect="1"/>
        </xdr:cNvSpPr>
      </xdr:nvSpPr>
      <xdr:spPr>
        <a:xfrm>
          <a:off x="5287010" y="3036570"/>
          <a:ext cx="284480" cy="25082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250825</xdr:rowOff>
    </xdr:to>
    <xdr:sp>
      <xdr:nvSpPr>
        <xdr:cNvPr id="3439" name="图片 110"/>
        <xdr:cNvSpPr>
          <a:spLocks noChangeAspect="1"/>
        </xdr:cNvSpPr>
      </xdr:nvSpPr>
      <xdr:spPr>
        <a:xfrm>
          <a:off x="5287010" y="3036570"/>
          <a:ext cx="284480" cy="25082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250825</xdr:rowOff>
    </xdr:to>
    <xdr:sp>
      <xdr:nvSpPr>
        <xdr:cNvPr id="3440" name="图片 111"/>
        <xdr:cNvSpPr>
          <a:spLocks noChangeAspect="1"/>
        </xdr:cNvSpPr>
      </xdr:nvSpPr>
      <xdr:spPr>
        <a:xfrm>
          <a:off x="5287010" y="3036570"/>
          <a:ext cx="284480" cy="25082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250825</xdr:rowOff>
    </xdr:to>
    <xdr:sp>
      <xdr:nvSpPr>
        <xdr:cNvPr id="3441" name="图片 112"/>
        <xdr:cNvSpPr>
          <a:spLocks noChangeAspect="1"/>
        </xdr:cNvSpPr>
      </xdr:nvSpPr>
      <xdr:spPr>
        <a:xfrm>
          <a:off x="5287010" y="3036570"/>
          <a:ext cx="284480" cy="25082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250825</xdr:rowOff>
    </xdr:to>
    <xdr:sp>
      <xdr:nvSpPr>
        <xdr:cNvPr id="3442" name="图片 113"/>
        <xdr:cNvSpPr>
          <a:spLocks noChangeAspect="1"/>
        </xdr:cNvSpPr>
      </xdr:nvSpPr>
      <xdr:spPr>
        <a:xfrm>
          <a:off x="5287010" y="3036570"/>
          <a:ext cx="284480" cy="25082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250825</xdr:rowOff>
    </xdr:to>
    <xdr:sp>
      <xdr:nvSpPr>
        <xdr:cNvPr id="3443" name="图片 114"/>
        <xdr:cNvSpPr>
          <a:spLocks noChangeAspect="1"/>
        </xdr:cNvSpPr>
      </xdr:nvSpPr>
      <xdr:spPr>
        <a:xfrm>
          <a:off x="5287010" y="3036570"/>
          <a:ext cx="284480" cy="25082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250825</xdr:rowOff>
    </xdr:to>
    <xdr:sp>
      <xdr:nvSpPr>
        <xdr:cNvPr id="3444" name="图片 115"/>
        <xdr:cNvSpPr>
          <a:spLocks noChangeAspect="1"/>
        </xdr:cNvSpPr>
      </xdr:nvSpPr>
      <xdr:spPr>
        <a:xfrm>
          <a:off x="5287010" y="3036570"/>
          <a:ext cx="284480" cy="25082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250825</xdr:rowOff>
    </xdr:to>
    <xdr:sp>
      <xdr:nvSpPr>
        <xdr:cNvPr id="3445" name="图片 116"/>
        <xdr:cNvSpPr>
          <a:spLocks noChangeAspect="1"/>
        </xdr:cNvSpPr>
      </xdr:nvSpPr>
      <xdr:spPr>
        <a:xfrm>
          <a:off x="5287010" y="3036570"/>
          <a:ext cx="284480" cy="25082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250825</xdr:rowOff>
    </xdr:to>
    <xdr:sp>
      <xdr:nvSpPr>
        <xdr:cNvPr id="3446" name="图片 117"/>
        <xdr:cNvSpPr>
          <a:spLocks noChangeAspect="1"/>
        </xdr:cNvSpPr>
      </xdr:nvSpPr>
      <xdr:spPr>
        <a:xfrm>
          <a:off x="5287010" y="3036570"/>
          <a:ext cx="284480" cy="25082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250825</xdr:rowOff>
    </xdr:to>
    <xdr:sp>
      <xdr:nvSpPr>
        <xdr:cNvPr id="3447" name="图片 119"/>
        <xdr:cNvSpPr>
          <a:spLocks noChangeAspect="1"/>
        </xdr:cNvSpPr>
      </xdr:nvSpPr>
      <xdr:spPr>
        <a:xfrm>
          <a:off x="5287010" y="3036570"/>
          <a:ext cx="284480" cy="25082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250825</xdr:rowOff>
    </xdr:to>
    <xdr:sp>
      <xdr:nvSpPr>
        <xdr:cNvPr id="3448" name="图片 120"/>
        <xdr:cNvSpPr>
          <a:spLocks noChangeAspect="1"/>
        </xdr:cNvSpPr>
      </xdr:nvSpPr>
      <xdr:spPr>
        <a:xfrm>
          <a:off x="5287010" y="3036570"/>
          <a:ext cx="284480" cy="25082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250825</xdr:rowOff>
    </xdr:to>
    <xdr:sp>
      <xdr:nvSpPr>
        <xdr:cNvPr id="3449" name="图片 121"/>
        <xdr:cNvSpPr>
          <a:spLocks noChangeAspect="1"/>
        </xdr:cNvSpPr>
      </xdr:nvSpPr>
      <xdr:spPr>
        <a:xfrm>
          <a:off x="5287010" y="3036570"/>
          <a:ext cx="284480" cy="25082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250825</xdr:rowOff>
    </xdr:to>
    <xdr:sp>
      <xdr:nvSpPr>
        <xdr:cNvPr id="3450" name="图片 123"/>
        <xdr:cNvSpPr>
          <a:spLocks noChangeAspect="1"/>
        </xdr:cNvSpPr>
      </xdr:nvSpPr>
      <xdr:spPr>
        <a:xfrm>
          <a:off x="5287010" y="3036570"/>
          <a:ext cx="284480" cy="25082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250825</xdr:rowOff>
    </xdr:to>
    <xdr:sp>
      <xdr:nvSpPr>
        <xdr:cNvPr id="3451" name="图片 124"/>
        <xdr:cNvSpPr>
          <a:spLocks noChangeAspect="1"/>
        </xdr:cNvSpPr>
      </xdr:nvSpPr>
      <xdr:spPr>
        <a:xfrm>
          <a:off x="5287010" y="3036570"/>
          <a:ext cx="284480" cy="25082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250825</xdr:rowOff>
    </xdr:to>
    <xdr:sp>
      <xdr:nvSpPr>
        <xdr:cNvPr id="3452" name="图片 125"/>
        <xdr:cNvSpPr>
          <a:spLocks noChangeAspect="1"/>
        </xdr:cNvSpPr>
      </xdr:nvSpPr>
      <xdr:spPr>
        <a:xfrm>
          <a:off x="5287010" y="3036570"/>
          <a:ext cx="284480" cy="2508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347345</xdr:rowOff>
    </xdr:to>
    <xdr:sp>
      <xdr:nvSpPr>
        <xdr:cNvPr id="3453" name="图片 10"/>
        <xdr:cNvSpPr>
          <a:spLocks noChangeAspect="1"/>
        </xdr:cNvSpPr>
      </xdr:nvSpPr>
      <xdr:spPr>
        <a:xfrm>
          <a:off x="5287010" y="3036570"/>
          <a:ext cx="281940" cy="34734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347345</xdr:rowOff>
    </xdr:to>
    <xdr:sp>
      <xdr:nvSpPr>
        <xdr:cNvPr id="3454" name="图片 14"/>
        <xdr:cNvSpPr>
          <a:spLocks noChangeAspect="1"/>
        </xdr:cNvSpPr>
      </xdr:nvSpPr>
      <xdr:spPr>
        <a:xfrm>
          <a:off x="5287010" y="3036570"/>
          <a:ext cx="281940" cy="34734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347345</xdr:rowOff>
    </xdr:to>
    <xdr:sp>
      <xdr:nvSpPr>
        <xdr:cNvPr id="3455" name="图片 18"/>
        <xdr:cNvSpPr>
          <a:spLocks noChangeAspect="1"/>
        </xdr:cNvSpPr>
      </xdr:nvSpPr>
      <xdr:spPr>
        <a:xfrm>
          <a:off x="5287010" y="3036570"/>
          <a:ext cx="281940" cy="34734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250825</xdr:rowOff>
    </xdr:to>
    <xdr:sp>
      <xdr:nvSpPr>
        <xdr:cNvPr id="3456" name="图片 10"/>
        <xdr:cNvSpPr>
          <a:spLocks noChangeAspect="1"/>
        </xdr:cNvSpPr>
      </xdr:nvSpPr>
      <xdr:spPr>
        <a:xfrm>
          <a:off x="5287010" y="3036570"/>
          <a:ext cx="284480" cy="25082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250825</xdr:rowOff>
    </xdr:to>
    <xdr:sp>
      <xdr:nvSpPr>
        <xdr:cNvPr id="3457" name="图片 14"/>
        <xdr:cNvSpPr>
          <a:spLocks noChangeAspect="1"/>
        </xdr:cNvSpPr>
      </xdr:nvSpPr>
      <xdr:spPr>
        <a:xfrm>
          <a:off x="5287010" y="3036570"/>
          <a:ext cx="284480" cy="25082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250825</xdr:rowOff>
    </xdr:to>
    <xdr:sp>
      <xdr:nvSpPr>
        <xdr:cNvPr id="3458" name="图片 18"/>
        <xdr:cNvSpPr>
          <a:spLocks noChangeAspect="1"/>
        </xdr:cNvSpPr>
      </xdr:nvSpPr>
      <xdr:spPr>
        <a:xfrm>
          <a:off x="5287010" y="3036570"/>
          <a:ext cx="284480" cy="25082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250825</xdr:rowOff>
    </xdr:to>
    <xdr:sp>
      <xdr:nvSpPr>
        <xdr:cNvPr id="3459" name="图片 109"/>
        <xdr:cNvSpPr>
          <a:spLocks noChangeAspect="1"/>
        </xdr:cNvSpPr>
      </xdr:nvSpPr>
      <xdr:spPr>
        <a:xfrm>
          <a:off x="5287010" y="3036570"/>
          <a:ext cx="284480" cy="25082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250825</xdr:rowOff>
    </xdr:to>
    <xdr:sp>
      <xdr:nvSpPr>
        <xdr:cNvPr id="3460" name="图片 110"/>
        <xdr:cNvSpPr>
          <a:spLocks noChangeAspect="1"/>
        </xdr:cNvSpPr>
      </xdr:nvSpPr>
      <xdr:spPr>
        <a:xfrm>
          <a:off x="5287010" y="3036570"/>
          <a:ext cx="284480" cy="25082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250825</xdr:rowOff>
    </xdr:to>
    <xdr:sp>
      <xdr:nvSpPr>
        <xdr:cNvPr id="3461" name="图片 111"/>
        <xdr:cNvSpPr>
          <a:spLocks noChangeAspect="1"/>
        </xdr:cNvSpPr>
      </xdr:nvSpPr>
      <xdr:spPr>
        <a:xfrm>
          <a:off x="5287010" y="3036570"/>
          <a:ext cx="284480" cy="25082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250825</xdr:rowOff>
    </xdr:to>
    <xdr:sp>
      <xdr:nvSpPr>
        <xdr:cNvPr id="3462" name="图片 112"/>
        <xdr:cNvSpPr>
          <a:spLocks noChangeAspect="1"/>
        </xdr:cNvSpPr>
      </xdr:nvSpPr>
      <xdr:spPr>
        <a:xfrm>
          <a:off x="5287010" y="3036570"/>
          <a:ext cx="284480" cy="25082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250825</xdr:rowOff>
    </xdr:to>
    <xdr:sp>
      <xdr:nvSpPr>
        <xdr:cNvPr id="3463" name="图片 113"/>
        <xdr:cNvSpPr>
          <a:spLocks noChangeAspect="1"/>
        </xdr:cNvSpPr>
      </xdr:nvSpPr>
      <xdr:spPr>
        <a:xfrm>
          <a:off x="5287010" y="3036570"/>
          <a:ext cx="284480" cy="25082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250825</xdr:rowOff>
    </xdr:to>
    <xdr:sp>
      <xdr:nvSpPr>
        <xdr:cNvPr id="3464" name="图片 114"/>
        <xdr:cNvSpPr>
          <a:spLocks noChangeAspect="1"/>
        </xdr:cNvSpPr>
      </xdr:nvSpPr>
      <xdr:spPr>
        <a:xfrm>
          <a:off x="5287010" y="3036570"/>
          <a:ext cx="284480" cy="25082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250825</xdr:rowOff>
    </xdr:to>
    <xdr:sp>
      <xdr:nvSpPr>
        <xdr:cNvPr id="3465" name="图片 115"/>
        <xdr:cNvSpPr>
          <a:spLocks noChangeAspect="1"/>
        </xdr:cNvSpPr>
      </xdr:nvSpPr>
      <xdr:spPr>
        <a:xfrm>
          <a:off x="5287010" y="3036570"/>
          <a:ext cx="284480" cy="25082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250825</xdr:rowOff>
    </xdr:to>
    <xdr:sp>
      <xdr:nvSpPr>
        <xdr:cNvPr id="3466" name="图片 116"/>
        <xdr:cNvSpPr>
          <a:spLocks noChangeAspect="1"/>
        </xdr:cNvSpPr>
      </xdr:nvSpPr>
      <xdr:spPr>
        <a:xfrm>
          <a:off x="5287010" y="3036570"/>
          <a:ext cx="284480" cy="25082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250825</xdr:rowOff>
    </xdr:to>
    <xdr:sp>
      <xdr:nvSpPr>
        <xdr:cNvPr id="3467" name="图片 117"/>
        <xdr:cNvSpPr>
          <a:spLocks noChangeAspect="1"/>
        </xdr:cNvSpPr>
      </xdr:nvSpPr>
      <xdr:spPr>
        <a:xfrm>
          <a:off x="5287010" y="3036570"/>
          <a:ext cx="284480" cy="25082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250825</xdr:rowOff>
    </xdr:to>
    <xdr:sp>
      <xdr:nvSpPr>
        <xdr:cNvPr id="3468" name="图片 119"/>
        <xdr:cNvSpPr>
          <a:spLocks noChangeAspect="1"/>
        </xdr:cNvSpPr>
      </xdr:nvSpPr>
      <xdr:spPr>
        <a:xfrm>
          <a:off x="5287010" y="3036570"/>
          <a:ext cx="284480" cy="25082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250825</xdr:rowOff>
    </xdr:to>
    <xdr:sp>
      <xdr:nvSpPr>
        <xdr:cNvPr id="3469" name="图片 120"/>
        <xdr:cNvSpPr>
          <a:spLocks noChangeAspect="1"/>
        </xdr:cNvSpPr>
      </xdr:nvSpPr>
      <xdr:spPr>
        <a:xfrm>
          <a:off x="5287010" y="3036570"/>
          <a:ext cx="284480" cy="25082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250825</xdr:rowOff>
    </xdr:to>
    <xdr:sp>
      <xdr:nvSpPr>
        <xdr:cNvPr id="3470" name="图片 121"/>
        <xdr:cNvSpPr>
          <a:spLocks noChangeAspect="1"/>
        </xdr:cNvSpPr>
      </xdr:nvSpPr>
      <xdr:spPr>
        <a:xfrm>
          <a:off x="5287010" y="3036570"/>
          <a:ext cx="284480" cy="25082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250825</xdr:rowOff>
    </xdr:to>
    <xdr:sp>
      <xdr:nvSpPr>
        <xdr:cNvPr id="3471" name="图片 123"/>
        <xdr:cNvSpPr>
          <a:spLocks noChangeAspect="1"/>
        </xdr:cNvSpPr>
      </xdr:nvSpPr>
      <xdr:spPr>
        <a:xfrm>
          <a:off x="5287010" y="3036570"/>
          <a:ext cx="284480" cy="25082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250825</xdr:rowOff>
    </xdr:to>
    <xdr:sp>
      <xdr:nvSpPr>
        <xdr:cNvPr id="3472" name="图片 124"/>
        <xdr:cNvSpPr>
          <a:spLocks noChangeAspect="1"/>
        </xdr:cNvSpPr>
      </xdr:nvSpPr>
      <xdr:spPr>
        <a:xfrm>
          <a:off x="5287010" y="3036570"/>
          <a:ext cx="284480" cy="25082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250825</xdr:rowOff>
    </xdr:to>
    <xdr:sp>
      <xdr:nvSpPr>
        <xdr:cNvPr id="3473" name="图片 125"/>
        <xdr:cNvSpPr>
          <a:spLocks noChangeAspect="1"/>
        </xdr:cNvSpPr>
      </xdr:nvSpPr>
      <xdr:spPr>
        <a:xfrm>
          <a:off x="5287010" y="3036570"/>
          <a:ext cx="284480" cy="25082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3474" name="图片 146"/>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3475" name="图片 150"/>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3476" name="图片 154"/>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3477" name="图片 146"/>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3478" name="图片 150"/>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3479" name="图片 154"/>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271780</xdr:colOff>
      <xdr:row>6</xdr:row>
      <xdr:rowOff>277495</xdr:rowOff>
    </xdr:to>
    <xdr:sp>
      <xdr:nvSpPr>
        <xdr:cNvPr id="3480" name="图片 153"/>
        <xdr:cNvSpPr>
          <a:spLocks noChangeAspect="1"/>
        </xdr:cNvSpPr>
      </xdr:nvSpPr>
      <xdr:spPr>
        <a:xfrm>
          <a:off x="5287010" y="3036570"/>
          <a:ext cx="2717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3481" name="图片 36"/>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196215</xdr:rowOff>
    </xdr:to>
    <xdr:sp>
      <xdr:nvSpPr>
        <xdr:cNvPr id="3482" name="图片 36"/>
        <xdr:cNvSpPr>
          <a:spLocks noChangeAspect="1"/>
        </xdr:cNvSpPr>
      </xdr:nvSpPr>
      <xdr:spPr>
        <a:xfrm>
          <a:off x="5287010" y="3036570"/>
          <a:ext cx="284480" cy="19621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3483" name="图片 1"/>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3484" name="图片 2"/>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3485" name="图片 3"/>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3486" name="图片 4"/>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3487" name="图片 5"/>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3488" name="图片 6"/>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3489" name="图片 7"/>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3490" name="图片 8"/>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3491" name="图片 9"/>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3492" name="图片 10"/>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3493" name="图片 11"/>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3494" name="图片 12"/>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3495" name="图片 13"/>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3496" name="图片 14"/>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3497" name="图片 15"/>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3498" name="图片 16"/>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3499" name="图片 17"/>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3500" name="图片 18"/>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3501" name="图片 19"/>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3502" name="图片 20"/>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3503" name="图片 21"/>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3504" name="图片 22"/>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3505" name="图片 23"/>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3506" name="图片 24"/>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3507" name="图片 25"/>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3508" name="图片 26"/>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3509" name="图片 27"/>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3510" name="图片 28"/>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3511" name="图片 29"/>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3512" name="图片 30"/>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3513" name="图片 31"/>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3514" name="图片 32"/>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3515" name="图片 33"/>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3516" name="图片 34"/>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3517" name="图片 35"/>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3518" name="图片 36"/>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394970</xdr:rowOff>
    </xdr:to>
    <xdr:sp>
      <xdr:nvSpPr>
        <xdr:cNvPr id="3519" name="图片 19"/>
        <xdr:cNvSpPr>
          <a:spLocks noChangeAspect="1"/>
        </xdr:cNvSpPr>
      </xdr:nvSpPr>
      <xdr:spPr>
        <a:xfrm>
          <a:off x="5287010" y="3036570"/>
          <a:ext cx="281940" cy="394970"/>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394970</xdr:rowOff>
    </xdr:to>
    <xdr:sp>
      <xdr:nvSpPr>
        <xdr:cNvPr id="3520" name="图片 20"/>
        <xdr:cNvSpPr>
          <a:spLocks noChangeAspect="1"/>
        </xdr:cNvSpPr>
      </xdr:nvSpPr>
      <xdr:spPr>
        <a:xfrm>
          <a:off x="5287010" y="3036570"/>
          <a:ext cx="281940" cy="394970"/>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394970</xdr:rowOff>
    </xdr:to>
    <xdr:sp>
      <xdr:nvSpPr>
        <xdr:cNvPr id="3521" name="图片 21"/>
        <xdr:cNvSpPr>
          <a:spLocks noChangeAspect="1"/>
        </xdr:cNvSpPr>
      </xdr:nvSpPr>
      <xdr:spPr>
        <a:xfrm>
          <a:off x="5287010" y="3036570"/>
          <a:ext cx="281940" cy="394970"/>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394970</xdr:rowOff>
    </xdr:to>
    <xdr:sp>
      <xdr:nvSpPr>
        <xdr:cNvPr id="3522" name="图片 22"/>
        <xdr:cNvSpPr>
          <a:spLocks noChangeAspect="1"/>
        </xdr:cNvSpPr>
      </xdr:nvSpPr>
      <xdr:spPr>
        <a:xfrm>
          <a:off x="5287010" y="3036570"/>
          <a:ext cx="281940" cy="394970"/>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394970</xdr:rowOff>
    </xdr:to>
    <xdr:sp>
      <xdr:nvSpPr>
        <xdr:cNvPr id="3523" name="图片 23"/>
        <xdr:cNvSpPr>
          <a:spLocks noChangeAspect="1"/>
        </xdr:cNvSpPr>
      </xdr:nvSpPr>
      <xdr:spPr>
        <a:xfrm>
          <a:off x="5287010" y="3036570"/>
          <a:ext cx="281940" cy="394970"/>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394970</xdr:rowOff>
    </xdr:to>
    <xdr:sp>
      <xdr:nvSpPr>
        <xdr:cNvPr id="3524" name="图片 24"/>
        <xdr:cNvSpPr>
          <a:spLocks noChangeAspect="1"/>
        </xdr:cNvSpPr>
      </xdr:nvSpPr>
      <xdr:spPr>
        <a:xfrm>
          <a:off x="5287010" y="3036570"/>
          <a:ext cx="281940" cy="394970"/>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394970</xdr:rowOff>
    </xdr:to>
    <xdr:sp>
      <xdr:nvSpPr>
        <xdr:cNvPr id="3525" name="图片 25"/>
        <xdr:cNvSpPr>
          <a:spLocks noChangeAspect="1"/>
        </xdr:cNvSpPr>
      </xdr:nvSpPr>
      <xdr:spPr>
        <a:xfrm>
          <a:off x="5287010" y="3036570"/>
          <a:ext cx="281940" cy="394970"/>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394970</xdr:rowOff>
    </xdr:to>
    <xdr:sp>
      <xdr:nvSpPr>
        <xdr:cNvPr id="3526" name="图片 26"/>
        <xdr:cNvSpPr>
          <a:spLocks noChangeAspect="1"/>
        </xdr:cNvSpPr>
      </xdr:nvSpPr>
      <xdr:spPr>
        <a:xfrm>
          <a:off x="5287010" y="3036570"/>
          <a:ext cx="281940" cy="394970"/>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394970</xdr:rowOff>
    </xdr:to>
    <xdr:sp>
      <xdr:nvSpPr>
        <xdr:cNvPr id="3527" name="图片 27"/>
        <xdr:cNvSpPr>
          <a:spLocks noChangeAspect="1"/>
        </xdr:cNvSpPr>
      </xdr:nvSpPr>
      <xdr:spPr>
        <a:xfrm>
          <a:off x="5287010" y="3036570"/>
          <a:ext cx="281940" cy="394970"/>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394970</xdr:rowOff>
    </xdr:to>
    <xdr:sp>
      <xdr:nvSpPr>
        <xdr:cNvPr id="3528" name="图片 29"/>
        <xdr:cNvSpPr>
          <a:spLocks noChangeAspect="1"/>
        </xdr:cNvSpPr>
      </xdr:nvSpPr>
      <xdr:spPr>
        <a:xfrm>
          <a:off x="5287010" y="3036570"/>
          <a:ext cx="281940" cy="394970"/>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394970</xdr:rowOff>
    </xdr:to>
    <xdr:sp>
      <xdr:nvSpPr>
        <xdr:cNvPr id="3529" name="图片 30"/>
        <xdr:cNvSpPr>
          <a:spLocks noChangeAspect="1"/>
        </xdr:cNvSpPr>
      </xdr:nvSpPr>
      <xdr:spPr>
        <a:xfrm>
          <a:off x="5287010" y="3036570"/>
          <a:ext cx="281940" cy="394970"/>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394970</xdr:rowOff>
    </xdr:to>
    <xdr:sp>
      <xdr:nvSpPr>
        <xdr:cNvPr id="3530" name="图片 31"/>
        <xdr:cNvSpPr>
          <a:spLocks noChangeAspect="1"/>
        </xdr:cNvSpPr>
      </xdr:nvSpPr>
      <xdr:spPr>
        <a:xfrm>
          <a:off x="5287010" y="3036570"/>
          <a:ext cx="281940" cy="394970"/>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394970</xdr:rowOff>
    </xdr:to>
    <xdr:sp>
      <xdr:nvSpPr>
        <xdr:cNvPr id="3531" name="图片 33"/>
        <xdr:cNvSpPr>
          <a:spLocks noChangeAspect="1"/>
        </xdr:cNvSpPr>
      </xdr:nvSpPr>
      <xdr:spPr>
        <a:xfrm>
          <a:off x="5287010" y="3036570"/>
          <a:ext cx="281940" cy="394970"/>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394970</xdr:rowOff>
    </xdr:to>
    <xdr:sp>
      <xdr:nvSpPr>
        <xdr:cNvPr id="3532" name="图片 34"/>
        <xdr:cNvSpPr>
          <a:spLocks noChangeAspect="1"/>
        </xdr:cNvSpPr>
      </xdr:nvSpPr>
      <xdr:spPr>
        <a:xfrm>
          <a:off x="5287010" y="3036570"/>
          <a:ext cx="281940" cy="394970"/>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3533" name="图片 1"/>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3534" name="图片 2"/>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3535" name="图片 3"/>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3536" name="图片 4"/>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3537" name="图片 5"/>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3538" name="图片 6"/>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3539" name="图片 7"/>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3540" name="图片 8"/>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3541" name="图片 9"/>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3542" name="图片 10"/>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3543" name="图片 11"/>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3544" name="图片 12"/>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3545" name="图片 13"/>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3546" name="图片 14"/>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3547" name="图片 15"/>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3548" name="图片 16"/>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3549" name="图片 17"/>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3550" name="图片 18"/>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3551" name="图片 19"/>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3552" name="图片 20"/>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3553" name="图片 21"/>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3554" name="图片 22"/>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3555" name="图片 23"/>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3556" name="图片 24"/>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3557" name="图片 25"/>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3558" name="图片 26"/>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3559" name="图片 27"/>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3560" name="图片 28"/>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3561" name="图片 29"/>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3562" name="图片 30"/>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3563" name="图片 31"/>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3564" name="图片 32"/>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3565" name="图片 33"/>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3566" name="图片 34"/>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3567" name="图片 35"/>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271780</xdr:colOff>
      <xdr:row>6</xdr:row>
      <xdr:rowOff>277495</xdr:rowOff>
    </xdr:to>
    <xdr:sp>
      <xdr:nvSpPr>
        <xdr:cNvPr id="3568" name="图片 153"/>
        <xdr:cNvSpPr>
          <a:spLocks noChangeAspect="1"/>
        </xdr:cNvSpPr>
      </xdr:nvSpPr>
      <xdr:spPr>
        <a:xfrm>
          <a:off x="5287010" y="3036570"/>
          <a:ext cx="2717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196215</xdr:rowOff>
    </xdr:to>
    <xdr:sp>
      <xdr:nvSpPr>
        <xdr:cNvPr id="3569" name="图片 36"/>
        <xdr:cNvSpPr>
          <a:spLocks noChangeAspect="1"/>
        </xdr:cNvSpPr>
      </xdr:nvSpPr>
      <xdr:spPr>
        <a:xfrm>
          <a:off x="5287010" y="3036570"/>
          <a:ext cx="284480" cy="19621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3570" name="图片 1"/>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3571" name="图片 2"/>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3572" name="图片 3"/>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3573" name="图片 4"/>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3574" name="图片 5"/>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3575" name="图片 6"/>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3576" name="图片 7"/>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3577" name="图片 8"/>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3578" name="图片 9"/>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3579" name="图片 10"/>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3580" name="图片 11"/>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3581" name="图片 12"/>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3582" name="图片 13"/>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3583" name="图片 14"/>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3584" name="图片 15"/>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3585" name="图片 16"/>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3586" name="图片 17"/>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3587" name="图片 18"/>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3588" name="图片 19"/>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3589" name="图片 20"/>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3590" name="图片 21"/>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3591" name="图片 22"/>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3592" name="图片 23"/>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3593" name="图片 24"/>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3594" name="图片 25"/>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3595" name="图片 26"/>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3596" name="图片 27"/>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3597" name="图片 28"/>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3598" name="图片 29"/>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3599" name="图片 30"/>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3600" name="图片 31"/>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3601" name="图片 32"/>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3602" name="图片 33"/>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3603" name="图片 34"/>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3604" name="图片 35"/>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3605" name="图片 36"/>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3606" name="图片 1"/>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3607" name="图片 2"/>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3608" name="图片 3"/>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3609" name="图片 4"/>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3610" name="图片 5"/>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3611" name="图片 6"/>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3612" name="图片 7"/>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3613" name="图片 8"/>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3614" name="图片 9"/>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3615" name="图片 10"/>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3616" name="图片 11"/>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3617" name="图片 12"/>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3618" name="图片 13"/>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3619" name="图片 14"/>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3620" name="图片 15"/>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3621" name="图片 16"/>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3622" name="图片 17"/>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3623" name="图片 18"/>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3624" name="图片 19"/>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3625" name="图片 20"/>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3626" name="图片 21"/>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3627" name="图片 22"/>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3628" name="图片 23"/>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3629" name="图片 24"/>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3630" name="图片 25"/>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3631" name="图片 26"/>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3632" name="图片 27"/>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3633" name="图片 28"/>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3634" name="图片 29"/>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3635" name="图片 30"/>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3636" name="图片 31"/>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3637" name="图片 32"/>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3638" name="图片 33"/>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3639" name="图片 34"/>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3640" name="图片 35"/>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3641" name="图片 36"/>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364490</xdr:rowOff>
    </xdr:to>
    <xdr:sp>
      <xdr:nvSpPr>
        <xdr:cNvPr id="3642" name="图片 28"/>
        <xdr:cNvSpPr>
          <a:spLocks noChangeAspect="1"/>
        </xdr:cNvSpPr>
      </xdr:nvSpPr>
      <xdr:spPr>
        <a:xfrm>
          <a:off x="5287010" y="3036570"/>
          <a:ext cx="281940" cy="364490"/>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364490</xdr:rowOff>
    </xdr:to>
    <xdr:sp>
      <xdr:nvSpPr>
        <xdr:cNvPr id="3643" name="图片 32"/>
        <xdr:cNvSpPr>
          <a:spLocks noChangeAspect="1"/>
        </xdr:cNvSpPr>
      </xdr:nvSpPr>
      <xdr:spPr>
        <a:xfrm>
          <a:off x="5287010" y="3036570"/>
          <a:ext cx="281940" cy="364490"/>
        </a:xfrm>
        <a:prstGeom prst="rect">
          <a:avLst/>
        </a:prstGeom>
        <a:noFill/>
        <a:ln w="9525">
          <a:noFill/>
        </a:ln>
      </xdr:spPr>
    </xdr:sp>
    <xdr:clientData/>
  </xdr:twoCellAnchor>
  <xdr:twoCellAnchor editAs="oneCell">
    <xdr:from>
      <xdr:col>5</xdr:col>
      <xdr:colOff>0</xdr:colOff>
      <xdr:row>6</xdr:row>
      <xdr:rowOff>0</xdr:rowOff>
    </xdr:from>
    <xdr:to>
      <xdr:col>5</xdr:col>
      <xdr:colOff>274955</xdr:colOff>
      <xdr:row>6</xdr:row>
      <xdr:rowOff>277495</xdr:rowOff>
    </xdr:to>
    <xdr:sp>
      <xdr:nvSpPr>
        <xdr:cNvPr id="3644" name="图片 153"/>
        <xdr:cNvSpPr>
          <a:spLocks noChangeAspect="1"/>
        </xdr:cNvSpPr>
      </xdr:nvSpPr>
      <xdr:spPr>
        <a:xfrm>
          <a:off x="5287010" y="3036570"/>
          <a:ext cx="274955" cy="277495"/>
        </a:xfrm>
        <a:prstGeom prst="rect">
          <a:avLst/>
        </a:prstGeom>
        <a:noFill/>
        <a:ln w="9525">
          <a:noFill/>
        </a:ln>
      </xdr:spPr>
    </xdr:sp>
    <xdr:clientData/>
  </xdr:twoCellAnchor>
  <xdr:twoCellAnchor editAs="oneCell">
    <xdr:from>
      <xdr:col>5</xdr:col>
      <xdr:colOff>0</xdr:colOff>
      <xdr:row>6</xdr:row>
      <xdr:rowOff>0</xdr:rowOff>
    </xdr:from>
    <xdr:to>
      <xdr:col>5</xdr:col>
      <xdr:colOff>274955</xdr:colOff>
      <xdr:row>6</xdr:row>
      <xdr:rowOff>277495</xdr:rowOff>
    </xdr:to>
    <xdr:sp>
      <xdr:nvSpPr>
        <xdr:cNvPr id="3645" name="图片 153"/>
        <xdr:cNvSpPr>
          <a:spLocks noChangeAspect="1"/>
        </xdr:cNvSpPr>
      </xdr:nvSpPr>
      <xdr:spPr>
        <a:xfrm>
          <a:off x="5287010" y="3036570"/>
          <a:ext cx="274955" cy="277495"/>
        </a:xfrm>
        <a:prstGeom prst="rect">
          <a:avLst/>
        </a:prstGeom>
        <a:noFill/>
        <a:ln w="9525">
          <a:noFill/>
        </a:ln>
      </xdr:spPr>
    </xdr:sp>
    <xdr:clientData/>
  </xdr:twoCellAnchor>
  <xdr:twoCellAnchor editAs="oneCell">
    <xdr:from>
      <xdr:col>5</xdr:col>
      <xdr:colOff>0</xdr:colOff>
      <xdr:row>6</xdr:row>
      <xdr:rowOff>0</xdr:rowOff>
    </xdr:from>
    <xdr:to>
      <xdr:col>5</xdr:col>
      <xdr:colOff>274955</xdr:colOff>
      <xdr:row>6</xdr:row>
      <xdr:rowOff>277495</xdr:rowOff>
    </xdr:to>
    <xdr:sp>
      <xdr:nvSpPr>
        <xdr:cNvPr id="3646" name="图片 153"/>
        <xdr:cNvSpPr>
          <a:spLocks noChangeAspect="1"/>
        </xdr:cNvSpPr>
      </xdr:nvSpPr>
      <xdr:spPr>
        <a:xfrm>
          <a:off x="5287010" y="3036570"/>
          <a:ext cx="274955" cy="277495"/>
        </a:xfrm>
        <a:prstGeom prst="rect">
          <a:avLst/>
        </a:prstGeom>
        <a:noFill/>
        <a:ln w="9525">
          <a:noFill/>
        </a:ln>
      </xdr:spPr>
    </xdr:sp>
    <xdr:clientData/>
  </xdr:twoCellAnchor>
  <xdr:twoCellAnchor editAs="oneCell">
    <xdr:from>
      <xdr:col>5</xdr:col>
      <xdr:colOff>0</xdr:colOff>
      <xdr:row>6</xdr:row>
      <xdr:rowOff>0</xdr:rowOff>
    </xdr:from>
    <xdr:to>
      <xdr:col>5</xdr:col>
      <xdr:colOff>274955</xdr:colOff>
      <xdr:row>6</xdr:row>
      <xdr:rowOff>277495</xdr:rowOff>
    </xdr:to>
    <xdr:sp>
      <xdr:nvSpPr>
        <xdr:cNvPr id="3647" name="图片 153"/>
        <xdr:cNvSpPr>
          <a:spLocks noChangeAspect="1"/>
        </xdr:cNvSpPr>
      </xdr:nvSpPr>
      <xdr:spPr>
        <a:xfrm>
          <a:off x="5287010" y="3036570"/>
          <a:ext cx="274955" cy="277495"/>
        </a:xfrm>
        <a:prstGeom prst="rect">
          <a:avLst/>
        </a:prstGeom>
        <a:noFill/>
        <a:ln w="9525">
          <a:noFill/>
        </a:ln>
      </xdr:spPr>
    </xdr:sp>
    <xdr:clientData/>
  </xdr:twoCellAnchor>
  <xdr:twoCellAnchor editAs="oneCell">
    <xdr:from>
      <xdr:col>5</xdr:col>
      <xdr:colOff>0</xdr:colOff>
      <xdr:row>6</xdr:row>
      <xdr:rowOff>0</xdr:rowOff>
    </xdr:from>
    <xdr:to>
      <xdr:col>5</xdr:col>
      <xdr:colOff>274955</xdr:colOff>
      <xdr:row>6</xdr:row>
      <xdr:rowOff>277495</xdr:rowOff>
    </xdr:to>
    <xdr:sp>
      <xdr:nvSpPr>
        <xdr:cNvPr id="3648" name="图片 153"/>
        <xdr:cNvSpPr>
          <a:spLocks noChangeAspect="1"/>
        </xdr:cNvSpPr>
      </xdr:nvSpPr>
      <xdr:spPr>
        <a:xfrm>
          <a:off x="5287010" y="3036570"/>
          <a:ext cx="274955" cy="277495"/>
        </a:xfrm>
        <a:prstGeom prst="rect">
          <a:avLst/>
        </a:prstGeom>
        <a:noFill/>
        <a:ln w="9525">
          <a:noFill/>
        </a:ln>
      </xdr:spPr>
    </xdr:sp>
    <xdr:clientData/>
  </xdr:twoCellAnchor>
  <xdr:twoCellAnchor editAs="oneCell">
    <xdr:from>
      <xdr:col>5</xdr:col>
      <xdr:colOff>0</xdr:colOff>
      <xdr:row>6</xdr:row>
      <xdr:rowOff>0</xdr:rowOff>
    </xdr:from>
    <xdr:to>
      <xdr:col>5</xdr:col>
      <xdr:colOff>274955</xdr:colOff>
      <xdr:row>6</xdr:row>
      <xdr:rowOff>277495</xdr:rowOff>
    </xdr:to>
    <xdr:sp>
      <xdr:nvSpPr>
        <xdr:cNvPr id="3649" name="图片 153"/>
        <xdr:cNvSpPr>
          <a:spLocks noChangeAspect="1"/>
        </xdr:cNvSpPr>
      </xdr:nvSpPr>
      <xdr:spPr>
        <a:xfrm>
          <a:off x="5287010" y="3036570"/>
          <a:ext cx="274955" cy="277495"/>
        </a:xfrm>
        <a:prstGeom prst="rect">
          <a:avLst/>
        </a:prstGeom>
        <a:noFill/>
        <a:ln w="9525">
          <a:noFill/>
        </a:ln>
      </xdr:spPr>
    </xdr:sp>
    <xdr:clientData/>
  </xdr:twoCellAnchor>
  <xdr:twoCellAnchor editAs="oneCell">
    <xdr:from>
      <xdr:col>5</xdr:col>
      <xdr:colOff>0</xdr:colOff>
      <xdr:row>6</xdr:row>
      <xdr:rowOff>0</xdr:rowOff>
    </xdr:from>
    <xdr:to>
      <xdr:col>5</xdr:col>
      <xdr:colOff>274955</xdr:colOff>
      <xdr:row>6</xdr:row>
      <xdr:rowOff>277495</xdr:rowOff>
    </xdr:to>
    <xdr:sp>
      <xdr:nvSpPr>
        <xdr:cNvPr id="3650" name="图片 153"/>
        <xdr:cNvSpPr>
          <a:spLocks noChangeAspect="1"/>
        </xdr:cNvSpPr>
      </xdr:nvSpPr>
      <xdr:spPr>
        <a:xfrm>
          <a:off x="5287010" y="3036570"/>
          <a:ext cx="274955" cy="277495"/>
        </a:xfrm>
        <a:prstGeom prst="rect">
          <a:avLst/>
        </a:prstGeom>
        <a:noFill/>
        <a:ln w="9525">
          <a:noFill/>
        </a:ln>
      </xdr:spPr>
    </xdr:sp>
    <xdr:clientData/>
  </xdr:twoCellAnchor>
  <xdr:twoCellAnchor editAs="oneCell">
    <xdr:from>
      <xdr:col>5</xdr:col>
      <xdr:colOff>0</xdr:colOff>
      <xdr:row>6</xdr:row>
      <xdr:rowOff>0</xdr:rowOff>
    </xdr:from>
    <xdr:to>
      <xdr:col>5</xdr:col>
      <xdr:colOff>274955</xdr:colOff>
      <xdr:row>6</xdr:row>
      <xdr:rowOff>277495</xdr:rowOff>
    </xdr:to>
    <xdr:sp>
      <xdr:nvSpPr>
        <xdr:cNvPr id="3651" name="图片 153"/>
        <xdr:cNvSpPr>
          <a:spLocks noChangeAspect="1"/>
        </xdr:cNvSpPr>
      </xdr:nvSpPr>
      <xdr:spPr>
        <a:xfrm>
          <a:off x="5287010" y="3036570"/>
          <a:ext cx="274955" cy="277495"/>
        </a:xfrm>
        <a:prstGeom prst="rect">
          <a:avLst/>
        </a:prstGeom>
        <a:noFill/>
        <a:ln w="9525">
          <a:noFill/>
        </a:ln>
      </xdr:spPr>
    </xdr:sp>
    <xdr:clientData/>
  </xdr:twoCellAnchor>
  <xdr:twoCellAnchor editAs="oneCell">
    <xdr:from>
      <xdr:col>5</xdr:col>
      <xdr:colOff>0</xdr:colOff>
      <xdr:row>6</xdr:row>
      <xdr:rowOff>0</xdr:rowOff>
    </xdr:from>
    <xdr:to>
      <xdr:col>5</xdr:col>
      <xdr:colOff>274955</xdr:colOff>
      <xdr:row>6</xdr:row>
      <xdr:rowOff>277495</xdr:rowOff>
    </xdr:to>
    <xdr:sp>
      <xdr:nvSpPr>
        <xdr:cNvPr id="3652" name="图片 153"/>
        <xdr:cNvSpPr>
          <a:spLocks noChangeAspect="1"/>
        </xdr:cNvSpPr>
      </xdr:nvSpPr>
      <xdr:spPr>
        <a:xfrm>
          <a:off x="5287010" y="3036570"/>
          <a:ext cx="274955" cy="277495"/>
        </a:xfrm>
        <a:prstGeom prst="rect">
          <a:avLst/>
        </a:prstGeom>
        <a:noFill/>
        <a:ln w="9525">
          <a:noFill/>
        </a:ln>
      </xdr:spPr>
    </xdr:sp>
    <xdr:clientData/>
  </xdr:twoCellAnchor>
  <xdr:twoCellAnchor editAs="oneCell">
    <xdr:from>
      <xdr:col>5</xdr:col>
      <xdr:colOff>0</xdr:colOff>
      <xdr:row>6</xdr:row>
      <xdr:rowOff>0</xdr:rowOff>
    </xdr:from>
    <xdr:to>
      <xdr:col>5</xdr:col>
      <xdr:colOff>274955</xdr:colOff>
      <xdr:row>6</xdr:row>
      <xdr:rowOff>277495</xdr:rowOff>
    </xdr:to>
    <xdr:sp>
      <xdr:nvSpPr>
        <xdr:cNvPr id="3653" name="图片 153"/>
        <xdr:cNvSpPr>
          <a:spLocks noChangeAspect="1"/>
        </xdr:cNvSpPr>
      </xdr:nvSpPr>
      <xdr:spPr>
        <a:xfrm>
          <a:off x="5287010" y="3036570"/>
          <a:ext cx="274955" cy="277495"/>
        </a:xfrm>
        <a:prstGeom prst="rect">
          <a:avLst/>
        </a:prstGeom>
        <a:noFill/>
        <a:ln w="9525">
          <a:noFill/>
        </a:ln>
      </xdr:spPr>
    </xdr:sp>
    <xdr:clientData/>
  </xdr:twoCellAnchor>
  <xdr:twoCellAnchor editAs="oneCell">
    <xdr:from>
      <xdr:col>5</xdr:col>
      <xdr:colOff>0</xdr:colOff>
      <xdr:row>6</xdr:row>
      <xdr:rowOff>0</xdr:rowOff>
    </xdr:from>
    <xdr:to>
      <xdr:col>5</xdr:col>
      <xdr:colOff>274955</xdr:colOff>
      <xdr:row>6</xdr:row>
      <xdr:rowOff>277495</xdr:rowOff>
    </xdr:to>
    <xdr:sp>
      <xdr:nvSpPr>
        <xdr:cNvPr id="3654" name="图片 153"/>
        <xdr:cNvSpPr>
          <a:spLocks noChangeAspect="1"/>
        </xdr:cNvSpPr>
      </xdr:nvSpPr>
      <xdr:spPr>
        <a:xfrm>
          <a:off x="5287010" y="3036570"/>
          <a:ext cx="274955" cy="277495"/>
        </a:xfrm>
        <a:prstGeom prst="rect">
          <a:avLst/>
        </a:prstGeom>
        <a:noFill/>
        <a:ln w="9525">
          <a:noFill/>
        </a:ln>
      </xdr:spPr>
    </xdr:sp>
    <xdr:clientData/>
  </xdr:twoCellAnchor>
  <xdr:twoCellAnchor editAs="oneCell">
    <xdr:from>
      <xdr:col>5</xdr:col>
      <xdr:colOff>0</xdr:colOff>
      <xdr:row>6</xdr:row>
      <xdr:rowOff>0</xdr:rowOff>
    </xdr:from>
    <xdr:to>
      <xdr:col>5</xdr:col>
      <xdr:colOff>274955</xdr:colOff>
      <xdr:row>6</xdr:row>
      <xdr:rowOff>277495</xdr:rowOff>
    </xdr:to>
    <xdr:sp>
      <xdr:nvSpPr>
        <xdr:cNvPr id="3655" name="图片 153"/>
        <xdr:cNvSpPr>
          <a:spLocks noChangeAspect="1"/>
        </xdr:cNvSpPr>
      </xdr:nvSpPr>
      <xdr:spPr>
        <a:xfrm>
          <a:off x="5287010" y="3036570"/>
          <a:ext cx="274955" cy="277495"/>
        </a:xfrm>
        <a:prstGeom prst="rect">
          <a:avLst/>
        </a:prstGeom>
        <a:noFill/>
        <a:ln w="9525">
          <a:noFill/>
        </a:ln>
      </xdr:spPr>
    </xdr:sp>
    <xdr:clientData/>
  </xdr:twoCellAnchor>
  <xdr:twoCellAnchor editAs="oneCell">
    <xdr:from>
      <xdr:col>5</xdr:col>
      <xdr:colOff>0</xdr:colOff>
      <xdr:row>6</xdr:row>
      <xdr:rowOff>0</xdr:rowOff>
    </xdr:from>
    <xdr:to>
      <xdr:col>5</xdr:col>
      <xdr:colOff>274955</xdr:colOff>
      <xdr:row>6</xdr:row>
      <xdr:rowOff>277495</xdr:rowOff>
    </xdr:to>
    <xdr:sp>
      <xdr:nvSpPr>
        <xdr:cNvPr id="3656" name="图片 153"/>
        <xdr:cNvSpPr>
          <a:spLocks noChangeAspect="1"/>
        </xdr:cNvSpPr>
      </xdr:nvSpPr>
      <xdr:spPr>
        <a:xfrm>
          <a:off x="5287010" y="3036570"/>
          <a:ext cx="274955" cy="277495"/>
        </a:xfrm>
        <a:prstGeom prst="rect">
          <a:avLst/>
        </a:prstGeom>
        <a:noFill/>
        <a:ln w="9525">
          <a:noFill/>
        </a:ln>
      </xdr:spPr>
    </xdr:sp>
    <xdr:clientData/>
  </xdr:twoCellAnchor>
  <xdr:twoCellAnchor editAs="oneCell">
    <xdr:from>
      <xdr:col>5</xdr:col>
      <xdr:colOff>0</xdr:colOff>
      <xdr:row>6</xdr:row>
      <xdr:rowOff>0</xdr:rowOff>
    </xdr:from>
    <xdr:to>
      <xdr:col>5</xdr:col>
      <xdr:colOff>274955</xdr:colOff>
      <xdr:row>6</xdr:row>
      <xdr:rowOff>277495</xdr:rowOff>
    </xdr:to>
    <xdr:sp>
      <xdr:nvSpPr>
        <xdr:cNvPr id="3657" name="图片 153"/>
        <xdr:cNvSpPr>
          <a:spLocks noChangeAspect="1"/>
        </xdr:cNvSpPr>
      </xdr:nvSpPr>
      <xdr:spPr>
        <a:xfrm>
          <a:off x="5287010" y="3036570"/>
          <a:ext cx="274955" cy="277495"/>
        </a:xfrm>
        <a:prstGeom prst="rect">
          <a:avLst/>
        </a:prstGeom>
        <a:noFill/>
        <a:ln w="9525">
          <a:noFill/>
        </a:ln>
      </xdr:spPr>
    </xdr:sp>
    <xdr:clientData/>
  </xdr:twoCellAnchor>
  <xdr:twoCellAnchor editAs="oneCell">
    <xdr:from>
      <xdr:col>5</xdr:col>
      <xdr:colOff>0</xdr:colOff>
      <xdr:row>6</xdr:row>
      <xdr:rowOff>0</xdr:rowOff>
    </xdr:from>
    <xdr:to>
      <xdr:col>5</xdr:col>
      <xdr:colOff>274955</xdr:colOff>
      <xdr:row>6</xdr:row>
      <xdr:rowOff>277495</xdr:rowOff>
    </xdr:to>
    <xdr:sp>
      <xdr:nvSpPr>
        <xdr:cNvPr id="3658" name="图片 153"/>
        <xdr:cNvSpPr>
          <a:spLocks noChangeAspect="1"/>
        </xdr:cNvSpPr>
      </xdr:nvSpPr>
      <xdr:spPr>
        <a:xfrm>
          <a:off x="5287010" y="3036570"/>
          <a:ext cx="274955" cy="277495"/>
        </a:xfrm>
        <a:prstGeom prst="rect">
          <a:avLst/>
        </a:prstGeom>
        <a:noFill/>
        <a:ln w="9525">
          <a:noFill/>
        </a:ln>
      </xdr:spPr>
    </xdr:sp>
    <xdr:clientData/>
  </xdr:twoCellAnchor>
  <xdr:twoCellAnchor editAs="oneCell">
    <xdr:from>
      <xdr:col>5</xdr:col>
      <xdr:colOff>0</xdr:colOff>
      <xdr:row>6</xdr:row>
      <xdr:rowOff>0</xdr:rowOff>
    </xdr:from>
    <xdr:to>
      <xdr:col>5</xdr:col>
      <xdr:colOff>274955</xdr:colOff>
      <xdr:row>6</xdr:row>
      <xdr:rowOff>277495</xdr:rowOff>
    </xdr:to>
    <xdr:sp>
      <xdr:nvSpPr>
        <xdr:cNvPr id="3659" name="图片 153"/>
        <xdr:cNvSpPr>
          <a:spLocks noChangeAspect="1"/>
        </xdr:cNvSpPr>
      </xdr:nvSpPr>
      <xdr:spPr>
        <a:xfrm>
          <a:off x="5287010" y="3036570"/>
          <a:ext cx="274955" cy="277495"/>
        </a:xfrm>
        <a:prstGeom prst="rect">
          <a:avLst/>
        </a:prstGeom>
        <a:noFill/>
        <a:ln w="9525">
          <a:noFill/>
        </a:ln>
      </xdr:spPr>
    </xdr:sp>
    <xdr:clientData/>
  </xdr:twoCellAnchor>
  <xdr:twoCellAnchor editAs="oneCell">
    <xdr:from>
      <xdr:col>5</xdr:col>
      <xdr:colOff>0</xdr:colOff>
      <xdr:row>6</xdr:row>
      <xdr:rowOff>0</xdr:rowOff>
    </xdr:from>
    <xdr:to>
      <xdr:col>5</xdr:col>
      <xdr:colOff>271780</xdr:colOff>
      <xdr:row>6</xdr:row>
      <xdr:rowOff>273050</xdr:rowOff>
    </xdr:to>
    <xdr:sp>
      <xdr:nvSpPr>
        <xdr:cNvPr id="3660" name="图片 153"/>
        <xdr:cNvSpPr>
          <a:spLocks noChangeAspect="1"/>
        </xdr:cNvSpPr>
      </xdr:nvSpPr>
      <xdr:spPr>
        <a:xfrm>
          <a:off x="5287010" y="3036570"/>
          <a:ext cx="271780" cy="273050"/>
        </a:xfrm>
        <a:prstGeom prst="rect">
          <a:avLst/>
        </a:prstGeom>
        <a:noFill/>
        <a:ln w="9525">
          <a:noFill/>
        </a:ln>
      </xdr:spPr>
    </xdr:sp>
    <xdr:clientData/>
  </xdr:twoCellAnchor>
  <xdr:twoCellAnchor editAs="oneCell">
    <xdr:from>
      <xdr:col>5</xdr:col>
      <xdr:colOff>0</xdr:colOff>
      <xdr:row>6</xdr:row>
      <xdr:rowOff>0</xdr:rowOff>
    </xdr:from>
    <xdr:to>
      <xdr:col>5</xdr:col>
      <xdr:colOff>273685</xdr:colOff>
      <xdr:row>6</xdr:row>
      <xdr:rowOff>273050</xdr:rowOff>
    </xdr:to>
    <xdr:sp>
      <xdr:nvSpPr>
        <xdr:cNvPr id="3661" name="图片 153"/>
        <xdr:cNvSpPr>
          <a:spLocks noChangeAspect="1"/>
        </xdr:cNvSpPr>
      </xdr:nvSpPr>
      <xdr:spPr>
        <a:xfrm>
          <a:off x="5287010" y="3036570"/>
          <a:ext cx="273685" cy="273050"/>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250825</xdr:rowOff>
    </xdr:to>
    <xdr:sp>
      <xdr:nvSpPr>
        <xdr:cNvPr id="3662" name="图片 109"/>
        <xdr:cNvSpPr>
          <a:spLocks noChangeAspect="1"/>
        </xdr:cNvSpPr>
      </xdr:nvSpPr>
      <xdr:spPr>
        <a:xfrm>
          <a:off x="5287010" y="3036570"/>
          <a:ext cx="284480" cy="25082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250825</xdr:rowOff>
    </xdr:to>
    <xdr:sp>
      <xdr:nvSpPr>
        <xdr:cNvPr id="3663" name="图片 110"/>
        <xdr:cNvSpPr>
          <a:spLocks noChangeAspect="1"/>
        </xdr:cNvSpPr>
      </xdr:nvSpPr>
      <xdr:spPr>
        <a:xfrm>
          <a:off x="5287010" y="3036570"/>
          <a:ext cx="284480" cy="25082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250825</xdr:rowOff>
    </xdr:to>
    <xdr:sp>
      <xdr:nvSpPr>
        <xdr:cNvPr id="3664" name="图片 111"/>
        <xdr:cNvSpPr>
          <a:spLocks noChangeAspect="1"/>
        </xdr:cNvSpPr>
      </xdr:nvSpPr>
      <xdr:spPr>
        <a:xfrm>
          <a:off x="5287010" y="3036570"/>
          <a:ext cx="284480" cy="25082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250825</xdr:rowOff>
    </xdr:to>
    <xdr:sp>
      <xdr:nvSpPr>
        <xdr:cNvPr id="3665" name="图片 112"/>
        <xdr:cNvSpPr>
          <a:spLocks noChangeAspect="1"/>
        </xdr:cNvSpPr>
      </xdr:nvSpPr>
      <xdr:spPr>
        <a:xfrm>
          <a:off x="5287010" y="3036570"/>
          <a:ext cx="284480" cy="25082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250825</xdr:rowOff>
    </xdr:to>
    <xdr:sp>
      <xdr:nvSpPr>
        <xdr:cNvPr id="3666" name="图片 113"/>
        <xdr:cNvSpPr>
          <a:spLocks noChangeAspect="1"/>
        </xdr:cNvSpPr>
      </xdr:nvSpPr>
      <xdr:spPr>
        <a:xfrm>
          <a:off x="5287010" y="3036570"/>
          <a:ext cx="284480" cy="25082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250825</xdr:rowOff>
    </xdr:to>
    <xdr:sp>
      <xdr:nvSpPr>
        <xdr:cNvPr id="3667" name="图片 114"/>
        <xdr:cNvSpPr>
          <a:spLocks noChangeAspect="1"/>
        </xdr:cNvSpPr>
      </xdr:nvSpPr>
      <xdr:spPr>
        <a:xfrm>
          <a:off x="5287010" y="3036570"/>
          <a:ext cx="284480" cy="25082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250825</xdr:rowOff>
    </xdr:to>
    <xdr:sp>
      <xdr:nvSpPr>
        <xdr:cNvPr id="3668" name="图片 115"/>
        <xdr:cNvSpPr>
          <a:spLocks noChangeAspect="1"/>
        </xdr:cNvSpPr>
      </xdr:nvSpPr>
      <xdr:spPr>
        <a:xfrm>
          <a:off x="5287010" y="3036570"/>
          <a:ext cx="284480" cy="25082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250825</xdr:rowOff>
    </xdr:to>
    <xdr:sp>
      <xdr:nvSpPr>
        <xdr:cNvPr id="3669" name="图片 116"/>
        <xdr:cNvSpPr>
          <a:spLocks noChangeAspect="1"/>
        </xdr:cNvSpPr>
      </xdr:nvSpPr>
      <xdr:spPr>
        <a:xfrm>
          <a:off x="5287010" y="3036570"/>
          <a:ext cx="284480" cy="25082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250825</xdr:rowOff>
    </xdr:to>
    <xdr:sp>
      <xdr:nvSpPr>
        <xdr:cNvPr id="3670" name="图片 117"/>
        <xdr:cNvSpPr>
          <a:spLocks noChangeAspect="1"/>
        </xdr:cNvSpPr>
      </xdr:nvSpPr>
      <xdr:spPr>
        <a:xfrm>
          <a:off x="5287010" y="3036570"/>
          <a:ext cx="284480" cy="25082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250825</xdr:rowOff>
    </xdr:to>
    <xdr:sp>
      <xdr:nvSpPr>
        <xdr:cNvPr id="3671" name="图片 119"/>
        <xdr:cNvSpPr>
          <a:spLocks noChangeAspect="1"/>
        </xdr:cNvSpPr>
      </xdr:nvSpPr>
      <xdr:spPr>
        <a:xfrm>
          <a:off x="5287010" y="3036570"/>
          <a:ext cx="284480" cy="25082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250825</xdr:rowOff>
    </xdr:to>
    <xdr:sp>
      <xdr:nvSpPr>
        <xdr:cNvPr id="3672" name="图片 120"/>
        <xdr:cNvSpPr>
          <a:spLocks noChangeAspect="1"/>
        </xdr:cNvSpPr>
      </xdr:nvSpPr>
      <xdr:spPr>
        <a:xfrm>
          <a:off x="5287010" y="3036570"/>
          <a:ext cx="284480" cy="25082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250825</xdr:rowOff>
    </xdr:to>
    <xdr:sp>
      <xdr:nvSpPr>
        <xdr:cNvPr id="3673" name="图片 121"/>
        <xdr:cNvSpPr>
          <a:spLocks noChangeAspect="1"/>
        </xdr:cNvSpPr>
      </xdr:nvSpPr>
      <xdr:spPr>
        <a:xfrm>
          <a:off x="5287010" y="3036570"/>
          <a:ext cx="284480" cy="25082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250825</xdr:rowOff>
    </xdr:to>
    <xdr:sp>
      <xdr:nvSpPr>
        <xdr:cNvPr id="3674" name="图片 123"/>
        <xdr:cNvSpPr>
          <a:spLocks noChangeAspect="1"/>
        </xdr:cNvSpPr>
      </xdr:nvSpPr>
      <xdr:spPr>
        <a:xfrm>
          <a:off x="5287010" y="3036570"/>
          <a:ext cx="284480" cy="25082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250825</xdr:rowOff>
    </xdr:to>
    <xdr:sp>
      <xdr:nvSpPr>
        <xdr:cNvPr id="3675" name="图片 124"/>
        <xdr:cNvSpPr>
          <a:spLocks noChangeAspect="1"/>
        </xdr:cNvSpPr>
      </xdr:nvSpPr>
      <xdr:spPr>
        <a:xfrm>
          <a:off x="5287010" y="3036570"/>
          <a:ext cx="284480" cy="25082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250825</xdr:rowOff>
    </xdr:to>
    <xdr:sp>
      <xdr:nvSpPr>
        <xdr:cNvPr id="3676" name="图片 125"/>
        <xdr:cNvSpPr>
          <a:spLocks noChangeAspect="1"/>
        </xdr:cNvSpPr>
      </xdr:nvSpPr>
      <xdr:spPr>
        <a:xfrm>
          <a:off x="5287010" y="3036570"/>
          <a:ext cx="284480" cy="2508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347345</xdr:rowOff>
    </xdr:to>
    <xdr:sp>
      <xdr:nvSpPr>
        <xdr:cNvPr id="3677" name="图片 10"/>
        <xdr:cNvSpPr>
          <a:spLocks noChangeAspect="1"/>
        </xdr:cNvSpPr>
      </xdr:nvSpPr>
      <xdr:spPr>
        <a:xfrm>
          <a:off x="5287010" y="3036570"/>
          <a:ext cx="281940" cy="34734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347345</xdr:rowOff>
    </xdr:to>
    <xdr:sp>
      <xdr:nvSpPr>
        <xdr:cNvPr id="3678" name="图片 14"/>
        <xdr:cNvSpPr>
          <a:spLocks noChangeAspect="1"/>
        </xdr:cNvSpPr>
      </xdr:nvSpPr>
      <xdr:spPr>
        <a:xfrm>
          <a:off x="5287010" y="3036570"/>
          <a:ext cx="281940" cy="34734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347345</xdr:rowOff>
    </xdr:to>
    <xdr:sp>
      <xdr:nvSpPr>
        <xdr:cNvPr id="3679" name="图片 18"/>
        <xdr:cNvSpPr>
          <a:spLocks noChangeAspect="1"/>
        </xdr:cNvSpPr>
      </xdr:nvSpPr>
      <xdr:spPr>
        <a:xfrm>
          <a:off x="5287010" y="3036570"/>
          <a:ext cx="281940" cy="34734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250825</xdr:rowOff>
    </xdr:to>
    <xdr:sp>
      <xdr:nvSpPr>
        <xdr:cNvPr id="3680" name="图片 10"/>
        <xdr:cNvSpPr>
          <a:spLocks noChangeAspect="1"/>
        </xdr:cNvSpPr>
      </xdr:nvSpPr>
      <xdr:spPr>
        <a:xfrm>
          <a:off x="5287010" y="3036570"/>
          <a:ext cx="284480" cy="25082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250825</xdr:rowOff>
    </xdr:to>
    <xdr:sp>
      <xdr:nvSpPr>
        <xdr:cNvPr id="3681" name="图片 14"/>
        <xdr:cNvSpPr>
          <a:spLocks noChangeAspect="1"/>
        </xdr:cNvSpPr>
      </xdr:nvSpPr>
      <xdr:spPr>
        <a:xfrm>
          <a:off x="5287010" y="3036570"/>
          <a:ext cx="284480" cy="25082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250825</xdr:rowOff>
    </xdr:to>
    <xdr:sp>
      <xdr:nvSpPr>
        <xdr:cNvPr id="3682" name="图片 18"/>
        <xdr:cNvSpPr>
          <a:spLocks noChangeAspect="1"/>
        </xdr:cNvSpPr>
      </xdr:nvSpPr>
      <xdr:spPr>
        <a:xfrm>
          <a:off x="5287010" y="3036570"/>
          <a:ext cx="284480" cy="25082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250825</xdr:rowOff>
    </xdr:to>
    <xdr:sp>
      <xdr:nvSpPr>
        <xdr:cNvPr id="3683" name="图片 109"/>
        <xdr:cNvSpPr>
          <a:spLocks noChangeAspect="1"/>
        </xdr:cNvSpPr>
      </xdr:nvSpPr>
      <xdr:spPr>
        <a:xfrm>
          <a:off x="5287010" y="3036570"/>
          <a:ext cx="284480" cy="25082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250825</xdr:rowOff>
    </xdr:to>
    <xdr:sp>
      <xdr:nvSpPr>
        <xdr:cNvPr id="3684" name="图片 110"/>
        <xdr:cNvSpPr>
          <a:spLocks noChangeAspect="1"/>
        </xdr:cNvSpPr>
      </xdr:nvSpPr>
      <xdr:spPr>
        <a:xfrm>
          <a:off x="5287010" y="3036570"/>
          <a:ext cx="284480" cy="25082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250825</xdr:rowOff>
    </xdr:to>
    <xdr:sp>
      <xdr:nvSpPr>
        <xdr:cNvPr id="3685" name="图片 111"/>
        <xdr:cNvSpPr>
          <a:spLocks noChangeAspect="1"/>
        </xdr:cNvSpPr>
      </xdr:nvSpPr>
      <xdr:spPr>
        <a:xfrm>
          <a:off x="5287010" y="3036570"/>
          <a:ext cx="284480" cy="25082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250825</xdr:rowOff>
    </xdr:to>
    <xdr:sp>
      <xdr:nvSpPr>
        <xdr:cNvPr id="3686" name="图片 112"/>
        <xdr:cNvSpPr>
          <a:spLocks noChangeAspect="1"/>
        </xdr:cNvSpPr>
      </xdr:nvSpPr>
      <xdr:spPr>
        <a:xfrm>
          <a:off x="5287010" y="3036570"/>
          <a:ext cx="284480" cy="25082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250825</xdr:rowOff>
    </xdr:to>
    <xdr:sp>
      <xdr:nvSpPr>
        <xdr:cNvPr id="3687" name="图片 113"/>
        <xdr:cNvSpPr>
          <a:spLocks noChangeAspect="1"/>
        </xdr:cNvSpPr>
      </xdr:nvSpPr>
      <xdr:spPr>
        <a:xfrm>
          <a:off x="5287010" y="3036570"/>
          <a:ext cx="284480" cy="25082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250825</xdr:rowOff>
    </xdr:to>
    <xdr:sp>
      <xdr:nvSpPr>
        <xdr:cNvPr id="3688" name="图片 114"/>
        <xdr:cNvSpPr>
          <a:spLocks noChangeAspect="1"/>
        </xdr:cNvSpPr>
      </xdr:nvSpPr>
      <xdr:spPr>
        <a:xfrm>
          <a:off x="5287010" y="3036570"/>
          <a:ext cx="284480" cy="25082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250825</xdr:rowOff>
    </xdr:to>
    <xdr:sp>
      <xdr:nvSpPr>
        <xdr:cNvPr id="3689" name="图片 115"/>
        <xdr:cNvSpPr>
          <a:spLocks noChangeAspect="1"/>
        </xdr:cNvSpPr>
      </xdr:nvSpPr>
      <xdr:spPr>
        <a:xfrm>
          <a:off x="5287010" y="3036570"/>
          <a:ext cx="284480" cy="25082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250825</xdr:rowOff>
    </xdr:to>
    <xdr:sp>
      <xdr:nvSpPr>
        <xdr:cNvPr id="3690" name="图片 116"/>
        <xdr:cNvSpPr>
          <a:spLocks noChangeAspect="1"/>
        </xdr:cNvSpPr>
      </xdr:nvSpPr>
      <xdr:spPr>
        <a:xfrm>
          <a:off x="5287010" y="3036570"/>
          <a:ext cx="284480" cy="25082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250825</xdr:rowOff>
    </xdr:to>
    <xdr:sp>
      <xdr:nvSpPr>
        <xdr:cNvPr id="3691" name="图片 117"/>
        <xdr:cNvSpPr>
          <a:spLocks noChangeAspect="1"/>
        </xdr:cNvSpPr>
      </xdr:nvSpPr>
      <xdr:spPr>
        <a:xfrm>
          <a:off x="5287010" y="3036570"/>
          <a:ext cx="284480" cy="25082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250825</xdr:rowOff>
    </xdr:to>
    <xdr:sp>
      <xdr:nvSpPr>
        <xdr:cNvPr id="3692" name="图片 119"/>
        <xdr:cNvSpPr>
          <a:spLocks noChangeAspect="1"/>
        </xdr:cNvSpPr>
      </xdr:nvSpPr>
      <xdr:spPr>
        <a:xfrm>
          <a:off x="5287010" y="3036570"/>
          <a:ext cx="284480" cy="25082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250825</xdr:rowOff>
    </xdr:to>
    <xdr:sp>
      <xdr:nvSpPr>
        <xdr:cNvPr id="3693" name="图片 120"/>
        <xdr:cNvSpPr>
          <a:spLocks noChangeAspect="1"/>
        </xdr:cNvSpPr>
      </xdr:nvSpPr>
      <xdr:spPr>
        <a:xfrm>
          <a:off x="5287010" y="3036570"/>
          <a:ext cx="284480" cy="25082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250825</xdr:rowOff>
    </xdr:to>
    <xdr:sp>
      <xdr:nvSpPr>
        <xdr:cNvPr id="3694" name="图片 121"/>
        <xdr:cNvSpPr>
          <a:spLocks noChangeAspect="1"/>
        </xdr:cNvSpPr>
      </xdr:nvSpPr>
      <xdr:spPr>
        <a:xfrm>
          <a:off x="5287010" y="3036570"/>
          <a:ext cx="284480" cy="25082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250825</xdr:rowOff>
    </xdr:to>
    <xdr:sp>
      <xdr:nvSpPr>
        <xdr:cNvPr id="3695" name="图片 123"/>
        <xdr:cNvSpPr>
          <a:spLocks noChangeAspect="1"/>
        </xdr:cNvSpPr>
      </xdr:nvSpPr>
      <xdr:spPr>
        <a:xfrm>
          <a:off x="5287010" y="3036570"/>
          <a:ext cx="284480" cy="25082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250825</xdr:rowOff>
    </xdr:to>
    <xdr:sp>
      <xdr:nvSpPr>
        <xdr:cNvPr id="3696" name="图片 124"/>
        <xdr:cNvSpPr>
          <a:spLocks noChangeAspect="1"/>
        </xdr:cNvSpPr>
      </xdr:nvSpPr>
      <xdr:spPr>
        <a:xfrm>
          <a:off x="5287010" y="3036570"/>
          <a:ext cx="284480" cy="25082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250825</xdr:rowOff>
    </xdr:to>
    <xdr:sp>
      <xdr:nvSpPr>
        <xdr:cNvPr id="3697" name="图片 125"/>
        <xdr:cNvSpPr>
          <a:spLocks noChangeAspect="1"/>
        </xdr:cNvSpPr>
      </xdr:nvSpPr>
      <xdr:spPr>
        <a:xfrm>
          <a:off x="5287010" y="3036570"/>
          <a:ext cx="284480" cy="25082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3698" name="图片 146"/>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3699" name="图片 150"/>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3700" name="图片 154"/>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3701" name="图片 146"/>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3702" name="图片 150"/>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3703" name="图片 154"/>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271780</xdr:colOff>
      <xdr:row>6</xdr:row>
      <xdr:rowOff>277495</xdr:rowOff>
    </xdr:to>
    <xdr:sp>
      <xdr:nvSpPr>
        <xdr:cNvPr id="3704" name="图片 153"/>
        <xdr:cNvSpPr>
          <a:spLocks noChangeAspect="1"/>
        </xdr:cNvSpPr>
      </xdr:nvSpPr>
      <xdr:spPr>
        <a:xfrm>
          <a:off x="5287010" y="3036570"/>
          <a:ext cx="2717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3705" name="图片 36"/>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196215</xdr:rowOff>
    </xdr:to>
    <xdr:sp>
      <xdr:nvSpPr>
        <xdr:cNvPr id="3706" name="图片 36"/>
        <xdr:cNvSpPr>
          <a:spLocks noChangeAspect="1"/>
        </xdr:cNvSpPr>
      </xdr:nvSpPr>
      <xdr:spPr>
        <a:xfrm>
          <a:off x="5287010" y="3036570"/>
          <a:ext cx="284480" cy="19621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3707" name="图片 1"/>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3708" name="图片 2"/>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3709" name="图片 3"/>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3710" name="图片 4"/>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3711" name="图片 5"/>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3712" name="图片 6"/>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3713" name="图片 7"/>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3714" name="图片 8"/>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3715" name="图片 9"/>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3716" name="图片 10"/>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3717" name="图片 11"/>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3718" name="图片 12"/>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3719" name="图片 13"/>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3720" name="图片 14"/>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3721" name="图片 15"/>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3722" name="图片 16"/>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3723" name="图片 17"/>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3724" name="图片 18"/>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3725" name="图片 19"/>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3726" name="图片 20"/>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3727" name="图片 21"/>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3728" name="图片 22"/>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3729" name="图片 23"/>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3730" name="图片 24"/>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3731" name="图片 25"/>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3732" name="图片 26"/>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3733" name="图片 27"/>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3734" name="图片 28"/>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3735" name="图片 29"/>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3736" name="图片 30"/>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3737" name="图片 31"/>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3738" name="图片 32"/>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3739" name="图片 33"/>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3740" name="图片 34"/>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3741" name="图片 35"/>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3742" name="图片 36"/>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394970</xdr:rowOff>
    </xdr:to>
    <xdr:sp>
      <xdr:nvSpPr>
        <xdr:cNvPr id="3743" name="图片 19"/>
        <xdr:cNvSpPr>
          <a:spLocks noChangeAspect="1"/>
        </xdr:cNvSpPr>
      </xdr:nvSpPr>
      <xdr:spPr>
        <a:xfrm>
          <a:off x="5287010" y="3036570"/>
          <a:ext cx="281940" cy="394970"/>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394970</xdr:rowOff>
    </xdr:to>
    <xdr:sp>
      <xdr:nvSpPr>
        <xdr:cNvPr id="3744" name="图片 20"/>
        <xdr:cNvSpPr>
          <a:spLocks noChangeAspect="1"/>
        </xdr:cNvSpPr>
      </xdr:nvSpPr>
      <xdr:spPr>
        <a:xfrm>
          <a:off x="5287010" y="3036570"/>
          <a:ext cx="281940" cy="394970"/>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394970</xdr:rowOff>
    </xdr:to>
    <xdr:sp>
      <xdr:nvSpPr>
        <xdr:cNvPr id="3745" name="图片 21"/>
        <xdr:cNvSpPr>
          <a:spLocks noChangeAspect="1"/>
        </xdr:cNvSpPr>
      </xdr:nvSpPr>
      <xdr:spPr>
        <a:xfrm>
          <a:off x="5287010" y="3036570"/>
          <a:ext cx="281940" cy="394970"/>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394970</xdr:rowOff>
    </xdr:to>
    <xdr:sp>
      <xdr:nvSpPr>
        <xdr:cNvPr id="3746" name="图片 22"/>
        <xdr:cNvSpPr>
          <a:spLocks noChangeAspect="1"/>
        </xdr:cNvSpPr>
      </xdr:nvSpPr>
      <xdr:spPr>
        <a:xfrm>
          <a:off x="5287010" y="3036570"/>
          <a:ext cx="281940" cy="394970"/>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394970</xdr:rowOff>
    </xdr:to>
    <xdr:sp>
      <xdr:nvSpPr>
        <xdr:cNvPr id="3747" name="图片 23"/>
        <xdr:cNvSpPr>
          <a:spLocks noChangeAspect="1"/>
        </xdr:cNvSpPr>
      </xdr:nvSpPr>
      <xdr:spPr>
        <a:xfrm>
          <a:off x="5287010" y="3036570"/>
          <a:ext cx="281940" cy="394970"/>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394970</xdr:rowOff>
    </xdr:to>
    <xdr:sp>
      <xdr:nvSpPr>
        <xdr:cNvPr id="3748" name="图片 24"/>
        <xdr:cNvSpPr>
          <a:spLocks noChangeAspect="1"/>
        </xdr:cNvSpPr>
      </xdr:nvSpPr>
      <xdr:spPr>
        <a:xfrm>
          <a:off x="5287010" y="3036570"/>
          <a:ext cx="281940" cy="394970"/>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394970</xdr:rowOff>
    </xdr:to>
    <xdr:sp>
      <xdr:nvSpPr>
        <xdr:cNvPr id="3749" name="图片 25"/>
        <xdr:cNvSpPr>
          <a:spLocks noChangeAspect="1"/>
        </xdr:cNvSpPr>
      </xdr:nvSpPr>
      <xdr:spPr>
        <a:xfrm>
          <a:off x="5287010" y="3036570"/>
          <a:ext cx="281940" cy="394970"/>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394970</xdr:rowOff>
    </xdr:to>
    <xdr:sp>
      <xdr:nvSpPr>
        <xdr:cNvPr id="3750" name="图片 26"/>
        <xdr:cNvSpPr>
          <a:spLocks noChangeAspect="1"/>
        </xdr:cNvSpPr>
      </xdr:nvSpPr>
      <xdr:spPr>
        <a:xfrm>
          <a:off x="5287010" y="3036570"/>
          <a:ext cx="281940" cy="394970"/>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394970</xdr:rowOff>
    </xdr:to>
    <xdr:sp>
      <xdr:nvSpPr>
        <xdr:cNvPr id="3751" name="图片 27"/>
        <xdr:cNvSpPr>
          <a:spLocks noChangeAspect="1"/>
        </xdr:cNvSpPr>
      </xdr:nvSpPr>
      <xdr:spPr>
        <a:xfrm>
          <a:off x="5287010" y="3036570"/>
          <a:ext cx="281940" cy="394970"/>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394970</xdr:rowOff>
    </xdr:to>
    <xdr:sp>
      <xdr:nvSpPr>
        <xdr:cNvPr id="3752" name="图片 29"/>
        <xdr:cNvSpPr>
          <a:spLocks noChangeAspect="1"/>
        </xdr:cNvSpPr>
      </xdr:nvSpPr>
      <xdr:spPr>
        <a:xfrm>
          <a:off x="5287010" y="3036570"/>
          <a:ext cx="281940" cy="394970"/>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394970</xdr:rowOff>
    </xdr:to>
    <xdr:sp>
      <xdr:nvSpPr>
        <xdr:cNvPr id="3753" name="图片 30"/>
        <xdr:cNvSpPr>
          <a:spLocks noChangeAspect="1"/>
        </xdr:cNvSpPr>
      </xdr:nvSpPr>
      <xdr:spPr>
        <a:xfrm>
          <a:off x="5287010" y="3036570"/>
          <a:ext cx="281940" cy="394970"/>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394970</xdr:rowOff>
    </xdr:to>
    <xdr:sp>
      <xdr:nvSpPr>
        <xdr:cNvPr id="3754" name="图片 31"/>
        <xdr:cNvSpPr>
          <a:spLocks noChangeAspect="1"/>
        </xdr:cNvSpPr>
      </xdr:nvSpPr>
      <xdr:spPr>
        <a:xfrm>
          <a:off x="5287010" y="3036570"/>
          <a:ext cx="281940" cy="394970"/>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394970</xdr:rowOff>
    </xdr:to>
    <xdr:sp>
      <xdr:nvSpPr>
        <xdr:cNvPr id="3755" name="图片 33"/>
        <xdr:cNvSpPr>
          <a:spLocks noChangeAspect="1"/>
        </xdr:cNvSpPr>
      </xdr:nvSpPr>
      <xdr:spPr>
        <a:xfrm>
          <a:off x="5287010" y="3036570"/>
          <a:ext cx="281940" cy="394970"/>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394970</xdr:rowOff>
    </xdr:to>
    <xdr:sp>
      <xdr:nvSpPr>
        <xdr:cNvPr id="3756" name="图片 34"/>
        <xdr:cNvSpPr>
          <a:spLocks noChangeAspect="1"/>
        </xdr:cNvSpPr>
      </xdr:nvSpPr>
      <xdr:spPr>
        <a:xfrm>
          <a:off x="5287010" y="3036570"/>
          <a:ext cx="281940" cy="394970"/>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3757" name="图片 1"/>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3758" name="图片 2"/>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3759" name="图片 3"/>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3760" name="图片 4"/>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3761" name="图片 5"/>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3762" name="图片 6"/>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3763" name="图片 7"/>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3764" name="图片 8"/>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3765" name="图片 9"/>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3766" name="图片 10"/>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3767" name="图片 11"/>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3768" name="图片 12"/>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3769" name="图片 13"/>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3770" name="图片 14"/>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3771" name="图片 15"/>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3772" name="图片 16"/>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3773" name="图片 17"/>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3774" name="图片 18"/>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3775" name="图片 19"/>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3776" name="图片 20"/>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3777" name="图片 21"/>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3778" name="图片 22"/>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3779" name="图片 23"/>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3780" name="图片 24"/>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3781" name="图片 25"/>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3782" name="图片 26"/>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3783" name="图片 27"/>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3784" name="图片 28"/>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3785" name="图片 29"/>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3786" name="图片 30"/>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3787" name="图片 31"/>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3788" name="图片 32"/>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3789" name="图片 33"/>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3790" name="图片 34"/>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454025</xdr:rowOff>
    </xdr:to>
    <xdr:sp>
      <xdr:nvSpPr>
        <xdr:cNvPr id="3791" name="图片 35"/>
        <xdr:cNvSpPr>
          <a:spLocks noChangeAspect="1"/>
        </xdr:cNvSpPr>
      </xdr:nvSpPr>
      <xdr:spPr>
        <a:xfrm>
          <a:off x="5287010" y="3036570"/>
          <a:ext cx="281940" cy="454025"/>
        </a:xfrm>
        <a:prstGeom prst="rect">
          <a:avLst/>
        </a:prstGeom>
        <a:noFill/>
        <a:ln w="9525">
          <a:noFill/>
        </a:ln>
      </xdr:spPr>
    </xdr:sp>
    <xdr:clientData/>
  </xdr:twoCellAnchor>
  <xdr:twoCellAnchor editAs="oneCell">
    <xdr:from>
      <xdr:col>5</xdr:col>
      <xdr:colOff>0</xdr:colOff>
      <xdr:row>6</xdr:row>
      <xdr:rowOff>0</xdr:rowOff>
    </xdr:from>
    <xdr:to>
      <xdr:col>5</xdr:col>
      <xdr:colOff>271780</xdr:colOff>
      <xdr:row>6</xdr:row>
      <xdr:rowOff>277495</xdr:rowOff>
    </xdr:to>
    <xdr:sp>
      <xdr:nvSpPr>
        <xdr:cNvPr id="3792" name="图片 153"/>
        <xdr:cNvSpPr>
          <a:spLocks noChangeAspect="1"/>
        </xdr:cNvSpPr>
      </xdr:nvSpPr>
      <xdr:spPr>
        <a:xfrm>
          <a:off x="5287010" y="3036570"/>
          <a:ext cx="2717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196215</xdr:rowOff>
    </xdr:to>
    <xdr:sp>
      <xdr:nvSpPr>
        <xdr:cNvPr id="3793" name="图片 36"/>
        <xdr:cNvSpPr>
          <a:spLocks noChangeAspect="1"/>
        </xdr:cNvSpPr>
      </xdr:nvSpPr>
      <xdr:spPr>
        <a:xfrm>
          <a:off x="5287010" y="3036570"/>
          <a:ext cx="284480" cy="19621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3794" name="图片 1"/>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3795" name="图片 2"/>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3796" name="图片 3"/>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3797" name="图片 4"/>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3798" name="图片 5"/>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3799" name="图片 6"/>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3800" name="图片 7"/>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3801" name="图片 8"/>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3802" name="图片 9"/>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3803" name="图片 10"/>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3804" name="图片 11"/>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3805" name="图片 12"/>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3806" name="图片 13"/>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3807" name="图片 14"/>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3808" name="图片 15"/>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3809" name="图片 16"/>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3810" name="图片 17"/>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3811" name="图片 18"/>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3812" name="图片 19"/>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3813" name="图片 20"/>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3814" name="图片 21"/>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3815" name="图片 22"/>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3816" name="图片 23"/>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3817" name="图片 24"/>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3818" name="图片 25"/>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3819" name="图片 26"/>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3820" name="图片 27"/>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3821" name="图片 28"/>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3822" name="图片 29"/>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3823" name="图片 30"/>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3824" name="图片 31"/>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3825" name="图片 32"/>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3826" name="图片 33"/>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3827" name="图片 34"/>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3828" name="图片 35"/>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3829" name="图片 36"/>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3830" name="图片 1"/>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3831" name="图片 2"/>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3832" name="图片 3"/>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3833" name="图片 4"/>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3834" name="图片 5"/>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3835" name="图片 6"/>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3836" name="图片 7"/>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3837" name="图片 8"/>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3838" name="图片 9"/>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3839" name="图片 10"/>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3840" name="图片 11"/>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3841" name="图片 12"/>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3842" name="图片 13"/>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3843" name="图片 14"/>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3844" name="图片 15"/>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3845" name="图片 16"/>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3846" name="图片 17"/>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3847" name="图片 18"/>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3848" name="图片 19"/>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3849" name="图片 20"/>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3850" name="图片 21"/>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3851" name="图片 22"/>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3852" name="图片 23"/>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3853" name="图片 24"/>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3854" name="图片 25"/>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3855" name="图片 26"/>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3856" name="图片 27"/>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3857" name="图片 28"/>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3858" name="图片 29"/>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3859" name="图片 30"/>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3860" name="图片 31"/>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3861" name="图片 32"/>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3862" name="图片 33"/>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3863" name="图片 34"/>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3864" name="图片 35"/>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281940</xdr:colOff>
      <xdr:row>6</xdr:row>
      <xdr:rowOff>460375</xdr:rowOff>
    </xdr:to>
    <xdr:sp>
      <xdr:nvSpPr>
        <xdr:cNvPr id="3865" name="图片 36"/>
        <xdr:cNvSpPr>
          <a:spLocks noChangeAspect="1"/>
        </xdr:cNvSpPr>
      </xdr:nvSpPr>
      <xdr:spPr>
        <a:xfrm>
          <a:off x="5287010" y="3036570"/>
          <a:ext cx="281940" cy="46037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3866" name="图片 23"/>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3867" name="图片 78"/>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3868" name="图片 139"/>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3869" name="图片 223"/>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3870" name="图片 224"/>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3871" name="图片 225"/>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3872" name="图片 240"/>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3873" name="图片 241"/>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3874" name="图片 242"/>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3875" name="图片 255"/>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3876" name="图片 256"/>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3877" name="图片 257"/>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3878" name="图片 512"/>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3879" name="图片 516"/>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3880" name="图片 520"/>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3881" name="图片 521"/>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3882" name="图片 522"/>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3883" name="图片 523"/>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3884" name="图片 524"/>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3885" name="图片 525"/>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3886" name="图片 526"/>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3887" name="图片 527"/>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3888" name="图片 528"/>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3889" name="图片 529"/>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3890" name="图片 564"/>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3891" name="图片 619"/>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3892" name="图片 680"/>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3893" name="图片 764"/>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3894" name="图片 765"/>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3895" name="图片 766"/>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3896" name="图片 781"/>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3897" name="图片 782"/>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3898" name="图片 783"/>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3899" name="图片 796"/>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3900" name="图片 797"/>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3901" name="图片 798"/>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3902" name="图片 1053"/>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3903" name="图片 1057"/>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3904" name="图片 1061"/>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3905" name="图片 1062"/>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3906" name="图片 1063"/>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3907" name="图片 1064"/>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3908" name="图片 1065"/>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3909" name="图片 1066"/>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3910" name="图片 1067"/>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3911" name="图片 1068"/>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3912" name="图片 1069"/>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3913" name="图片 1070"/>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3914" name="图片 1232"/>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3915" name="图片 1233"/>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3916" name="图片 1234"/>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3917" name="图片 1249"/>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3918" name="图片 1250"/>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3919" name="图片 1251"/>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3920" name="图片 1264"/>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3921" name="图片 1265"/>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3922" name="图片 1266"/>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3923" name="图片 1314"/>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3924" name="图片 1318"/>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3925" name="图片 1322"/>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3926" name="图片 1338"/>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3927" name="图片 1342"/>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3928" name="图片 1346"/>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3929" name="图片 1347"/>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3930" name="图片 1348"/>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3931" name="图片 1349"/>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3932" name="图片 1350"/>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3933" name="图片 1351"/>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3934" name="图片 1352"/>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3935" name="图片 1353"/>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3936" name="图片 1354"/>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3937" name="图片 1355"/>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3938" name="图片 1398"/>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3939" name="图片 1399"/>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3940" name="图片 1400"/>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3941" name="图片 1415"/>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3942" name="图片 1416"/>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3943" name="图片 1417"/>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3944" name="图片 1430"/>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3945" name="图片 1431"/>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3946" name="图片 1432"/>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3947" name="图片 1493"/>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3948" name="图片 1541"/>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3949" name="图片 1596"/>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3950" name="图片 12"/>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3951" name="图片 17"/>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3952" name="图片 18"/>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3953" name="图片 72"/>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3954" name="图片 75"/>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3955" name="图片 76"/>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3956" name="图片 128"/>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3957" name="图片 133"/>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3958" name="图片 134"/>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3959" name="图片 509"/>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3960" name="图片 510"/>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3961" name="图片 511"/>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3962" name="图片 513"/>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3963" name="图片 514"/>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3964" name="图片 515"/>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3965" name="图片 517"/>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3966" name="图片 518"/>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3967" name="图片 519"/>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3968" name="图片 553"/>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3969" name="图片 558"/>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3970" name="图片 559"/>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3971" name="图片 613"/>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3972" name="图片 616"/>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3973" name="图片 617"/>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3974" name="图片 669"/>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3975" name="图片 674"/>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3976" name="图片 675"/>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3977" name="图片 1050"/>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3978" name="图片 1051"/>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3979" name="图片 1052"/>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3980" name="图片 1054"/>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3981" name="图片 1055"/>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3982" name="图片 1056"/>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3983" name="图片 1058"/>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3984" name="图片 1059"/>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3985" name="图片 1060"/>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3986" name="图片 1311"/>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3987" name="图片 1312"/>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3988" name="图片 1313"/>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3989" name="图片 1315"/>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3990" name="图片 1316"/>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3991" name="图片 1317"/>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3992" name="图片 1319"/>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3993" name="图片 1320"/>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3994" name="图片 1321"/>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3995" name="图片 1335"/>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3996" name="图片 1336"/>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3997" name="图片 1337"/>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3998" name="图片 1339"/>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3999" name="图片 1340"/>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4000" name="图片 1341"/>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4001" name="图片 1343"/>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4002" name="图片 1344"/>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4003" name="图片 1345"/>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4004" name="图片 1485"/>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4005" name="图片 1488"/>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4006" name="图片 1489"/>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4007" name="图片 1538"/>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4008" name="图片 1539"/>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4009" name="图片 1540"/>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4010" name="图片 1587"/>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4011" name="图片 1590"/>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4012" name="图片 1591"/>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4013" name="图片 281"/>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4014" name="图片 286"/>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4015" name="图片 287"/>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4016" name="图片 352"/>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4017" name="图片 357"/>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4018" name="图片 358"/>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4019" name="图片 422"/>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4020" name="图片 425"/>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4021" name="图片 426"/>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4022" name="图片 530"/>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4023" name="图片 531"/>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4024" name="图片 532"/>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4025" name="图片 534"/>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4026" name="图片 535"/>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4027" name="图片 536"/>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4028" name="图片 538"/>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4029" name="图片 539"/>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4030" name="图片 540"/>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4031" name="图片 822"/>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4032" name="图片 827"/>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4033" name="图片 828"/>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4034" name="图片 893"/>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4035" name="图片 898"/>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4036" name="图片 899"/>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4037" name="图片 963"/>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4038" name="图片 966"/>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4039" name="图片 967"/>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4040" name="图片 1071"/>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4041" name="图片 1072"/>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4042" name="图片 1073"/>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4043" name="图片 1075"/>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4044" name="图片 1076"/>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4045" name="图片 1077"/>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4046" name="图片 1079"/>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4047" name="图片 1080"/>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4048" name="图片 1081"/>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4049" name="图片 1323"/>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4050" name="图片 1324"/>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4051" name="图片 1325"/>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4052" name="图片 1327"/>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4053" name="图片 1328"/>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4054" name="图片 1329"/>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4055" name="图片 1331"/>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4056" name="图片 1332"/>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4057" name="图片 1333"/>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4058" name="图片 1356"/>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4059" name="图片 1357"/>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4060" name="图片 1358"/>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4061" name="图片 1360"/>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4062" name="图片 1361"/>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4063" name="图片 1362"/>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4064" name="图片 1364"/>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4065" name="图片 1365"/>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4066" name="图片 1366"/>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4067" name="图片 1686"/>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4068" name="图片 1691"/>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4069" name="图片 1692"/>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4070" name="图片 1745"/>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4071" name="图片 1750"/>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4072" name="图片 1751"/>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4073" name="图片 1805"/>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4074" name="图片 1808"/>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4075" name="图片 1809"/>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4076" name="图片 5"/>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4077" name="图片 8"/>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4078" name="图片 9"/>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4079" name="图片 14"/>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4080" name="图片 17"/>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4081" name="图片 18"/>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4082" name="图片 23"/>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4083" name="图片 26"/>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4084" name="图片 27"/>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4085" name="图片 209"/>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4086" name="图片 212"/>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4087" name="图片 213"/>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273050</xdr:rowOff>
    </xdr:to>
    <xdr:sp>
      <xdr:nvSpPr>
        <xdr:cNvPr id="4088" name="图片 5"/>
        <xdr:cNvSpPr>
          <a:spLocks noChangeAspect="1"/>
        </xdr:cNvSpPr>
      </xdr:nvSpPr>
      <xdr:spPr>
        <a:xfrm>
          <a:off x="5287010" y="3036570"/>
          <a:ext cx="284480" cy="273050"/>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273050</xdr:rowOff>
    </xdr:to>
    <xdr:sp>
      <xdr:nvSpPr>
        <xdr:cNvPr id="4089" name="图片 8"/>
        <xdr:cNvSpPr>
          <a:spLocks noChangeAspect="1"/>
        </xdr:cNvSpPr>
      </xdr:nvSpPr>
      <xdr:spPr>
        <a:xfrm>
          <a:off x="5287010" y="3036570"/>
          <a:ext cx="284480" cy="273050"/>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273050</xdr:rowOff>
    </xdr:to>
    <xdr:sp>
      <xdr:nvSpPr>
        <xdr:cNvPr id="4090" name="图片 9"/>
        <xdr:cNvSpPr>
          <a:spLocks noChangeAspect="1"/>
        </xdr:cNvSpPr>
      </xdr:nvSpPr>
      <xdr:spPr>
        <a:xfrm>
          <a:off x="5287010" y="3036570"/>
          <a:ext cx="284480" cy="273050"/>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273050</xdr:rowOff>
    </xdr:to>
    <xdr:sp>
      <xdr:nvSpPr>
        <xdr:cNvPr id="4091" name="图片 209"/>
        <xdr:cNvSpPr>
          <a:spLocks noChangeAspect="1"/>
        </xdr:cNvSpPr>
      </xdr:nvSpPr>
      <xdr:spPr>
        <a:xfrm>
          <a:off x="5287010" y="3036570"/>
          <a:ext cx="284480" cy="273050"/>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273050</xdr:rowOff>
    </xdr:to>
    <xdr:sp>
      <xdr:nvSpPr>
        <xdr:cNvPr id="4092" name="图片 212"/>
        <xdr:cNvSpPr>
          <a:spLocks noChangeAspect="1"/>
        </xdr:cNvSpPr>
      </xdr:nvSpPr>
      <xdr:spPr>
        <a:xfrm>
          <a:off x="5287010" y="3036570"/>
          <a:ext cx="284480" cy="273050"/>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273050</xdr:rowOff>
    </xdr:to>
    <xdr:sp>
      <xdr:nvSpPr>
        <xdr:cNvPr id="4093" name="图片 213"/>
        <xdr:cNvSpPr>
          <a:spLocks noChangeAspect="1"/>
        </xdr:cNvSpPr>
      </xdr:nvSpPr>
      <xdr:spPr>
        <a:xfrm>
          <a:off x="5287010" y="3036570"/>
          <a:ext cx="284480" cy="273050"/>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285750</xdr:rowOff>
    </xdr:to>
    <xdr:sp>
      <xdr:nvSpPr>
        <xdr:cNvPr id="4094" name="图片 55"/>
        <xdr:cNvSpPr>
          <a:spLocks noChangeAspect="1"/>
        </xdr:cNvSpPr>
      </xdr:nvSpPr>
      <xdr:spPr>
        <a:xfrm>
          <a:off x="5287010" y="3036570"/>
          <a:ext cx="284480" cy="285750"/>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285750</xdr:rowOff>
    </xdr:to>
    <xdr:sp>
      <xdr:nvSpPr>
        <xdr:cNvPr id="4095" name="图片 58"/>
        <xdr:cNvSpPr>
          <a:spLocks noChangeAspect="1"/>
        </xdr:cNvSpPr>
      </xdr:nvSpPr>
      <xdr:spPr>
        <a:xfrm>
          <a:off x="5287010" y="3036570"/>
          <a:ext cx="284480" cy="285750"/>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285750</xdr:rowOff>
    </xdr:to>
    <xdr:sp>
      <xdr:nvSpPr>
        <xdr:cNvPr id="4096" name="图片 59"/>
        <xdr:cNvSpPr>
          <a:spLocks noChangeAspect="1"/>
        </xdr:cNvSpPr>
      </xdr:nvSpPr>
      <xdr:spPr>
        <a:xfrm>
          <a:off x="5287010" y="3036570"/>
          <a:ext cx="284480" cy="285750"/>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4097" name="图片 82"/>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4098" name="图片 83"/>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4099" name="图片 84"/>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4100" name="图片 89"/>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4101" name="图片 92"/>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4102" name="图片 93"/>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4103" name="图片 100"/>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4104" name="图片 101"/>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4105" name="图片 102"/>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4106" name="图片 14"/>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4107" name="图片 17"/>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4108" name="图片 18"/>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4109" name="图片 23"/>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4110" name="图片 26"/>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4111" name="图片 27"/>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233680</xdr:rowOff>
    </xdr:to>
    <xdr:sp>
      <xdr:nvSpPr>
        <xdr:cNvPr id="4112" name="图片 14"/>
        <xdr:cNvSpPr>
          <a:spLocks noChangeAspect="1"/>
        </xdr:cNvSpPr>
      </xdr:nvSpPr>
      <xdr:spPr>
        <a:xfrm>
          <a:off x="5287010" y="3036570"/>
          <a:ext cx="284480" cy="233680"/>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233680</xdr:rowOff>
    </xdr:to>
    <xdr:sp>
      <xdr:nvSpPr>
        <xdr:cNvPr id="4113" name="图片 17"/>
        <xdr:cNvSpPr>
          <a:spLocks noChangeAspect="1"/>
        </xdr:cNvSpPr>
      </xdr:nvSpPr>
      <xdr:spPr>
        <a:xfrm>
          <a:off x="5287010" y="3036570"/>
          <a:ext cx="284480" cy="233680"/>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233680</xdr:rowOff>
    </xdr:to>
    <xdr:sp>
      <xdr:nvSpPr>
        <xdr:cNvPr id="4114" name="图片 18"/>
        <xdr:cNvSpPr>
          <a:spLocks noChangeAspect="1"/>
        </xdr:cNvSpPr>
      </xdr:nvSpPr>
      <xdr:spPr>
        <a:xfrm>
          <a:off x="5287010" y="3036570"/>
          <a:ext cx="284480" cy="233680"/>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233680</xdr:rowOff>
    </xdr:to>
    <xdr:sp>
      <xdr:nvSpPr>
        <xdr:cNvPr id="4115" name="图片 36"/>
        <xdr:cNvSpPr>
          <a:spLocks noChangeAspect="1"/>
        </xdr:cNvSpPr>
      </xdr:nvSpPr>
      <xdr:spPr>
        <a:xfrm>
          <a:off x="5287010" y="3036570"/>
          <a:ext cx="284480" cy="233680"/>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233680</xdr:rowOff>
    </xdr:to>
    <xdr:sp>
      <xdr:nvSpPr>
        <xdr:cNvPr id="4116" name="图片 39"/>
        <xdr:cNvSpPr>
          <a:spLocks noChangeAspect="1"/>
        </xdr:cNvSpPr>
      </xdr:nvSpPr>
      <xdr:spPr>
        <a:xfrm>
          <a:off x="5287010" y="3036570"/>
          <a:ext cx="284480" cy="233680"/>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233680</xdr:rowOff>
    </xdr:to>
    <xdr:sp>
      <xdr:nvSpPr>
        <xdr:cNvPr id="4117" name="图片 40"/>
        <xdr:cNvSpPr>
          <a:spLocks noChangeAspect="1"/>
        </xdr:cNvSpPr>
      </xdr:nvSpPr>
      <xdr:spPr>
        <a:xfrm>
          <a:off x="5287010" y="3036570"/>
          <a:ext cx="284480" cy="233680"/>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233680</xdr:rowOff>
    </xdr:to>
    <xdr:sp>
      <xdr:nvSpPr>
        <xdr:cNvPr id="4118" name="图片 45"/>
        <xdr:cNvSpPr>
          <a:spLocks noChangeAspect="1"/>
        </xdr:cNvSpPr>
      </xdr:nvSpPr>
      <xdr:spPr>
        <a:xfrm>
          <a:off x="5287010" y="3036570"/>
          <a:ext cx="284480" cy="233680"/>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233680</xdr:rowOff>
    </xdr:to>
    <xdr:sp>
      <xdr:nvSpPr>
        <xdr:cNvPr id="4119" name="图片 48"/>
        <xdr:cNvSpPr>
          <a:spLocks noChangeAspect="1"/>
        </xdr:cNvSpPr>
      </xdr:nvSpPr>
      <xdr:spPr>
        <a:xfrm>
          <a:off x="5287010" y="3036570"/>
          <a:ext cx="284480" cy="233680"/>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233680</xdr:rowOff>
    </xdr:to>
    <xdr:sp>
      <xdr:nvSpPr>
        <xdr:cNvPr id="4120" name="图片 49"/>
        <xdr:cNvSpPr>
          <a:spLocks noChangeAspect="1"/>
        </xdr:cNvSpPr>
      </xdr:nvSpPr>
      <xdr:spPr>
        <a:xfrm>
          <a:off x="5287010" y="3036570"/>
          <a:ext cx="284480" cy="233680"/>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233680</xdr:rowOff>
    </xdr:to>
    <xdr:sp>
      <xdr:nvSpPr>
        <xdr:cNvPr id="4121" name="图片 58"/>
        <xdr:cNvSpPr>
          <a:spLocks noChangeAspect="1"/>
        </xdr:cNvSpPr>
      </xdr:nvSpPr>
      <xdr:spPr>
        <a:xfrm>
          <a:off x="5287010" y="3036570"/>
          <a:ext cx="284480" cy="233680"/>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233680</xdr:rowOff>
    </xdr:to>
    <xdr:sp>
      <xdr:nvSpPr>
        <xdr:cNvPr id="4122" name="图片 61"/>
        <xdr:cNvSpPr>
          <a:spLocks noChangeAspect="1"/>
        </xdr:cNvSpPr>
      </xdr:nvSpPr>
      <xdr:spPr>
        <a:xfrm>
          <a:off x="5287010" y="3036570"/>
          <a:ext cx="284480" cy="233680"/>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233680</xdr:rowOff>
    </xdr:to>
    <xdr:sp>
      <xdr:nvSpPr>
        <xdr:cNvPr id="4123" name="图片 62"/>
        <xdr:cNvSpPr>
          <a:spLocks noChangeAspect="1"/>
        </xdr:cNvSpPr>
      </xdr:nvSpPr>
      <xdr:spPr>
        <a:xfrm>
          <a:off x="5287010" y="3036570"/>
          <a:ext cx="284480" cy="233680"/>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233680</xdr:rowOff>
    </xdr:to>
    <xdr:sp>
      <xdr:nvSpPr>
        <xdr:cNvPr id="4124" name="图片 67"/>
        <xdr:cNvSpPr>
          <a:spLocks noChangeAspect="1"/>
        </xdr:cNvSpPr>
      </xdr:nvSpPr>
      <xdr:spPr>
        <a:xfrm>
          <a:off x="5287010" y="3036570"/>
          <a:ext cx="284480" cy="233680"/>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233680</xdr:rowOff>
    </xdr:to>
    <xdr:sp>
      <xdr:nvSpPr>
        <xdr:cNvPr id="4125" name="图片 70"/>
        <xdr:cNvSpPr>
          <a:spLocks noChangeAspect="1"/>
        </xdr:cNvSpPr>
      </xdr:nvSpPr>
      <xdr:spPr>
        <a:xfrm>
          <a:off x="5287010" y="3036570"/>
          <a:ext cx="284480" cy="233680"/>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233680</xdr:rowOff>
    </xdr:to>
    <xdr:sp>
      <xdr:nvSpPr>
        <xdr:cNvPr id="4126" name="图片 71"/>
        <xdr:cNvSpPr>
          <a:spLocks noChangeAspect="1"/>
        </xdr:cNvSpPr>
      </xdr:nvSpPr>
      <xdr:spPr>
        <a:xfrm>
          <a:off x="5287010" y="3036570"/>
          <a:ext cx="284480" cy="233680"/>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233680</xdr:rowOff>
    </xdr:to>
    <xdr:sp>
      <xdr:nvSpPr>
        <xdr:cNvPr id="4127" name="图片 78"/>
        <xdr:cNvSpPr>
          <a:spLocks noChangeAspect="1"/>
        </xdr:cNvSpPr>
      </xdr:nvSpPr>
      <xdr:spPr>
        <a:xfrm>
          <a:off x="5287010" y="3036570"/>
          <a:ext cx="284480" cy="233680"/>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233680</xdr:rowOff>
    </xdr:to>
    <xdr:sp>
      <xdr:nvSpPr>
        <xdr:cNvPr id="4128" name="图片 79"/>
        <xdr:cNvSpPr>
          <a:spLocks noChangeAspect="1"/>
        </xdr:cNvSpPr>
      </xdr:nvSpPr>
      <xdr:spPr>
        <a:xfrm>
          <a:off x="5287010" y="3036570"/>
          <a:ext cx="284480" cy="233680"/>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233680</xdr:rowOff>
    </xdr:to>
    <xdr:sp>
      <xdr:nvSpPr>
        <xdr:cNvPr id="4129" name="图片 80"/>
        <xdr:cNvSpPr>
          <a:spLocks noChangeAspect="1"/>
        </xdr:cNvSpPr>
      </xdr:nvSpPr>
      <xdr:spPr>
        <a:xfrm>
          <a:off x="5287010" y="3036570"/>
          <a:ext cx="284480" cy="233680"/>
        </a:xfrm>
        <a:prstGeom prst="rect">
          <a:avLst/>
        </a:prstGeom>
        <a:noFill/>
        <a:ln w="9525">
          <a:noFill/>
        </a:ln>
      </xdr:spPr>
    </xdr:sp>
    <xdr:clientData/>
  </xdr:twoCellAnchor>
  <xdr:twoCellAnchor editAs="oneCell">
    <xdr:from>
      <xdr:col>5</xdr:col>
      <xdr:colOff>0</xdr:colOff>
      <xdr:row>8</xdr:row>
      <xdr:rowOff>0</xdr:rowOff>
    </xdr:from>
    <xdr:to>
      <xdr:col>5</xdr:col>
      <xdr:colOff>631190</xdr:colOff>
      <xdr:row>9</xdr:row>
      <xdr:rowOff>302895</xdr:rowOff>
    </xdr:to>
    <xdr:sp>
      <xdr:nvSpPr>
        <xdr:cNvPr id="4130" name="矩形 246"/>
        <xdr:cNvSpPr/>
      </xdr:nvSpPr>
      <xdr:spPr>
        <a:xfrm>
          <a:off x="5287010" y="4408170"/>
          <a:ext cx="631190" cy="988695"/>
        </a:xfrm>
        <a:prstGeom prst="rect">
          <a:avLst/>
        </a:prstGeom>
        <a:noFill/>
        <a:ln w="9525">
          <a:noFill/>
        </a:ln>
      </xdr:spPr>
    </xdr:sp>
    <xdr:clientData/>
  </xdr:twoCellAnchor>
  <xdr:twoCellAnchor editAs="oneCell">
    <xdr:from>
      <xdr:col>5</xdr:col>
      <xdr:colOff>0</xdr:colOff>
      <xdr:row>8</xdr:row>
      <xdr:rowOff>0</xdr:rowOff>
    </xdr:from>
    <xdr:to>
      <xdr:col>5</xdr:col>
      <xdr:colOff>631190</xdr:colOff>
      <xdr:row>9</xdr:row>
      <xdr:rowOff>302895</xdr:rowOff>
    </xdr:to>
    <xdr:sp>
      <xdr:nvSpPr>
        <xdr:cNvPr id="4131" name="矩形 247"/>
        <xdr:cNvSpPr/>
      </xdr:nvSpPr>
      <xdr:spPr>
        <a:xfrm>
          <a:off x="5287010" y="4408170"/>
          <a:ext cx="631190" cy="988695"/>
        </a:xfrm>
        <a:prstGeom prst="rect">
          <a:avLst/>
        </a:prstGeom>
        <a:noFill/>
        <a:ln w="9525">
          <a:noFill/>
        </a:ln>
      </xdr:spPr>
    </xdr:sp>
    <xdr:clientData/>
  </xdr:twoCellAnchor>
  <xdr:twoCellAnchor editAs="oneCell">
    <xdr:from>
      <xdr:col>5</xdr:col>
      <xdr:colOff>0</xdr:colOff>
      <xdr:row>8</xdr:row>
      <xdr:rowOff>0</xdr:rowOff>
    </xdr:from>
    <xdr:to>
      <xdr:col>5</xdr:col>
      <xdr:colOff>631190</xdr:colOff>
      <xdr:row>9</xdr:row>
      <xdr:rowOff>274955</xdr:rowOff>
    </xdr:to>
    <xdr:sp>
      <xdr:nvSpPr>
        <xdr:cNvPr id="4132" name="矩形 248"/>
        <xdr:cNvSpPr/>
      </xdr:nvSpPr>
      <xdr:spPr>
        <a:xfrm>
          <a:off x="5287010" y="4408170"/>
          <a:ext cx="631190" cy="960755"/>
        </a:xfrm>
        <a:prstGeom prst="rect">
          <a:avLst/>
        </a:prstGeom>
        <a:noFill/>
        <a:ln w="9525">
          <a:noFill/>
        </a:ln>
      </xdr:spPr>
    </xdr:sp>
    <xdr:clientData/>
  </xdr:twoCellAnchor>
  <xdr:twoCellAnchor editAs="oneCell">
    <xdr:from>
      <xdr:col>5</xdr:col>
      <xdr:colOff>0</xdr:colOff>
      <xdr:row>8</xdr:row>
      <xdr:rowOff>0</xdr:rowOff>
    </xdr:from>
    <xdr:to>
      <xdr:col>5</xdr:col>
      <xdr:colOff>631190</xdr:colOff>
      <xdr:row>9</xdr:row>
      <xdr:rowOff>274955</xdr:rowOff>
    </xdr:to>
    <xdr:sp>
      <xdr:nvSpPr>
        <xdr:cNvPr id="4133" name="矩形 249"/>
        <xdr:cNvSpPr/>
      </xdr:nvSpPr>
      <xdr:spPr>
        <a:xfrm>
          <a:off x="5287010" y="4408170"/>
          <a:ext cx="631190" cy="960755"/>
        </a:xfrm>
        <a:prstGeom prst="rect">
          <a:avLst/>
        </a:prstGeom>
        <a:noFill/>
        <a:ln w="9525">
          <a:noFill/>
        </a:ln>
      </xdr:spPr>
    </xdr:sp>
    <xdr:clientData/>
  </xdr:twoCellAnchor>
  <xdr:twoCellAnchor editAs="oneCell">
    <xdr:from>
      <xdr:col>5</xdr:col>
      <xdr:colOff>0</xdr:colOff>
      <xdr:row>8</xdr:row>
      <xdr:rowOff>0</xdr:rowOff>
    </xdr:from>
    <xdr:to>
      <xdr:col>5</xdr:col>
      <xdr:colOff>631190</xdr:colOff>
      <xdr:row>9</xdr:row>
      <xdr:rowOff>274955</xdr:rowOff>
    </xdr:to>
    <xdr:sp>
      <xdr:nvSpPr>
        <xdr:cNvPr id="4134" name="矩形 250"/>
        <xdr:cNvSpPr/>
      </xdr:nvSpPr>
      <xdr:spPr>
        <a:xfrm>
          <a:off x="5287010" y="4408170"/>
          <a:ext cx="631190" cy="960755"/>
        </a:xfrm>
        <a:prstGeom prst="rect">
          <a:avLst/>
        </a:prstGeom>
        <a:noFill/>
        <a:ln w="9525">
          <a:noFill/>
        </a:ln>
      </xdr:spPr>
    </xdr:sp>
    <xdr:clientData/>
  </xdr:twoCellAnchor>
  <xdr:twoCellAnchor editAs="oneCell">
    <xdr:from>
      <xdr:col>5</xdr:col>
      <xdr:colOff>0</xdr:colOff>
      <xdr:row>8</xdr:row>
      <xdr:rowOff>0</xdr:rowOff>
    </xdr:from>
    <xdr:to>
      <xdr:col>5</xdr:col>
      <xdr:colOff>631190</xdr:colOff>
      <xdr:row>9</xdr:row>
      <xdr:rowOff>274955</xdr:rowOff>
    </xdr:to>
    <xdr:sp>
      <xdr:nvSpPr>
        <xdr:cNvPr id="4135" name="矩形 251"/>
        <xdr:cNvSpPr/>
      </xdr:nvSpPr>
      <xdr:spPr>
        <a:xfrm>
          <a:off x="5287010" y="4408170"/>
          <a:ext cx="631190" cy="96075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250825</xdr:rowOff>
    </xdr:to>
    <xdr:sp>
      <xdr:nvSpPr>
        <xdr:cNvPr id="4136" name="图片 264"/>
        <xdr:cNvSpPr>
          <a:spLocks noChangeAspect="1"/>
        </xdr:cNvSpPr>
      </xdr:nvSpPr>
      <xdr:spPr>
        <a:xfrm>
          <a:off x="5287010" y="3036570"/>
          <a:ext cx="284480" cy="25082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250825</xdr:rowOff>
    </xdr:to>
    <xdr:sp>
      <xdr:nvSpPr>
        <xdr:cNvPr id="4137" name="图片 267"/>
        <xdr:cNvSpPr>
          <a:spLocks noChangeAspect="1"/>
        </xdr:cNvSpPr>
      </xdr:nvSpPr>
      <xdr:spPr>
        <a:xfrm>
          <a:off x="5287010" y="3036570"/>
          <a:ext cx="284480" cy="25082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250825</xdr:rowOff>
    </xdr:to>
    <xdr:sp>
      <xdr:nvSpPr>
        <xdr:cNvPr id="4138" name="图片 268"/>
        <xdr:cNvSpPr>
          <a:spLocks noChangeAspect="1"/>
        </xdr:cNvSpPr>
      </xdr:nvSpPr>
      <xdr:spPr>
        <a:xfrm>
          <a:off x="5287010" y="3036570"/>
          <a:ext cx="284480" cy="25082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4139" name="图片 14"/>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4140" name="图片 17"/>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4141" name="图片 18"/>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4142" name="图片 190"/>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4143" name="图片 193"/>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4144" name="图片 194"/>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4145" name="图片 218"/>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4146" name="图片 221"/>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4147" name="图片 222"/>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4148" name="图片 55"/>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4149" name="图片 58"/>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4150" name="图片 59"/>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4151" name="图片 5"/>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4152" name="图片 8"/>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4153" name="图片 9"/>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4154" name="图片 14"/>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4155" name="图片 17"/>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4156" name="图片 18"/>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4157" name="图片 23"/>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4158" name="图片 26"/>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4159" name="图片 27"/>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4160" name="图片 209"/>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4161" name="图片 212"/>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4162" name="图片 213"/>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4163" name="图片 5"/>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4164" name="图片 8"/>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4165" name="图片 9"/>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4166" name="图片 209"/>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4167" name="图片 212"/>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4168" name="图片 213"/>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285750</xdr:rowOff>
    </xdr:to>
    <xdr:sp>
      <xdr:nvSpPr>
        <xdr:cNvPr id="4169" name="图片 55"/>
        <xdr:cNvSpPr>
          <a:spLocks noChangeAspect="1"/>
        </xdr:cNvSpPr>
      </xdr:nvSpPr>
      <xdr:spPr>
        <a:xfrm>
          <a:off x="5287010" y="3036570"/>
          <a:ext cx="284480" cy="285750"/>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285750</xdr:rowOff>
    </xdr:to>
    <xdr:sp>
      <xdr:nvSpPr>
        <xdr:cNvPr id="4170" name="图片 58"/>
        <xdr:cNvSpPr>
          <a:spLocks noChangeAspect="1"/>
        </xdr:cNvSpPr>
      </xdr:nvSpPr>
      <xdr:spPr>
        <a:xfrm>
          <a:off x="5287010" y="3036570"/>
          <a:ext cx="284480" cy="285750"/>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285750</xdr:rowOff>
    </xdr:to>
    <xdr:sp>
      <xdr:nvSpPr>
        <xdr:cNvPr id="4171" name="图片 59"/>
        <xdr:cNvSpPr>
          <a:spLocks noChangeAspect="1"/>
        </xdr:cNvSpPr>
      </xdr:nvSpPr>
      <xdr:spPr>
        <a:xfrm>
          <a:off x="5287010" y="3036570"/>
          <a:ext cx="284480" cy="285750"/>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4172" name="图片 82"/>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4173" name="图片 83"/>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4174" name="图片 84"/>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4175" name="图片 89"/>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4176" name="图片 92"/>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4177" name="图片 93"/>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4178" name="图片 100"/>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4179" name="图片 101"/>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4180" name="图片 102"/>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4181" name="图片 14"/>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4182" name="图片 17"/>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4183" name="图片 18"/>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4184" name="图片 23"/>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4185" name="图片 26"/>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4186" name="图片 27"/>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4187" name="图片 55"/>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4188" name="图片 58"/>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4189" name="图片 59"/>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4190" name="图片 5"/>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4191" name="图片 8"/>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4192" name="图片 9"/>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4193" name="图片 209"/>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4194" name="图片 212"/>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4195" name="图片 213"/>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4196" name="图片 82"/>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4197" name="图片 83"/>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4198" name="图片 84"/>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4199" name="图片 281"/>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4200" name="图片 286"/>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4201" name="图片 287"/>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4202" name="图片 352"/>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4203" name="图片 357"/>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4204" name="图片 358"/>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4205" name="图片 422"/>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4206" name="图片 425"/>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4207" name="图片 426"/>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4208" name="图片 530"/>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4209" name="图片 531"/>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4210" name="图片 532"/>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4211" name="图片 534"/>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4212" name="图片 535"/>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4213" name="图片 536"/>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4214" name="图片 538"/>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4215" name="图片 539"/>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4216" name="图片 540"/>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4217" name="图片 822"/>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4218" name="图片 827"/>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4219" name="图片 828"/>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4220" name="图片 893"/>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4221" name="图片 898"/>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4222" name="图片 899"/>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4223" name="图片 963"/>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4224" name="图片 966"/>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4225" name="图片 967"/>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4226" name="图片 1071"/>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4227" name="图片 1072"/>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4228" name="图片 1073"/>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4229" name="图片 1075"/>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4230" name="图片 1076"/>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4231" name="图片 1077"/>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4232" name="图片 1079"/>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4233" name="图片 1080"/>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4234" name="图片 1081"/>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4235" name="图片 1323"/>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4236" name="图片 1324"/>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4237" name="图片 1325"/>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4238" name="图片 1327"/>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4239" name="图片 1328"/>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4240" name="图片 1329"/>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4241" name="图片 1331"/>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4242" name="图片 1332"/>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4243" name="图片 1333"/>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4244" name="图片 1356"/>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4245" name="图片 1357"/>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4246" name="图片 1358"/>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4247" name="图片 1360"/>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4248" name="图片 1361"/>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4249" name="图片 1362"/>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4250" name="图片 1364"/>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4251" name="图片 1365"/>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4252" name="图片 1366"/>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4253" name="图片 1686"/>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4254" name="图片 1691"/>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4255" name="图片 1692"/>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4256" name="图片 1745"/>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4257" name="图片 1750"/>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4258" name="图片 1751"/>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4259" name="图片 1805"/>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4260" name="图片 1808"/>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4261" name="图片 1809"/>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233680</xdr:rowOff>
    </xdr:to>
    <xdr:sp>
      <xdr:nvSpPr>
        <xdr:cNvPr id="4262" name="图片 14"/>
        <xdr:cNvSpPr>
          <a:spLocks noChangeAspect="1"/>
        </xdr:cNvSpPr>
      </xdr:nvSpPr>
      <xdr:spPr>
        <a:xfrm>
          <a:off x="5287010" y="3036570"/>
          <a:ext cx="284480" cy="233680"/>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233680</xdr:rowOff>
    </xdr:to>
    <xdr:sp>
      <xdr:nvSpPr>
        <xdr:cNvPr id="4263" name="图片 17"/>
        <xdr:cNvSpPr>
          <a:spLocks noChangeAspect="1"/>
        </xdr:cNvSpPr>
      </xdr:nvSpPr>
      <xdr:spPr>
        <a:xfrm>
          <a:off x="5287010" y="3036570"/>
          <a:ext cx="284480" cy="233680"/>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233680</xdr:rowOff>
    </xdr:to>
    <xdr:sp>
      <xdr:nvSpPr>
        <xdr:cNvPr id="4264" name="图片 18"/>
        <xdr:cNvSpPr>
          <a:spLocks noChangeAspect="1"/>
        </xdr:cNvSpPr>
      </xdr:nvSpPr>
      <xdr:spPr>
        <a:xfrm>
          <a:off x="5287010" y="3036570"/>
          <a:ext cx="284480" cy="233680"/>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233680</xdr:rowOff>
    </xdr:to>
    <xdr:sp>
      <xdr:nvSpPr>
        <xdr:cNvPr id="4265" name="图片 36"/>
        <xdr:cNvSpPr>
          <a:spLocks noChangeAspect="1"/>
        </xdr:cNvSpPr>
      </xdr:nvSpPr>
      <xdr:spPr>
        <a:xfrm>
          <a:off x="5287010" y="3036570"/>
          <a:ext cx="284480" cy="233680"/>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233680</xdr:rowOff>
    </xdr:to>
    <xdr:sp>
      <xdr:nvSpPr>
        <xdr:cNvPr id="4266" name="图片 39"/>
        <xdr:cNvSpPr>
          <a:spLocks noChangeAspect="1"/>
        </xdr:cNvSpPr>
      </xdr:nvSpPr>
      <xdr:spPr>
        <a:xfrm>
          <a:off x="5287010" y="3036570"/>
          <a:ext cx="284480" cy="233680"/>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233680</xdr:rowOff>
    </xdr:to>
    <xdr:sp>
      <xdr:nvSpPr>
        <xdr:cNvPr id="4267" name="图片 40"/>
        <xdr:cNvSpPr>
          <a:spLocks noChangeAspect="1"/>
        </xdr:cNvSpPr>
      </xdr:nvSpPr>
      <xdr:spPr>
        <a:xfrm>
          <a:off x="5287010" y="3036570"/>
          <a:ext cx="284480" cy="233680"/>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227330</xdr:rowOff>
    </xdr:to>
    <xdr:sp>
      <xdr:nvSpPr>
        <xdr:cNvPr id="4268" name="图片 45"/>
        <xdr:cNvSpPr>
          <a:spLocks noChangeAspect="1"/>
        </xdr:cNvSpPr>
      </xdr:nvSpPr>
      <xdr:spPr>
        <a:xfrm>
          <a:off x="5287010" y="3036570"/>
          <a:ext cx="284480" cy="227330"/>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227330</xdr:rowOff>
    </xdr:to>
    <xdr:sp>
      <xdr:nvSpPr>
        <xdr:cNvPr id="4269" name="图片 48"/>
        <xdr:cNvSpPr>
          <a:spLocks noChangeAspect="1"/>
        </xdr:cNvSpPr>
      </xdr:nvSpPr>
      <xdr:spPr>
        <a:xfrm>
          <a:off x="5287010" y="3036570"/>
          <a:ext cx="284480" cy="227330"/>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227330</xdr:rowOff>
    </xdr:to>
    <xdr:sp>
      <xdr:nvSpPr>
        <xdr:cNvPr id="4270" name="图片 49"/>
        <xdr:cNvSpPr>
          <a:spLocks noChangeAspect="1"/>
        </xdr:cNvSpPr>
      </xdr:nvSpPr>
      <xdr:spPr>
        <a:xfrm>
          <a:off x="5287010" y="3036570"/>
          <a:ext cx="284480" cy="227330"/>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233680</xdr:rowOff>
    </xdr:to>
    <xdr:sp>
      <xdr:nvSpPr>
        <xdr:cNvPr id="4271" name="图片 58"/>
        <xdr:cNvSpPr>
          <a:spLocks noChangeAspect="1"/>
        </xdr:cNvSpPr>
      </xdr:nvSpPr>
      <xdr:spPr>
        <a:xfrm>
          <a:off x="5287010" y="3036570"/>
          <a:ext cx="284480" cy="233680"/>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233680</xdr:rowOff>
    </xdr:to>
    <xdr:sp>
      <xdr:nvSpPr>
        <xdr:cNvPr id="4272" name="图片 61"/>
        <xdr:cNvSpPr>
          <a:spLocks noChangeAspect="1"/>
        </xdr:cNvSpPr>
      </xdr:nvSpPr>
      <xdr:spPr>
        <a:xfrm>
          <a:off x="5287010" y="3036570"/>
          <a:ext cx="284480" cy="233680"/>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233680</xdr:rowOff>
    </xdr:to>
    <xdr:sp>
      <xdr:nvSpPr>
        <xdr:cNvPr id="4273" name="图片 62"/>
        <xdr:cNvSpPr>
          <a:spLocks noChangeAspect="1"/>
        </xdr:cNvSpPr>
      </xdr:nvSpPr>
      <xdr:spPr>
        <a:xfrm>
          <a:off x="5287010" y="3036570"/>
          <a:ext cx="284480" cy="233680"/>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227330</xdr:rowOff>
    </xdr:to>
    <xdr:sp>
      <xdr:nvSpPr>
        <xdr:cNvPr id="4274" name="图片 67"/>
        <xdr:cNvSpPr>
          <a:spLocks noChangeAspect="1"/>
        </xdr:cNvSpPr>
      </xdr:nvSpPr>
      <xdr:spPr>
        <a:xfrm>
          <a:off x="5287010" y="3036570"/>
          <a:ext cx="284480" cy="227330"/>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227330</xdr:rowOff>
    </xdr:to>
    <xdr:sp>
      <xdr:nvSpPr>
        <xdr:cNvPr id="4275" name="图片 70"/>
        <xdr:cNvSpPr>
          <a:spLocks noChangeAspect="1"/>
        </xdr:cNvSpPr>
      </xdr:nvSpPr>
      <xdr:spPr>
        <a:xfrm>
          <a:off x="5287010" y="3036570"/>
          <a:ext cx="284480" cy="227330"/>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227330</xdr:rowOff>
    </xdr:to>
    <xdr:sp>
      <xdr:nvSpPr>
        <xdr:cNvPr id="4276" name="图片 71"/>
        <xdr:cNvSpPr>
          <a:spLocks noChangeAspect="1"/>
        </xdr:cNvSpPr>
      </xdr:nvSpPr>
      <xdr:spPr>
        <a:xfrm>
          <a:off x="5287010" y="3036570"/>
          <a:ext cx="284480" cy="227330"/>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227330</xdr:rowOff>
    </xdr:to>
    <xdr:sp>
      <xdr:nvSpPr>
        <xdr:cNvPr id="4277" name="图片 78"/>
        <xdr:cNvSpPr>
          <a:spLocks noChangeAspect="1"/>
        </xdr:cNvSpPr>
      </xdr:nvSpPr>
      <xdr:spPr>
        <a:xfrm>
          <a:off x="5287010" y="3036570"/>
          <a:ext cx="284480" cy="227330"/>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227330</xdr:rowOff>
    </xdr:to>
    <xdr:sp>
      <xdr:nvSpPr>
        <xdr:cNvPr id="4278" name="图片 79"/>
        <xdr:cNvSpPr>
          <a:spLocks noChangeAspect="1"/>
        </xdr:cNvSpPr>
      </xdr:nvSpPr>
      <xdr:spPr>
        <a:xfrm>
          <a:off x="5287010" y="3036570"/>
          <a:ext cx="284480" cy="227330"/>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227330</xdr:rowOff>
    </xdr:to>
    <xdr:sp>
      <xdr:nvSpPr>
        <xdr:cNvPr id="4279" name="图片 80"/>
        <xdr:cNvSpPr>
          <a:spLocks noChangeAspect="1"/>
        </xdr:cNvSpPr>
      </xdr:nvSpPr>
      <xdr:spPr>
        <a:xfrm>
          <a:off x="5287010" y="3036570"/>
          <a:ext cx="284480" cy="227330"/>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250825</xdr:rowOff>
    </xdr:to>
    <xdr:sp>
      <xdr:nvSpPr>
        <xdr:cNvPr id="4280" name="图片 264"/>
        <xdr:cNvSpPr>
          <a:spLocks noChangeAspect="1"/>
        </xdr:cNvSpPr>
      </xdr:nvSpPr>
      <xdr:spPr>
        <a:xfrm>
          <a:off x="5287010" y="3036570"/>
          <a:ext cx="284480" cy="25082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250825</xdr:rowOff>
    </xdr:to>
    <xdr:sp>
      <xdr:nvSpPr>
        <xdr:cNvPr id="4281" name="图片 267"/>
        <xdr:cNvSpPr>
          <a:spLocks noChangeAspect="1"/>
        </xdr:cNvSpPr>
      </xdr:nvSpPr>
      <xdr:spPr>
        <a:xfrm>
          <a:off x="5287010" y="3036570"/>
          <a:ext cx="284480" cy="25082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250825</xdr:rowOff>
    </xdr:to>
    <xdr:sp>
      <xdr:nvSpPr>
        <xdr:cNvPr id="4282" name="图片 268"/>
        <xdr:cNvSpPr>
          <a:spLocks noChangeAspect="1"/>
        </xdr:cNvSpPr>
      </xdr:nvSpPr>
      <xdr:spPr>
        <a:xfrm>
          <a:off x="5287010" y="3036570"/>
          <a:ext cx="284480" cy="25082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4283" name="图片 14"/>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4284" name="图片 17"/>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4285" name="图片 18"/>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262255</xdr:rowOff>
    </xdr:to>
    <xdr:sp>
      <xdr:nvSpPr>
        <xdr:cNvPr id="4286" name="图片 190"/>
        <xdr:cNvSpPr>
          <a:spLocks noChangeAspect="1"/>
        </xdr:cNvSpPr>
      </xdr:nvSpPr>
      <xdr:spPr>
        <a:xfrm>
          <a:off x="5287010" y="3036570"/>
          <a:ext cx="284480" cy="26225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262255</xdr:rowOff>
    </xdr:to>
    <xdr:sp>
      <xdr:nvSpPr>
        <xdr:cNvPr id="4287" name="图片 193"/>
        <xdr:cNvSpPr>
          <a:spLocks noChangeAspect="1"/>
        </xdr:cNvSpPr>
      </xdr:nvSpPr>
      <xdr:spPr>
        <a:xfrm>
          <a:off x="5287010" y="3036570"/>
          <a:ext cx="284480" cy="26225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262255</xdr:rowOff>
    </xdr:to>
    <xdr:sp>
      <xdr:nvSpPr>
        <xdr:cNvPr id="4288" name="图片 194"/>
        <xdr:cNvSpPr>
          <a:spLocks noChangeAspect="1"/>
        </xdr:cNvSpPr>
      </xdr:nvSpPr>
      <xdr:spPr>
        <a:xfrm>
          <a:off x="5287010" y="3036570"/>
          <a:ext cx="284480" cy="26225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262255</xdr:rowOff>
    </xdr:to>
    <xdr:sp>
      <xdr:nvSpPr>
        <xdr:cNvPr id="4289" name="图片 218"/>
        <xdr:cNvSpPr>
          <a:spLocks noChangeAspect="1"/>
        </xdr:cNvSpPr>
      </xdr:nvSpPr>
      <xdr:spPr>
        <a:xfrm>
          <a:off x="5287010" y="3036570"/>
          <a:ext cx="284480" cy="26225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262255</xdr:rowOff>
    </xdr:to>
    <xdr:sp>
      <xdr:nvSpPr>
        <xdr:cNvPr id="4290" name="图片 221"/>
        <xdr:cNvSpPr>
          <a:spLocks noChangeAspect="1"/>
        </xdr:cNvSpPr>
      </xdr:nvSpPr>
      <xdr:spPr>
        <a:xfrm>
          <a:off x="5287010" y="3036570"/>
          <a:ext cx="284480" cy="26225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262255</xdr:rowOff>
    </xdr:to>
    <xdr:sp>
      <xdr:nvSpPr>
        <xdr:cNvPr id="4291" name="图片 222"/>
        <xdr:cNvSpPr>
          <a:spLocks noChangeAspect="1"/>
        </xdr:cNvSpPr>
      </xdr:nvSpPr>
      <xdr:spPr>
        <a:xfrm>
          <a:off x="5287010" y="3036570"/>
          <a:ext cx="284480" cy="26225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262255</xdr:rowOff>
    </xdr:to>
    <xdr:sp>
      <xdr:nvSpPr>
        <xdr:cNvPr id="4292" name="图片 55"/>
        <xdr:cNvSpPr>
          <a:spLocks noChangeAspect="1"/>
        </xdr:cNvSpPr>
      </xdr:nvSpPr>
      <xdr:spPr>
        <a:xfrm>
          <a:off x="5287010" y="3036570"/>
          <a:ext cx="284480" cy="26225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262255</xdr:rowOff>
    </xdr:to>
    <xdr:sp>
      <xdr:nvSpPr>
        <xdr:cNvPr id="4293" name="图片 58"/>
        <xdr:cNvSpPr>
          <a:spLocks noChangeAspect="1"/>
        </xdr:cNvSpPr>
      </xdr:nvSpPr>
      <xdr:spPr>
        <a:xfrm>
          <a:off x="5287010" y="3036570"/>
          <a:ext cx="284480" cy="26225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262255</xdr:rowOff>
    </xdr:to>
    <xdr:sp>
      <xdr:nvSpPr>
        <xdr:cNvPr id="4294" name="图片 59"/>
        <xdr:cNvSpPr>
          <a:spLocks noChangeAspect="1"/>
        </xdr:cNvSpPr>
      </xdr:nvSpPr>
      <xdr:spPr>
        <a:xfrm>
          <a:off x="5287010" y="3036570"/>
          <a:ext cx="284480" cy="26225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273050</xdr:rowOff>
    </xdr:to>
    <xdr:sp>
      <xdr:nvSpPr>
        <xdr:cNvPr id="4295" name="图片 5"/>
        <xdr:cNvSpPr>
          <a:spLocks noChangeAspect="1"/>
        </xdr:cNvSpPr>
      </xdr:nvSpPr>
      <xdr:spPr>
        <a:xfrm>
          <a:off x="5287010" y="3036570"/>
          <a:ext cx="284480" cy="273050"/>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273050</xdr:rowOff>
    </xdr:to>
    <xdr:sp>
      <xdr:nvSpPr>
        <xdr:cNvPr id="4296" name="图片 8"/>
        <xdr:cNvSpPr>
          <a:spLocks noChangeAspect="1"/>
        </xdr:cNvSpPr>
      </xdr:nvSpPr>
      <xdr:spPr>
        <a:xfrm>
          <a:off x="5287010" y="3036570"/>
          <a:ext cx="284480" cy="273050"/>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273050</xdr:rowOff>
    </xdr:to>
    <xdr:sp>
      <xdr:nvSpPr>
        <xdr:cNvPr id="4297" name="图片 9"/>
        <xdr:cNvSpPr>
          <a:spLocks noChangeAspect="1"/>
        </xdr:cNvSpPr>
      </xdr:nvSpPr>
      <xdr:spPr>
        <a:xfrm>
          <a:off x="5287010" y="3036570"/>
          <a:ext cx="284480" cy="273050"/>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273050</xdr:rowOff>
    </xdr:to>
    <xdr:sp>
      <xdr:nvSpPr>
        <xdr:cNvPr id="4298" name="图片 209"/>
        <xdr:cNvSpPr>
          <a:spLocks noChangeAspect="1"/>
        </xdr:cNvSpPr>
      </xdr:nvSpPr>
      <xdr:spPr>
        <a:xfrm>
          <a:off x="5287010" y="3036570"/>
          <a:ext cx="284480" cy="273050"/>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273050</xdr:rowOff>
    </xdr:to>
    <xdr:sp>
      <xdr:nvSpPr>
        <xdr:cNvPr id="4299" name="图片 212"/>
        <xdr:cNvSpPr>
          <a:spLocks noChangeAspect="1"/>
        </xdr:cNvSpPr>
      </xdr:nvSpPr>
      <xdr:spPr>
        <a:xfrm>
          <a:off x="5287010" y="3036570"/>
          <a:ext cx="284480" cy="273050"/>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273050</xdr:rowOff>
    </xdr:to>
    <xdr:sp>
      <xdr:nvSpPr>
        <xdr:cNvPr id="4300" name="图片 213"/>
        <xdr:cNvSpPr>
          <a:spLocks noChangeAspect="1"/>
        </xdr:cNvSpPr>
      </xdr:nvSpPr>
      <xdr:spPr>
        <a:xfrm>
          <a:off x="5287010" y="3036570"/>
          <a:ext cx="284480" cy="273050"/>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4301" name="图片 55"/>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4302" name="图片 58"/>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277495</xdr:rowOff>
    </xdr:to>
    <xdr:sp>
      <xdr:nvSpPr>
        <xdr:cNvPr id="4303" name="图片 59"/>
        <xdr:cNvSpPr>
          <a:spLocks noChangeAspect="1"/>
        </xdr:cNvSpPr>
      </xdr:nvSpPr>
      <xdr:spPr>
        <a:xfrm>
          <a:off x="5287010" y="3036570"/>
          <a:ext cx="284480" cy="277495"/>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255270</xdr:rowOff>
    </xdr:to>
    <xdr:sp>
      <xdr:nvSpPr>
        <xdr:cNvPr id="4304" name="图片 82"/>
        <xdr:cNvSpPr>
          <a:spLocks noChangeAspect="1"/>
        </xdr:cNvSpPr>
      </xdr:nvSpPr>
      <xdr:spPr>
        <a:xfrm>
          <a:off x="5287010" y="3036570"/>
          <a:ext cx="284480" cy="255270"/>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255270</xdr:rowOff>
    </xdr:to>
    <xdr:sp>
      <xdr:nvSpPr>
        <xdr:cNvPr id="4305" name="图片 83"/>
        <xdr:cNvSpPr>
          <a:spLocks noChangeAspect="1"/>
        </xdr:cNvSpPr>
      </xdr:nvSpPr>
      <xdr:spPr>
        <a:xfrm>
          <a:off x="5287010" y="3036570"/>
          <a:ext cx="284480" cy="255270"/>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255270</xdr:rowOff>
    </xdr:to>
    <xdr:sp>
      <xdr:nvSpPr>
        <xdr:cNvPr id="4306" name="图片 84"/>
        <xdr:cNvSpPr>
          <a:spLocks noChangeAspect="1"/>
        </xdr:cNvSpPr>
      </xdr:nvSpPr>
      <xdr:spPr>
        <a:xfrm>
          <a:off x="5287010" y="3036570"/>
          <a:ext cx="284480" cy="255270"/>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255270</xdr:rowOff>
    </xdr:to>
    <xdr:sp>
      <xdr:nvSpPr>
        <xdr:cNvPr id="4307" name="图片 89"/>
        <xdr:cNvSpPr>
          <a:spLocks noChangeAspect="1"/>
        </xdr:cNvSpPr>
      </xdr:nvSpPr>
      <xdr:spPr>
        <a:xfrm>
          <a:off x="5287010" y="3036570"/>
          <a:ext cx="284480" cy="255270"/>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255270</xdr:rowOff>
    </xdr:to>
    <xdr:sp>
      <xdr:nvSpPr>
        <xdr:cNvPr id="4308" name="图片 92"/>
        <xdr:cNvSpPr>
          <a:spLocks noChangeAspect="1"/>
        </xdr:cNvSpPr>
      </xdr:nvSpPr>
      <xdr:spPr>
        <a:xfrm>
          <a:off x="5287010" y="3036570"/>
          <a:ext cx="284480" cy="255270"/>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255270</xdr:rowOff>
    </xdr:to>
    <xdr:sp>
      <xdr:nvSpPr>
        <xdr:cNvPr id="4309" name="图片 93"/>
        <xdr:cNvSpPr>
          <a:spLocks noChangeAspect="1"/>
        </xdr:cNvSpPr>
      </xdr:nvSpPr>
      <xdr:spPr>
        <a:xfrm>
          <a:off x="5287010" y="3036570"/>
          <a:ext cx="284480" cy="255270"/>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255270</xdr:rowOff>
    </xdr:to>
    <xdr:sp>
      <xdr:nvSpPr>
        <xdr:cNvPr id="4310" name="图片 100"/>
        <xdr:cNvSpPr>
          <a:spLocks noChangeAspect="1"/>
        </xdr:cNvSpPr>
      </xdr:nvSpPr>
      <xdr:spPr>
        <a:xfrm>
          <a:off x="5287010" y="3036570"/>
          <a:ext cx="284480" cy="255270"/>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255270</xdr:rowOff>
    </xdr:to>
    <xdr:sp>
      <xdr:nvSpPr>
        <xdr:cNvPr id="4311" name="图片 101"/>
        <xdr:cNvSpPr>
          <a:spLocks noChangeAspect="1"/>
        </xdr:cNvSpPr>
      </xdr:nvSpPr>
      <xdr:spPr>
        <a:xfrm>
          <a:off x="5287010" y="3036570"/>
          <a:ext cx="284480" cy="255270"/>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255270</xdr:rowOff>
    </xdr:to>
    <xdr:sp>
      <xdr:nvSpPr>
        <xdr:cNvPr id="4312" name="图片 102"/>
        <xdr:cNvSpPr>
          <a:spLocks noChangeAspect="1"/>
        </xdr:cNvSpPr>
      </xdr:nvSpPr>
      <xdr:spPr>
        <a:xfrm>
          <a:off x="5287010" y="3036570"/>
          <a:ext cx="284480" cy="255270"/>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273050</xdr:rowOff>
    </xdr:to>
    <xdr:sp>
      <xdr:nvSpPr>
        <xdr:cNvPr id="4313" name="图片 14"/>
        <xdr:cNvSpPr>
          <a:spLocks noChangeAspect="1"/>
        </xdr:cNvSpPr>
      </xdr:nvSpPr>
      <xdr:spPr>
        <a:xfrm>
          <a:off x="5287010" y="3036570"/>
          <a:ext cx="284480" cy="273050"/>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273050</xdr:rowOff>
    </xdr:to>
    <xdr:sp>
      <xdr:nvSpPr>
        <xdr:cNvPr id="4314" name="图片 17"/>
        <xdr:cNvSpPr>
          <a:spLocks noChangeAspect="1"/>
        </xdr:cNvSpPr>
      </xdr:nvSpPr>
      <xdr:spPr>
        <a:xfrm>
          <a:off x="5287010" y="3036570"/>
          <a:ext cx="284480" cy="273050"/>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273050</xdr:rowOff>
    </xdr:to>
    <xdr:sp>
      <xdr:nvSpPr>
        <xdr:cNvPr id="4315" name="图片 18"/>
        <xdr:cNvSpPr>
          <a:spLocks noChangeAspect="1"/>
        </xdr:cNvSpPr>
      </xdr:nvSpPr>
      <xdr:spPr>
        <a:xfrm>
          <a:off x="5287010" y="3036570"/>
          <a:ext cx="284480" cy="273050"/>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273050</xdr:rowOff>
    </xdr:to>
    <xdr:sp>
      <xdr:nvSpPr>
        <xdr:cNvPr id="4316" name="图片 23"/>
        <xdr:cNvSpPr>
          <a:spLocks noChangeAspect="1"/>
        </xdr:cNvSpPr>
      </xdr:nvSpPr>
      <xdr:spPr>
        <a:xfrm>
          <a:off x="5287010" y="3036570"/>
          <a:ext cx="284480" cy="273050"/>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273050</xdr:rowOff>
    </xdr:to>
    <xdr:sp>
      <xdr:nvSpPr>
        <xdr:cNvPr id="4317" name="图片 26"/>
        <xdr:cNvSpPr>
          <a:spLocks noChangeAspect="1"/>
        </xdr:cNvSpPr>
      </xdr:nvSpPr>
      <xdr:spPr>
        <a:xfrm>
          <a:off x="5287010" y="3036570"/>
          <a:ext cx="284480" cy="273050"/>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273050</xdr:rowOff>
    </xdr:to>
    <xdr:sp>
      <xdr:nvSpPr>
        <xdr:cNvPr id="4318" name="图片 27"/>
        <xdr:cNvSpPr>
          <a:spLocks noChangeAspect="1"/>
        </xdr:cNvSpPr>
      </xdr:nvSpPr>
      <xdr:spPr>
        <a:xfrm>
          <a:off x="5287010" y="3036570"/>
          <a:ext cx="284480" cy="273050"/>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273050</xdr:rowOff>
    </xdr:to>
    <xdr:sp>
      <xdr:nvSpPr>
        <xdr:cNvPr id="4319" name="图片 55"/>
        <xdr:cNvSpPr>
          <a:spLocks noChangeAspect="1"/>
        </xdr:cNvSpPr>
      </xdr:nvSpPr>
      <xdr:spPr>
        <a:xfrm>
          <a:off x="5287010" y="3036570"/>
          <a:ext cx="284480" cy="273050"/>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273050</xdr:rowOff>
    </xdr:to>
    <xdr:sp>
      <xdr:nvSpPr>
        <xdr:cNvPr id="4320" name="图片 58"/>
        <xdr:cNvSpPr>
          <a:spLocks noChangeAspect="1"/>
        </xdr:cNvSpPr>
      </xdr:nvSpPr>
      <xdr:spPr>
        <a:xfrm>
          <a:off x="5287010" y="3036570"/>
          <a:ext cx="284480" cy="273050"/>
        </a:xfrm>
        <a:prstGeom prst="rect">
          <a:avLst/>
        </a:prstGeom>
        <a:noFill/>
        <a:ln w="9525">
          <a:noFill/>
        </a:ln>
      </xdr:spPr>
    </xdr:sp>
    <xdr:clientData/>
  </xdr:twoCellAnchor>
  <xdr:twoCellAnchor editAs="oneCell">
    <xdr:from>
      <xdr:col>5</xdr:col>
      <xdr:colOff>0</xdr:colOff>
      <xdr:row>6</xdr:row>
      <xdr:rowOff>0</xdr:rowOff>
    </xdr:from>
    <xdr:to>
      <xdr:col>5</xdr:col>
      <xdr:colOff>284480</xdr:colOff>
      <xdr:row>6</xdr:row>
      <xdr:rowOff>273050</xdr:rowOff>
    </xdr:to>
    <xdr:sp>
      <xdr:nvSpPr>
        <xdr:cNvPr id="4321" name="图片 59"/>
        <xdr:cNvSpPr>
          <a:spLocks noChangeAspect="1"/>
        </xdr:cNvSpPr>
      </xdr:nvSpPr>
      <xdr:spPr>
        <a:xfrm>
          <a:off x="5287010" y="3036570"/>
          <a:ext cx="284480" cy="273050"/>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322" name="矩形 173"/>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323" name="矩形 174"/>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324" name="矩形 175"/>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325" name="矩形 176"/>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326" name="矩形 177"/>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327" name="矩形 178"/>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328" name="矩形 179"/>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329" name="矩形 180"/>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330" name="矩形 181"/>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331" name="矩形 173"/>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332" name="矩形 174"/>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333" name="矩形 175"/>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334" name="矩形 176"/>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335" name="矩形 177"/>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336" name="矩形 178"/>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337" name="矩形 179"/>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338" name="矩形 180"/>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339" name="矩形 181"/>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340" name="矩形 173"/>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341" name="矩形 174"/>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342" name="矩形 175"/>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343" name="矩形 176"/>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344" name="矩形 177"/>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345" name="矩形 178"/>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346" name="矩形 179"/>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347" name="矩形 180"/>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348" name="矩形 181"/>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349" name="矩形 173"/>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350" name="矩形 174"/>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351" name="矩形 175"/>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352" name="矩形 176"/>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353" name="矩形 177"/>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354" name="矩形 178"/>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355" name="矩形 179"/>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356" name="矩形 180"/>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357" name="矩形 173"/>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358" name="矩形 174"/>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359" name="矩形 175"/>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360" name="矩形 176"/>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361" name="矩形 177"/>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362" name="矩形 178"/>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363" name="矩形 179"/>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364" name="矩形 180"/>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365" name="矩形 181"/>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366" name="矩形 173"/>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367" name="矩形 174"/>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368" name="矩形 175"/>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369" name="矩形 176"/>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370" name="矩形 177"/>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371" name="矩形 178"/>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372" name="矩形 179"/>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373" name="矩形 180"/>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374" name="矩形 181"/>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375" name="矩形 173"/>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376" name="矩形 174"/>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377" name="矩形 175"/>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378" name="矩形 176"/>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379" name="矩形 177"/>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380" name="矩形 178"/>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381" name="矩形 179"/>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382" name="矩形 180"/>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383" name="矩形 181"/>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384" name="矩形 173"/>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385" name="矩形 174"/>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386" name="矩形 175"/>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387" name="矩形 176"/>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388" name="矩形 177"/>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389" name="矩形 178"/>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390" name="矩形 179"/>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391" name="矩形 180"/>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392" name="矩形 173"/>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393" name="矩形 174"/>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394" name="矩形 175"/>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395" name="矩形 176"/>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396" name="矩形 177"/>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397" name="矩形 178"/>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398" name="矩形 179"/>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399" name="矩形 180"/>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400" name="矩形 181"/>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401" name="矩形 173"/>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402" name="矩形 174"/>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403" name="矩形 175"/>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404" name="矩形 176"/>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405" name="矩形 177"/>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406" name="矩形 178"/>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407" name="矩形 179"/>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408" name="矩形 180"/>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409" name="矩形 181"/>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410" name="矩形 173"/>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411" name="矩形 174"/>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412" name="矩形 175"/>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413" name="矩形 176"/>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414" name="矩形 177"/>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415" name="矩形 178"/>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416" name="矩形 179"/>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417" name="矩形 180"/>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418" name="矩形 181"/>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419" name="矩形 173"/>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420" name="矩形 174"/>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421" name="矩形 175"/>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422" name="矩形 176"/>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423" name="矩形 177"/>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424" name="矩形 178"/>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425" name="矩形 179"/>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426" name="矩形 173"/>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427" name="矩形 174"/>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428" name="矩形 175"/>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429" name="矩形 176"/>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430" name="矩形 177"/>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431" name="矩形 178"/>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432" name="矩形 179"/>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433" name="矩形 180"/>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434" name="矩形 181"/>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435" name="矩形 173"/>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436" name="矩形 174"/>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437" name="矩形 175"/>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438" name="矩形 176"/>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439" name="矩形 177"/>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440" name="矩形 178"/>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441" name="矩形 179"/>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442" name="矩形 180"/>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443" name="矩形 181"/>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444" name="矩形 173"/>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445" name="矩形 174"/>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446" name="矩形 175"/>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447" name="矩形 176"/>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448" name="矩形 177"/>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449" name="矩形 178"/>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450" name="矩形 179"/>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451" name="矩形 180"/>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452" name="矩形 181"/>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453" name="矩形 173"/>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454" name="矩形 174"/>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455" name="矩形 175"/>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456" name="矩形 176"/>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457" name="矩形 177"/>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458" name="矩形 178"/>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459" name="矩形 179"/>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460" name="矩形 180"/>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461" name="矩形 173"/>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462" name="矩形 174"/>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463" name="矩形 175"/>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464" name="矩形 176"/>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465" name="矩形 177"/>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466" name="矩形 178"/>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467" name="矩形 179"/>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468" name="矩形 180"/>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469" name="矩形 181"/>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470" name="矩形 173"/>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471" name="矩形 174"/>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472" name="矩形 175"/>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473" name="矩形 176"/>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474" name="矩形 177"/>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475" name="矩形 178"/>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476" name="矩形 179"/>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477" name="矩形 180"/>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478" name="矩形 181"/>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479" name="矩形 173"/>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480" name="矩形 174"/>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481" name="矩形 175"/>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482" name="矩形 176"/>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483" name="矩形 177"/>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484" name="矩形 178"/>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485" name="矩形 179"/>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486" name="矩形 180"/>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487" name="矩形 181"/>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488" name="矩形 173"/>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489" name="矩形 174"/>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490" name="矩形 175"/>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491" name="矩形 176"/>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492" name="矩形 177"/>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493" name="矩形 178"/>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494" name="矩形 179"/>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495" name="矩形 180"/>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496" name="矩形 173"/>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497" name="矩形 174"/>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498" name="矩形 175"/>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499" name="矩形 176"/>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500" name="矩形 177"/>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501" name="矩形 178"/>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502" name="矩形 179"/>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503" name="矩形 180"/>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504" name="矩形 181"/>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505" name="矩形 173"/>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506" name="矩形 174"/>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507" name="矩形 175"/>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508" name="矩形 176"/>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509" name="矩形 177"/>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510" name="矩形 178"/>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511" name="矩形 179"/>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512" name="矩形 180"/>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513" name="矩形 181"/>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514" name="矩形 173"/>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515" name="矩形 174"/>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516" name="矩形 175"/>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517" name="矩形 176"/>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518" name="矩形 177"/>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519" name="矩形 178"/>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520" name="矩形 179"/>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521" name="矩形 180"/>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522" name="矩形 181"/>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523" name="矩形 173"/>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524" name="矩形 174"/>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525" name="矩形 175"/>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526" name="矩形 176"/>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527" name="矩形 177"/>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528" name="矩形 178"/>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529" name="矩形 179"/>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530" name="矩形 173"/>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531" name="矩形 174"/>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532" name="矩形 175"/>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533" name="矩形 176"/>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534" name="矩形 177"/>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535" name="矩形 178"/>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536" name="矩形 179"/>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537" name="矩形 180"/>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538" name="矩形 181"/>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539" name="矩形 173"/>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540" name="矩形 174"/>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541" name="矩形 175"/>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542" name="矩形 176"/>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543" name="矩形 177"/>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544" name="矩形 178"/>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545" name="矩形 179"/>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546" name="矩形 180"/>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547" name="矩形 181"/>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548" name="矩形 173"/>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549" name="矩形 174"/>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550" name="矩形 175"/>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551" name="矩形 176"/>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552" name="矩形 177"/>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553" name="矩形 178"/>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554" name="矩形 179"/>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555" name="矩形 180"/>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556" name="矩形 181"/>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557" name="矩形 173"/>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558" name="矩形 174"/>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559" name="矩形 175"/>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560" name="矩形 176"/>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561" name="矩形 177"/>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562" name="矩形 178"/>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563" name="矩形 179"/>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564" name="矩形 180"/>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565" name="矩形 173"/>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566" name="矩形 174"/>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567" name="矩形 175"/>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568" name="矩形 176"/>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569" name="矩形 177"/>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570" name="矩形 178"/>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571" name="矩形 179"/>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572" name="矩形 180"/>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573" name="矩形 181"/>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574" name="矩形 173"/>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575" name="矩形 174"/>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576" name="矩形 175"/>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577" name="矩形 176"/>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578" name="矩形 177"/>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579" name="矩形 178"/>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580" name="矩形 179"/>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581" name="矩形 180"/>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582" name="矩形 181"/>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583" name="矩形 173"/>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584" name="矩形 174"/>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585" name="矩形 175"/>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586" name="矩形 176"/>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587" name="矩形 177"/>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588" name="矩形 178"/>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589" name="矩形 179"/>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590" name="矩形 180"/>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591" name="矩形 181"/>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592" name="矩形 173"/>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593" name="矩形 174"/>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594" name="矩形 175"/>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595" name="矩形 176"/>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596" name="矩形 177"/>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597" name="矩形 178"/>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598" name="矩形 179"/>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599" name="矩形 180"/>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600" name="矩形 173"/>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601" name="矩形 174"/>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602" name="矩形 175"/>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603" name="矩形 176"/>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604" name="矩形 177"/>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605" name="矩形 178"/>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606" name="矩形 179"/>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607" name="矩形 180"/>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608" name="矩形 181"/>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609" name="矩形 173"/>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610" name="矩形 174"/>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611" name="矩形 175"/>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612" name="矩形 176"/>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613" name="矩形 177"/>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614" name="矩形 178"/>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615" name="矩形 179"/>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616" name="矩形 180"/>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617" name="矩形 181"/>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618" name="矩形 173"/>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619" name="矩形 174"/>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620" name="矩形 175"/>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621" name="矩形 176"/>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622" name="矩形 177"/>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623" name="矩形 178"/>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624" name="矩形 179"/>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625" name="矩形 180"/>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626" name="矩形 181"/>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627" name="矩形 173"/>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628" name="矩形 174"/>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629" name="矩形 175"/>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630" name="矩形 176"/>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631" name="矩形 177"/>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632" name="矩形 178"/>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633" name="矩形 179"/>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634" name="矩形 173"/>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635" name="矩形 174"/>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636" name="矩形 175"/>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637" name="矩形 176"/>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638" name="矩形 177"/>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639" name="矩形 178"/>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640" name="矩形 179"/>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641" name="矩形 180"/>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642" name="矩形 181"/>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643" name="矩形 173"/>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644" name="矩形 174"/>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645" name="矩形 175"/>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646" name="矩形 176"/>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647" name="矩形 177"/>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648" name="矩形 178"/>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649" name="矩形 179"/>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650" name="矩形 180"/>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651" name="矩形 181"/>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652" name="矩形 173"/>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653" name="矩形 174"/>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654" name="矩形 175"/>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655" name="矩形 176"/>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656" name="矩形 177"/>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657" name="矩形 178"/>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658" name="矩形 179"/>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659" name="矩形 180"/>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660" name="矩形 181"/>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661" name="矩形 173"/>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662" name="矩形 174"/>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663" name="矩形 175"/>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664" name="矩形 176"/>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665" name="矩形 177"/>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666" name="矩形 178"/>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667" name="矩形 179"/>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668" name="矩形 180"/>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669" name="矩形 173"/>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670" name="矩形 174"/>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671" name="矩形 175"/>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672" name="矩形 176"/>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673" name="矩形 177"/>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674" name="矩形 178"/>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675" name="矩形 179"/>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676" name="矩形 180"/>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677" name="矩形 181"/>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678" name="矩形 173"/>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679" name="矩形 174"/>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680" name="矩形 175"/>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681" name="矩形 176"/>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682" name="矩形 177"/>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683" name="矩形 178"/>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684" name="矩形 179"/>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685" name="矩形 180"/>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686" name="矩形 181"/>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687" name="矩形 173"/>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688" name="矩形 174"/>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689" name="矩形 175"/>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690" name="矩形 176"/>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691" name="矩形 177"/>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692" name="矩形 178"/>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693" name="矩形 179"/>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694" name="矩形 180"/>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695" name="矩形 181"/>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696" name="矩形 173"/>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697" name="矩形 174"/>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698" name="矩形 175"/>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699" name="矩形 176"/>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700" name="矩形 177"/>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701" name="矩形 178"/>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702" name="矩形 179"/>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703" name="矩形 180"/>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704" name="矩形 173"/>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705" name="矩形 174"/>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706" name="矩形 175"/>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707" name="矩形 176"/>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708" name="矩形 177"/>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709" name="矩形 178"/>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710" name="矩形 179"/>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711" name="矩形 180"/>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712" name="矩形 181"/>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713" name="矩形 173"/>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714" name="矩形 174"/>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715" name="矩形 175"/>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716" name="矩形 176"/>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717" name="矩形 177"/>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718" name="矩形 178"/>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719" name="矩形 179"/>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720" name="矩形 180"/>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721" name="矩形 181"/>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722" name="矩形 173"/>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723" name="矩形 174"/>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724" name="矩形 175"/>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725" name="矩形 176"/>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726" name="矩形 177"/>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727" name="矩形 178"/>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728" name="矩形 179"/>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729" name="矩形 180"/>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730" name="矩形 181"/>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731" name="矩形 173"/>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732" name="矩形 174"/>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733" name="矩形 175"/>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734" name="矩形 176"/>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735" name="矩形 177"/>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736" name="矩形 178"/>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737" name="矩形 179"/>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738" name="矩形 173"/>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739" name="矩形 174"/>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740" name="矩形 175"/>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741" name="矩形 176"/>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742" name="矩形 177"/>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743" name="矩形 178"/>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744" name="矩形 179"/>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745" name="矩形 180"/>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746" name="矩形 181"/>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747" name="矩形 173"/>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748" name="矩形 174"/>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749" name="矩形 175"/>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750" name="矩形 176"/>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751" name="矩形 177"/>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752" name="矩形 178"/>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753" name="矩形 179"/>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754" name="矩形 180"/>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755" name="矩形 181"/>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756" name="矩形 173"/>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757" name="矩形 174"/>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758" name="矩形 175"/>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759" name="矩形 176"/>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760" name="矩形 177"/>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761" name="矩形 178"/>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762" name="矩形 179"/>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763" name="矩形 180"/>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764" name="矩形 181"/>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765" name="矩形 173"/>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766" name="矩形 174"/>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767" name="矩形 175"/>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768" name="矩形 176"/>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769" name="矩形 177"/>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770" name="矩形 178"/>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771" name="矩形 179"/>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772" name="矩形 180"/>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773" name="矩形 173"/>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774" name="矩形 174"/>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775" name="矩形 175"/>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776" name="矩形 176"/>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777" name="矩形 177"/>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778" name="矩形 178"/>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779" name="矩形 179"/>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780" name="矩形 180"/>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781" name="矩形 181"/>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782" name="矩形 173"/>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783" name="矩形 174"/>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784" name="矩形 175"/>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785" name="矩形 176"/>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786" name="矩形 177"/>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787" name="矩形 178"/>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788" name="矩形 179"/>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789" name="矩形 180"/>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790" name="矩形 181"/>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791" name="矩形 173"/>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792" name="矩形 174"/>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793" name="矩形 175"/>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794" name="矩形 176"/>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795" name="矩形 177"/>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796" name="矩形 178"/>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797" name="矩形 179"/>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798" name="矩形 180"/>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799" name="矩形 181"/>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800" name="矩形 173"/>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801" name="矩形 174"/>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802" name="矩形 175"/>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803" name="矩形 176"/>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804" name="矩形 177"/>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805" name="矩形 178"/>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806" name="矩形 179"/>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807" name="矩形 180"/>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808" name="矩形 173"/>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809" name="矩形 174"/>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810" name="矩形 175"/>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811" name="矩形 176"/>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812" name="矩形 177"/>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813" name="矩形 178"/>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814" name="矩形 179"/>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815" name="矩形 180"/>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816" name="矩形 181"/>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817" name="矩形 173"/>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818" name="矩形 174"/>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819" name="矩形 175"/>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820" name="矩形 176"/>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821" name="矩形 177"/>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822" name="矩形 178"/>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823" name="矩形 179"/>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824" name="矩形 180"/>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825" name="矩形 181"/>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826" name="矩形 173"/>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827" name="矩形 174"/>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828" name="矩形 175"/>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829" name="矩形 176"/>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830" name="矩形 177"/>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831" name="矩形 178"/>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832" name="矩形 179"/>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833" name="矩形 180"/>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834" name="矩形 181"/>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835" name="矩形 173"/>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836" name="矩形 174"/>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837" name="矩形 175"/>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838" name="矩形 176"/>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839" name="矩形 177"/>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840" name="矩形 178"/>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841" name="矩形 179"/>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842" name="矩形 173"/>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843" name="矩形 174"/>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844" name="矩形 175"/>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845" name="矩形 176"/>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846" name="矩形 177"/>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847" name="矩形 178"/>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848" name="矩形 179"/>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849" name="矩形 180"/>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850" name="矩形 181"/>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851" name="矩形 173"/>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852" name="矩形 174"/>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853" name="矩形 175"/>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854" name="矩形 176"/>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855" name="矩形 177"/>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856" name="矩形 178"/>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857" name="矩形 179"/>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858" name="矩形 180"/>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859" name="矩形 181"/>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860" name="矩形 173"/>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861" name="矩形 174"/>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862" name="矩形 175"/>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863" name="矩形 176"/>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864" name="矩形 177"/>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865" name="矩形 178"/>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866" name="矩形 179"/>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867" name="矩形 180"/>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868" name="矩形 181"/>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869" name="矩形 173"/>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870" name="矩形 174"/>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871" name="矩形 175"/>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872" name="矩形 176"/>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873" name="矩形 177"/>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874" name="矩形 178"/>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875" name="矩形 179"/>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876" name="矩形 180"/>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877" name="矩形 173"/>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878" name="矩形 174"/>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879" name="矩形 175"/>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880" name="矩形 176"/>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881" name="矩形 177"/>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882" name="矩形 178"/>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883" name="矩形 179"/>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884" name="矩形 180"/>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885" name="矩形 181"/>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886" name="矩形 173"/>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887" name="矩形 174"/>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888" name="矩形 175"/>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889" name="矩形 176"/>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890" name="矩形 177"/>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891" name="矩形 178"/>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892" name="矩形 179"/>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893" name="矩形 180"/>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894" name="矩形 181"/>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895" name="矩形 173"/>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896" name="矩形 174"/>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897" name="矩形 175"/>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898" name="矩形 176"/>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899" name="矩形 177"/>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900" name="矩形 178"/>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901" name="矩形 179"/>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902" name="矩形 180"/>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903" name="矩形 181"/>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904" name="矩形 173"/>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905" name="矩形 174"/>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906" name="矩形 175"/>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907" name="矩形 176"/>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908" name="矩形 177"/>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909" name="矩形 178"/>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910" name="矩形 179"/>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911" name="矩形 180"/>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912" name="矩形 173"/>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913" name="矩形 174"/>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914" name="矩形 175"/>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915" name="矩形 176"/>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916" name="矩形 177"/>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917" name="矩形 178"/>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918" name="矩形 179"/>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919" name="矩形 180"/>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920" name="矩形 181"/>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921" name="矩形 173"/>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922" name="矩形 174"/>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923" name="矩形 175"/>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924" name="矩形 176"/>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925" name="矩形 177"/>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926" name="矩形 178"/>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927" name="矩形 179"/>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928" name="矩形 180"/>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929" name="矩形 181"/>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930" name="矩形 173"/>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931" name="矩形 174"/>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932" name="矩形 175"/>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933" name="矩形 176"/>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934" name="矩形 177"/>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935" name="矩形 178"/>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936" name="矩形 179"/>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937" name="矩形 180"/>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938" name="矩形 181"/>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939" name="矩形 173"/>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940" name="矩形 174"/>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941" name="矩形 175"/>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942" name="矩形 176"/>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943" name="矩形 177"/>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944" name="矩形 178"/>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945" name="矩形 179"/>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946" name="矩形 173"/>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947" name="矩形 174"/>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948" name="矩形 175"/>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949" name="矩形 176"/>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950" name="矩形 177"/>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951" name="矩形 178"/>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952" name="矩形 179"/>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953" name="矩形 180"/>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954" name="矩形 181"/>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955" name="矩形 173"/>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956" name="矩形 174"/>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957" name="矩形 175"/>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958" name="矩形 176"/>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959" name="矩形 177"/>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960" name="矩形 178"/>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961" name="矩形 179"/>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962" name="矩形 180"/>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963" name="矩形 181"/>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964" name="矩形 173"/>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965" name="矩形 174"/>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966" name="矩形 175"/>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967" name="矩形 176"/>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968" name="矩形 177"/>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969" name="矩形 178"/>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970" name="矩形 179"/>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971" name="矩形 180"/>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972" name="矩形 181"/>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973" name="矩形 173"/>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974" name="矩形 174"/>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975" name="矩形 175"/>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976" name="矩形 176"/>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977" name="矩形 177"/>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978" name="矩形 178"/>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979" name="矩形 179"/>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980" name="矩形 180"/>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981" name="矩形 173"/>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982" name="矩形 174"/>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983" name="矩形 175"/>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984" name="矩形 176"/>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985" name="矩形 177"/>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986" name="矩形 178"/>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987" name="矩形 179"/>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988" name="矩形 180"/>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989" name="矩形 181"/>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990" name="矩形 173"/>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991" name="矩形 174"/>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992" name="矩形 175"/>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993" name="矩形 176"/>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994" name="矩形 177"/>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995" name="矩形 178"/>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996" name="矩形 179"/>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997" name="矩形 180"/>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998" name="矩形 181"/>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4999" name="矩形 173"/>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5000" name="矩形 174"/>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5001" name="矩形 175"/>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5002" name="矩形 176"/>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5003" name="矩形 177"/>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5004" name="矩形 178"/>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5005" name="矩形 179"/>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5006" name="矩形 180"/>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5007" name="矩形 181"/>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5008" name="矩形 173"/>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5009" name="矩形 174"/>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5010" name="矩形 175"/>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5011" name="矩形 176"/>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5012" name="矩形 177"/>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5013" name="矩形 178"/>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5014" name="矩形 179"/>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5015" name="矩形 180"/>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5016" name="矩形 173"/>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5017" name="矩形 174"/>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5018" name="矩形 175"/>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5019" name="矩形 176"/>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5020" name="矩形 177"/>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5021" name="矩形 178"/>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5022" name="矩形 179"/>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5023" name="矩形 180"/>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5024" name="矩形 181"/>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5025" name="矩形 173"/>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5026" name="矩形 174"/>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5027" name="矩形 175"/>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5028" name="矩形 176"/>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5029" name="矩形 177"/>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5030" name="矩形 178"/>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5031" name="矩形 179"/>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5032" name="矩形 180"/>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5033" name="矩形 181"/>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5034" name="矩形 173"/>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5035" name="矩形 174"/>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5036" name="矩形 175"/>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5037" name="矩形 176"/>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5038" name="矩形 177"/>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5039" name="矩形 178"/>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5040" name="矩形 179"/>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5041" name="矩形 180"/>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5042" name="矩形 181"/>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5043" name="矩形 173"/>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5044" name="矩形 174"/>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5045" name="矩形 175"/>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5046" name="矩形 176"/>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5047" name="矩形 177"/>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5048" name="矩形 178"/>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5049" name="矩形 179"/>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5050" name="矩形 173"/>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5051" name="矩形 174"/>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5052" name="矩形 175"/>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5053" name="矩形 176"/>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5054" name="矩形 177"/>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5055" name="矩形 178"/>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5056" name="矩形 179"/>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5057" name="矩形 180"/>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5058" name="矩形 181"/>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5059" name="矩形 173"/>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5060" name="矩形 174"/>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5061" name="矩形 175"/>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5062" name="矩形 176"/>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5063" name="矩形 177"/>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5064" name="矩形 178"/>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5065" name="矩形 179"/>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5066" name="矩形 180"/>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5067" name="矩形 181"/>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5068" name="矩形 173"/>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5069" name="矩形 174"/>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5070" name="矩形 175"/>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5071" name="矩形 176"/>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5072" name="矩形 177"/>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5073" name="矩形 178"/>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5074" name="矩形 179"/>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5075" name="矩形 180"/>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5076" name="矩形 181"/>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5077" name="矩形 173"/>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5078" name="矩形 174"/>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5079" name="矩形 175"/>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5080" name="矩形 176"/>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5081" name="矩形 177"/>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5082" name="矩形 178"/>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5083" name="矩形 179"/>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5084" name="矩形 180"/>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5085" name="矩形 173"/>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5086" name="矩形 174"/>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5087" name="矩形 175"/>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5088" name="矩形 176"/>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5089" name="矩形 177"/>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5090" name="矩形 178"/>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5091" name="矩形 179"/>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5092" name="矩形 180"/>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5093" name="矩形 181"/>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5094" name="矩形 173"/>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5095" name="矩形 174"/>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5096" name="矩形 175"/>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5097" name="矩形 176"/>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5098" name="矩形 177"/>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5099" name="矩形 178"/>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5100" name="矩形 179"/>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5101" name="矩形 180"/>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5102" name="矩形 181"/>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5103" name="矩形 173"/>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5104" name="矩形 174"/>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5105" name="矩形 175"/>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5106" name="矩形 176"/>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5107" name="矩形 177"/>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5108" name="矩形 178"/>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5109" name="矩形 179"/>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5110" name="矩形 180"/>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5111" name="矩形 181"/>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5112" name="矩形 173"/>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5113" name="矩形 174"/>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5114" name="矩形 175"/>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5115" name="矩形 176"/>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5116" name="矩形 177"/>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5117" name="矩形 178"/>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5118" name="矩形 179"/>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5119" name="矩形 180"/>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5120" name="矩形 173"/>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5121" name="矩形 174"/>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5122" name="矩形 175"/>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5123" name="矩形 176"/>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5124" name="矩形 177"/>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5125" name="矩形 178"/>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5126" name="矩形 179"/>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5127" name="矩形 180"/>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5128" name="矩形 181"/>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5129" name="矩形 173"/>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5130" name="矩形 174"/>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5131" name="矩形 175"/>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5132" name="矩形 176"/>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5133" name="矩形 177"/>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5134" name="矩形 178"/>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5135" name="矩形 179"/>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5136" name="矩形 180"/>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5137" name="矩形 181"/>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5138" name="矩形 173"/>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5139" name="矩形 174"/>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5140" name="矩形 175"/>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5141" name="矩形 176"/>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5142" name="矩形 177"/>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5143" name="矩形 178"/>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5144" name="矩形 179"/>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5145" name="矩形 180"/>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5146" name="矩形 181"/>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5147" name="矩形 173"/>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5148" name="矩形 174"/>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5149" name="矩形 175"/>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5150" name="矩形 176"/>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5151" name="矩形 177"/>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5152" name="矩形 178"/>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5153" name="矩形 179"/>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5154" name="矩形 173"/>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5155" name="矩形 174"/>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5156" name="矩形 175"/>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5157" name="矩形 176"/>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5158" name="矩形 177"/>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5159" name="矩形 178"/>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5160" name="矩形 179"/>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5161" name="矩形 180"/>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5162" name="矩形 181"/>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5163" name="矩形 173"/>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5164" name="矩形 174"/>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5165" name="矩形 175"/>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5166" name="矩形 176"/>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5167" name="矩形 177"/>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5168" name="矩形 178"/>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5169" name="矩形 179"/>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5170" name="矩形 180"/>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5171" name="矩形 181"/>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5172" name="矩形 173"/>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5173" name="矩形 174"/>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5174" name="矩形 175"/>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5175" name="矩形 176"/>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5176" name="矩形 177"/>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5177" name="矩形 178"/>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5178" name="矩形 179"/>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5179" name="矩形 180"/>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5180" name="矩形 181"/>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5181" name="矩形 173"/>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5182" name="矩形 174"/>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5183" name="矩形 175"/>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5184" name="矩形 176"/>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5185" name="矩形 177"/>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5186" name="矩形 178"/>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5187" name="矩形 179"/>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5188" name="矩形 180"/>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5189" name="矩形 173"/>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5190" name="矩形 174"/>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5191" name="矩形 175"/>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5192" name="矩形 176"/>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5193" name="矩形 177"/>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5194" name="矩形 178"/>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5195" name="矩形 179"/>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5196" name="矩形 180"/>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5197" name="矩形 181"/>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5198" name="矩形 173"/>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5199" name="矩形 174"/>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5200" name="矩形 175"/>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5201" name="矩形 176"/>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5202" name="矩形 177"/>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5203" name="矩形 178"/>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5204" name="矩形 179"/>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5205" name="矩形 180"/>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5206" name="矩形 181"/>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5207" name="矩形 173"/>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5208" name="矩形 174"/>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5209" name="矩形 175"/>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5210" name="矩形 176"/>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5211" name="矩形 177"/>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5212" name="矩形 178"/>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5213" name="矩形 179"/>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5214" name="矩形 180"/>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5215" name="矩形 181"/>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5216" name="矩形 173"/>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5217" name="矩形 174"/>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5218" name="矩形 175"/>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5219" name="矩形 176"/>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5220" name="矩形 177"/>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5221" name="矩形 178"/>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5222" name="矩形 179"/>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5223" name="矩形 180"/>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5224" name="矩形 173"/>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5225" name="矩形 174"/>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5226" name="矩形 175"/>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5227" name="矩形 176"/>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5228" name="矩形 177"/>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5229" name="矩形 178"/>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5230" name="矩形 179"/>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5231" name="矩形 180"/>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5232" name="矩形 181"/>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5233" name="矩形 173"/>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5234" name="矩形 174"/>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5235" name="矩形 175"/>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5236" name="矩形 176"/>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5237" name="矩形 177"/>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5238" name="矩形 178"/>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5239" name="矩形 179"/>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5240" name="矩形 180"/>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5241" name="矩形 181"/>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5242" name="矩形 173"/>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5243" name="矩形 174"/>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5244" name="矩形 175"/>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5245" name="矩形 176"/>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5246" name="矩形 177"/>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5247" name="矩形 178"/>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5248" name="矩形 179"/>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5249" name="矩形 180"/>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5250" name="矩形 181"/>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5251" name="矩形 173"/>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5252" name="矩形 174"/>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5253" name="矩形 175"/>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5254" name="矩形 176"/>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5255" name="矩形 177"/>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5256" name="矩形 178"/>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631190</xdr:colOff>
      <xdr:row>6</xdr:row>
      <xdr:rowOff>401955</xdr:rowOff>
    </xdr:to>
    <xdr:sp>
      <xdr:nvSpPr>
        <xdr:cNvPr id="5257" name="矩形 179"/>
        <xdr:cNvSpPr/>
      </xdr:nvSpPr>
      <xdr:spPr>
        <a:xfrm>
          <a:off x="6277610" y="3036570"/>
          <a:ext cx="631190" cy="40195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364490</xdr:rowOff>
    </xdr:to>
    <xdr:sp>
      <xdr:nvSpPr>
        <xdr:cNvPr id="5258" name="图片 28"/>
        <xdr:cNvSpPr>
          <a:spLocks noChangeAspect="1"/>
        </xdr:cNvSpPr>
      </xdr:nvSpPr>
      <xdr:spPr>
        <a:xfrm>
          <a:off x="6277610" y="3036570"/>
          <a:ext cx="281940" cy="364490"/>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364490</xdr:rowOff>
    </xdr:to>
    <xdr:sp>
      <xdr:nvSpPr>
        <xdr:cNvPr id="5259" name="图片 32"/>
        <xdr:cNvSpPr>
          <a:spLocks noChangeAspect="1"/>
        </xdr:cNvSpPr>
      </xdr:nvSpPr>
      <xdr:spPr>
        <a:xfrm>
          <a:off x="6277610" y="3036570"/>
          <a:ext cx="281940" cy="364490"/>
        </a:xfrm>
        <a:prstGeom prst="rect">
          <a:avLst/>
        </a:prstGeom>
        <a:noFill/>
        <a:ln w="9525">
          <a:noFill/>
        </a:ln>
      </xdr:spPr>
    </xdr:sp>
    <xdr:clientData/>
  </xdr:twoCellAnchor>
  <xdr:twoCellAnchor editAs="oneCell">
    <xdr:from>
      <xdr:col>6</xdr:col>
      <xdr:colOff>0</xdr:colOff>
      <xdr:row>6</xdr:row>
      <xdr:rowOff>0</xdr:rowOff>
    </xdr:from>
    <xdr:to>
      <xdr:col>6</xdr:col>
      <xdr:colOff>274955</xdr:colOff>
      <xdr:row>6</xdr:row>
      <xdr:rowOff>277495</xdr:rowOff>
    </xdr:to>
    <xdr:sp>
      <xdr:nvSpPr>
        <xdr:cNvPr id="5260" name="图片 153"/>
        <xdr:cNvSpPr>
          <a:spLocks noChangeAspect="1"/>
        </xdr:cNvSpPr>
      </xdr:nvSpPr>
      <xdr:spPr>
        <a:xfrm>
          <a:off x="6277610" y="3036570"/>
          <a:ext cx="274955" cy="277495"/>
        </a:xfrm>
        <a:prstGeom prst="rect">
          <a:avLst/>
        </a:prstGeom>
        <a:noFill/>
        <a:ln w="9525">
          <a:noFill/>
        </a:ln>
      </xdr:spPr>
    </xdr:sp>
    <xdr:clientData/>
  </xdr:twoCellAnchor>
  <xdr:twoCellAnchor editAs="oneCell">
    <xdr:from>
      <xdr:col>6</xdr:col>
      <xdr:colOff>0</xdr:colOff>
      <xdr:row>6</xdr:row>
      <xdr:rowOff>0</xdr:rowOff>
    </xdr:from>
    <xdr:to>
      <xdr:col>6</xdr:col>
      <xdr:colOff>274955</xdr:colOff>
      <xdr:row>6</xdr:row>
      <xdr:rowOff>277495</xdr:rowOff>
    </xdr:to>
    <xdr:sp>
      <xdr:nvSpPr>
        <xdr:cNvPr id="5261" name="图片 153"/>
        <xdr:cNvSpPr>
          <a:spLocks noChangeAspect="1"/>
        </xdr:cNvSpPr>
      </xdr:nvSpPr>
      <xdr:spPr>
        <a:xfrm>
          <a:off x="6277610" y="3036570"/>
          <a:ext cx="274955" cy="277495"/>
        </a:xfrm>
        <a:prstGeom prst="rect">
          <a:avLst/>
        </a:prstGeom>
        <a:noFill/>
        <a:ln w="9525">
          <a:noFill/>
        </a:ln>
      </xdr:spPr>
    </xdr:sp>
    <xdr:clientData/>
  </xdr:twoCellAnchor>
  <xdr:twoCellAnchor editAs="oneCell">
    <xdr:from>
      <xdr:col>6</xdr:col>
      <xdr:colOff>0</xdr:colOff>
      <xdr:row>6</xdr:row>
      <xdr:rowOff>0</xdr:rowOff>
    </xdr:from>
    <xdr:to>
      <xdr:col>6</xdr:col>
      <xdr:colOff>274955</xdr:colOff>
      <xdr:row>6</xdr:row>
      <xdr:rowOff>277495</xdr:rowOff>
    </xdr:to>
    <xdr:sp>
      <xdr:nvSpPr>
        <xdr:cNvPr id="5262" name="图片 153"/>
        <xdr:cNvSpPr>
          <a:spLocks noChangeAspect="1"/>
        </xdr:cNvSpPr>
      </xdr:nvSpPr>
      <xdr:spPr>
        <a:xfrm>
          <a:off x="6277610" y="3036570"/>
          <a:ext cx="274955" cy="277495"/>
        </a:xfrm>
        <a:prstGeom prst="rect">
          <a:avLst/>
        </a:prstGeom>
        <a:noFill/>
        <a:ln w="9525">
          <a:noFill/>
        </a:ln>
      </xdr:spPr>
    </xdr:sp>
    <xdr:clientData/>
  </xdr:twoCellAnchor>
  <xdr:twoCellAnchor editAs="oneCell">
    <xdr:from>
      <xdr:col>6</xdr:col>
      <xdr:colOff>0</xdr:colOff>
      <xdr:row>6</xdr:row>
      <xdr:rowOff>0</xdr:rowOff>
    </xdr:from>
    <xdr:to>
      <xdr:col>6</xdr:col>
      <xdr:colOff>274955</xdr:colOff>
      <xdr:row>6</xdr:row>
      <xdr:rowOff>277495</xdr:rowOff>
    </xdr:to>
    <xdr:sp>
      <xdr:nvSpPr>
        <xdr:cNvPr id="5263" name="图片 153"/>
        <xdr:cNvSpPr>
          <a:spLocks noChangeAspect="1"/>
        </xdr:cNvSpPr>
      </xdr:nvSpPr>
      <xdr:spPr>
        <a:xfrm>
          <a:off x="6277610" y="3036570"/>
          <a:ext cx="274955" cy="277495"/>
        </a:xfrm>
        <a:prstGeom prst="rect">
          <a:avLst/>
        </a:prstGeom>
        <a:noFill/>
        <a:ln w="9525">
          <a:noFill/>
        </a:ln>
      </xdr:spPr>
    </xdr:sp>
    <xdr:clientData/>
  </xdr:twoCellAnchor>
  <xdr:twoCellAnchor editAs="oneCell">
    <xdr:from>
      <xdr:col>6</xdr:col>
      <xdr:colOff>0</xdr:colOff>
      <xdr:row>6</xdr:row>
      <xdr:rowOff>0</xdr:rowOff>
    </xdr:from>
    <xdr:to>
      <xdr:col>6</xdr:col>
      <xdr:colOff>274955</xdr:colOff>
      <xdr:row>6</xdr:row>
      <xdr:rowOff>277495</xdr:rowOff>
    </xdr:to>
    <xdr:sp>
      <xdr:nvSpPr>
        <xdr:cNvPr id="5264" name="图片 153"/>
        <xdr:cNvSpPr>
          <a:spLocks noChangeAspect="1"/>
        </xdr:cNvSpPr>
      </xdr:nvSpPr>
      <xdr:spPr>
        <a:xfrm>
          <a:off x="6277610" y="3036570"/>
          <a:ext cx="274955" cy="277495"/>
        </a:xfrm>
        <a:prstGeom prst="rect">
          <a:avLst/>
        </a:prstGeom>
        <a:noFill/>
        <a:ln w="9525">
          <a:noFill/>
        </a:ln>
      </xdr:spPr>
    </xdr:sp>
    <xdr:clientData/>
  </xdr:twoCellAnchor>
  <xdr:twoCellAnchor editAs="oneCell">
    <xdr:from>
      <xdr:col>6</xdr:col>
      <xdr:colOff>0</xdr:colOff>
      <xdr:row>6</xdr:row>
      <xdr:rowOff>0</xdr:rowOff>
    </xdr:from>
    <xdr:to>
      <xdr:col>6</xdr:col>
      <xdr:colOff>274955</xdr:colOff>
      <xdr:row>6</xdr:row>
      <xdr:rowOff>277495</xdr:rowOff>
    </xdr:to>
    <xdr:sp>
      <xdr:nvSpPr>
        <xdr:cNvPr id="5265" name="图片 153"/>
        <xdr:cNvSpPr>
          <a:spLocks noChangeAspect="1"/>
        </xdr:cNvSpPr>
      </xdr:nvSpPr>
      <xdr:spPr>
        <a:xfrm>
          <a:off x="6277610" y="3036570"/>
          <a:ext cx="274955" cy="277495"/>
        </a:xfrm>
        <a:prstGeom prst="rect">
          <a:avLst/>
        </a:prstGeom>
        <a:noFill/>
        <a:ln w="9525">
          <a:noFill/>
        </a:ln>
      </xdr:spPr>
    </xdr:sp>
    <xdr:clientData/>
  </xdr:twoCellAnchor>
  <xdr:twoCellAnchor editAs="oneCell">
    <xdr:from>
      <xdr:col>6</xdr:col>
      <xdr:colOff>0</xdr:colOff>
      <xdr:row>6</xdr:row>
      <xdr:rowOff>0</xdr:rowOff>
    </xdr:from>
    <xdr:to>
      <xdr:col>6</xdr:col>
      <xdr:colOff>274955</xdr:colOff>
      <xdr:row>6</xdr:row>
      <xdr:rowOff>277495</xdr:rowOff>
    </xdr:to>
    <xdr:sp>
      <xdr:nvSpPr>
        <xdr:cNvPr id="5266" name="图片 153"/>
        <xdr:cNvSpPr>
          <a:spLocks noChangeAspect="1"/>
        </xdr:cNvSpPr>
      </xdr:nvSpPr>
      <xdr:spPr>
        <a:xfrm>
          <a:off x="6277610" y="3036570"/>
          <a:ext cx="274955" cy="277495"/>
        </a:xfrm>
        <a:prstGeom prst="rect">
          <a:avLst/>
        </a:prstGeom>
        <a:noFill/>
        <a:ln w="9525">
          <a:noFill/>
        </a:ln>
      </xdr:spPr>
    </xdr:sp>
    <xdr:clientData/>
  </xdr:twoCellAnchor>
  <xdr:twoCellAnchor editAs="oneCell">
    <xdr:from>
      <xdr:col>6</xdr:col>
      <xdr:colOff>0</xdr:colOff>
      <xdr:row>6</xdr:row>
      <xdr:rowOff>0</xdr:rowOff>
    </xdr:from>
    <xdr:to>
      <xdr:col>6</xdr:col>
      <xdr:colOff>274955</xdr:colOff>
      <xdr:row>6</xdr:row>
      <xdr:rowOff>277495</xdr:rowOff>
    </xdr:to>
    <xdr:sp>
      <xdr:nvSpPr>
        <xdr:cNvPr id="5267" name="图片 153"/>
        <xdr:cNvSpPr>
          <a:spLocks noChangeAspect="1"/>
        </xdr:cNvSpPr>
      </xdr:nvSpPr>
      <xdr:spPr>
        <a:xfrm>
          <a:off x="6277610" y="3036570"/>
          <a:ext cx="274955" cy="277495"/>
        </a:xfrm>
        <a:prstGeom prst="rect">
          <a:avLst/>
        </a:prstGeom>
        <a:noFill/>
        <a:ln w="9525">
          <a:noFill/>
        </a:ln>
      </xdr:spPr>
    </xdr:sp>
    <xdr:clientData/>
  </xdr:twoCellAnchor>
  <xdr:twoCellAnchor editAs="oneCell">
    <xdr:from>
      <xdr:col>6</xdr:col>
      <xdr:colOff>0</xdr:colOff>
      <xdr:row>6</xdr:row>
      <xdr:rowOff>0</xdr:rowOff>
    </xdr:from>
    <xdr:to>
      <xdr:col>6</xdr:col>
      <xdr:colOff>274955</xdr:colOff>
      <xdr:row>6</xdr:row>
      <xdr:rowOff>277495</xdr:rowOff>
    </xdr:to>
    <xdr:sp>
      <xdr:nvSpPr>
        <xdr:cNvPr id="5268" name="图片 153"/>
        <xdr:cNvSpPr>
          <a:spLocks noChangeAspect="1"/>
        </xdr:cNvSpPr>
      </xdr:nvSpPr>
      <xdr:spPr>
        <a:xfrm>
          <a:off x="6277610" y="3036570"/>
          <a:ext cx="274955" cy="277495"/>
        </a:xfrm>
        <a:prstGeom prst="rect">
          <a:avLst/>
        </a:prstGeom>
        <a:noFill/>
        <a:ln w="9525">
          <a:noFill/>
        </a:ln>
      </xdr:spPr>
    </xdr:sp>
    <xdr:clientData/>
  </xdr:twoCellAnchor>
  <xdr:twoCellAnchor editAs="oneCell">
    <xdr:from>
      <xdr:col>6</xdr:col>
      <xdr:colOff>0</xdr:colOff>
      <xdr:row>6</xdr:row>
      <xdr:rowOff>0</xdr:rowOff>
    </xdr:from>
    <xdr:to>
      <xdr:col>6</xdr:col>
      <xdr:colOff>274955</xdr:colOff>
      <xdr:row>6</xdr:row>
      <xdr:rowOff>277495</xdr:rowOff>
    </xdr:to>
    <xdr:sp>
      <xdr:nvSpPr>
        <xdr:cNvPr id="5269" name="图片 153"/>
        <xdr:cNvSpPr>
          <a:spLocks noChangeAspect="1"/>
        </xdr:cNvSpPr>
      </xdr:nvSpPr>
      <xdr:spPr>
        <a:xfrm>
          <a:off x="6277610" y="3036570"/>
          <a:ext cx="274955" cy="277495"/>
        </a:xfrm>
        <a:prstGeom prst="rect">
          <a:avLst/>
        </a:prstGeom>
        <a:noFill/>
        <a:ln w="9525">
          <a:noFill/>
        </a:ln>
      </xdr:spPr>
    </xdr:sp>
    <xdr:clientData/>
  </xdr:twoCellAnchor>
  <xdr:twoCellAnchor editAs="oneCell">
    <xdr:from>
      <xdr:col>6</xdr:col>
      <xdr:colOff>0</xdr:colOff>
      <xdr:row>6</xdr:row>
      <xdr:rowOff>0</xdr:rowOff>
    </xdr:from>
    <xdr:to>
      <xdr:col>6</xdr:col>
      <xdr:colOff>274955</xdr:colOff>
      <xdr:row>6</xdr:row>
      <xdr:rowOff>277495</xdr:rowOff>
    </xdr:to>
    <xdr:sp>
      <xdr:nvSpPr>
        <xdr:cNvPr id="5270" name="图片 153"/>
        <xdr:cNvSpPr>
          <a:spLocks noChangeAspect="1"/>
        </xdr:cNvSpPr>
      </xdr:nvSpPr>
      <xdr:spPr>
        <a:xfrm>
          <a:off x="6277610" y="3036570"/>
          <a:ext cx="274955" cy="277495"/>
        </a:xfrm>
        <a:prstGeom prst="rect">
          <a:avLst/>
        </a:prstGeom>
        <a:noFill/>
        <a:ln w="9525">
          <a:noFill/>
        </a:ln>
      </xdr:spPr>
    </xdr:sp>
    <xdr:clientData/>
  </xdr:twoCellAnchor>
  <xdr:twoCellAnchor editAs="oneCell">
    <xdr:from>
      <xdr:col>6</xdr:col>
      <xdr:colOff>0</xdr:colOff>
      <xdr:row>6</xdr:row>
      <xdr:rowOff>0</xdr:rowOff>
    </xdr:from>
    <xdr:to>
      <xdr:col>6</xdr:col>
      <xdr:colOff>274955</xdr:colOff>
      <xdr:row>6</xdr:row>
      <xdr:rowOff>277495</xdr:rowOff>
    </xdr:to>
    <xdr:sp>
      <xdr:nvSpPr>
        <xdr:cNvPr id="5271" name="图片 153"/>
        <xdr:cNvSpPr>
          <a:spLocks noChangeAspect="1"/>
        </xdr:cNvSpPr>
      </xdr:nvSpPr>
      <xdr:spPr>
        <a:xfrm>
          <a:off x="6277610" y="3036570"/>
          <a:ext cx="274955" cy="277495"/>
        </a:xfrm>
        <a:prstGeom prst="rect">
          <a:avLst/>
        </a:prstGeom>
        <a:noFill/>
        <a:ln w="9525">
          <a:noFill/>
        </a:ln>
      </xdr:spPr>
    </xdr:sp>
    <xdr:clientData/>
  </xdr:twoCellAnchor>
  <xdr:twoCellAnchor editAs="oneCell">
    <xdr:from>
      <xdr:col>6</xdr:col>
      <xdr:colOff>0</xdr:colOff>
      <xdr:row>6</xdr:row>
      <xdr:rowOff>0</xdr:rowOff>
    </xdr:from>
    <xdr:to>
      <xdr:col>6</xdr:col>
      <xdr:colOff>274955</xdr:colOff>
      <xdr:row>6</xdr:row>
      <xdr:rowOff>277495</xdr:rowOff>
    </xdr:to>
    <xdr:sp>
      <xdr:nvSpPr>
        <xdr:cNvPr id="5272" name="图片 153"/>
        <xdr:cNvSpPr>
          <a:spLocks noChangeAspect="1"/>
        </xdr:cNvSpPr>
      </xdr:nvSpPr>
      <xdr:spPr>
        <a:xfrm>
          <a:off x="6277610" y="3036570"/>
          <a:ext cx="274955" cy="277495"/>
        </a:xfrm>
        <a:prstGeom prst="rect">
          <a:avLst/>
        </a:prstGeom>
        <a:noFill/>
        <a:ln w="9525">
          <a:noFill/>
        </a:ln>
      </xdr:spPr>
    </xdr:sp>
    <xdr:clientData/>
  </xdr:twoCellAnchor>
  <xdr:twoCellAnchor editAs="oneCell">
    <xdr:from>
      <xdr:col>6</xdr:col>
      <xdr:colOff>0</xdr:colOff>
      <xdr:row>6</xdr:row>
      <xdr:rowOff>0</xdr:rowOff>
    </xdr:from>
    <xdr:to>
      <xdr:col>6</xdr:col>
      <xdr:colOff>274955</xdr:colOff>
      <xdr:row>6</xdr:row>
      <xdr:rowOff>277495</xdr:rowOff>
    </xdr:to>
    <xdr:sp>
      <xdr:nvSpPr>
        <xdr:cNvPr id="5273" name="图片 153"/>
        <xdr:cNvSpPr>
          <a:spLocks noChangeAspect="1"/>
        </xdr:cNvSpPr>
      </xdr:nvSpPr>
      <xdr:spPr>
        <a:xfrm>
          <a:off x="6277610" y="3036570"/>
          <a:ext cx="274955" cy="277495"/>
        </a:xfrm>
        <a:prstGeom prst="rect">
          <a:avLst/>
        </a:prstGeom>
        <a:noFill/>
        <a:ln w="9525">
          <a:noFill/>
        </a:ln>
      </xdr:spPr>
    </xdr:sp>
    <xdr:clientData/>
  </xdr:twoCellAnchor>
  <xdr:twoCellAnchor editAs="oneCell">
    <xdr:from>
      <xdr:col>6</xdr:col>
      <xdr:colOff>0</xdr:colOff>
      <xdr:row>6</xdr:row>
      <xdr:rowOff>0</xdr:rowOff>
    </xdr:from>
    <xdr:to>
      <xdr:col>6</xdr:col>
      <xdr:colOff>274955</xdr:colOff>
      <xdr:row>6</xdr:row>
      <xdr:rowOff>277495</xdr:rowOff>
    </xdr:to>
    <xdr:sp>
      <xdr:nvSpPr>
        <xdr:cNvPr id="5274" name="图片 153"/>
        <xdr:cNvSpPr>
          <a:spLocks noChangeAspect="1"/>
        </xdr:cNvSpPr>
      </xdr:nvSpPr>
      <xdr:spPr>
        <a:xfrm>
          <a:off x="6277610" y="3036570"/>
          <a:ext cx="274955" cy="277495"/>
        </a:xfrm>
        <a:prstGeom prst="rect">
          <a:avLst/>
        </a:prstGeom>
        <a:noFill/>
        <a:ln w="9525">
          <a:noFill/>
        </a:ln>
      </xdr:spPr>
    </xdr:sp>
    <xdr:clientData/>
  </xdr:twoCellAnchor>
  <xdr:twoCellAnchor editAs="oneCell">
    <xdr:from>
      <xdr:col>6</xdr:col>
      <xdr:colOff>0</xdr:colOff>
      <xdr:row>6</xdr:row>
      <xdr:rowOff>0</xdr:rowOff>
    </xdr:from>
    <xdr:to>
      <xdr:col>6</xdr:col>
      <xdr:colOff>274955</xdr:colOff>
      <xdr:row>6</xdr:row>
      <xdr:rowOff>277495</xdr:rowOff>
    </xdr:to>
    <xdr:sp>
      <xdr:nvSpPr>
        <xdr:cNvPr id="5275" name="图片 153"/>
        <xdr:cNvSpPr>
          <a:spLocks noChangeAspect="1"/>
        </xdr:cNvSpPr>
      </xdr:nvSpPr>
      <xdr:spPr>
        <a:xfrm>
          <a:off x="6277610" y="3036570"/>
          <a:ext cx="274955" cy="277495"/>
        </a:xfrm>
        <a:prstGeom prst="rect">
          <a:avLst/>
        </a:prstGeom>
        <a:noFill/>
        <a:ln w="9525">
          <a:noFill/>
        </a:ln>
      </xdr:spPr>
    </xdr:sp>
    <xdr:clientData/>
  </xdr:twoCellAnchor>
  <xdr:twoCellAnchor editAs="oneCell">
    <xdr:from>
      <xdr:col>6</xdr:col>
      <xdr:colOff>0</xdr:colOff>
      <xdr:row>6</xdr:row>
      <xdr:rowOff>0</xdr:rowOff>
    </xdr:from>
    <xdr:to>
      <xdr:col>6</xdr:col>
      <xdr:colOff>268605</xdr:colOff>
      <xdr:row>6</xdr:row>
      <xdr:rowOff>262255</xdr:rowOff>
    </xdr:to>
    <xdr:sp>
      <xdr:nvSpPr>
        <xdr:cNvPr id="5276" name="图片 153"/>
        <xdr:cNvSpPr>
          <a:spLocks noChangeAspect="1"/>
        </xdr:cNvSpPr>
      </xdr:nvSpPr>
      <xdr:spPr>
        <a:xfrm>
          <a:off x="6277610" y="3036570"/>
          <a:ext cx="268605" cy="262255"/>
        </a:xfrm>
        <a:prstGeom prst="rect">
          <a:avLst/>
        </a:prstGeom>
        <a:noFill/>
        <a:ln w="9525">
          <a:noFill/>
        </a:ln>
      </xdr:spPr>
    </xdr:sp>
    <xdr:clientData/>
  </xdr:twoCellAnchor>
  <xdr:twoCellAnchor editAs="oneCell">
    <xdr:from>
      <xdr:col>6</xdr:col>
      <xdr:colOff>0</xdr:colOff>
      <xdr:row>6</xdr:row>
      <xdr:rowOff>0</xdr:rowOff>
    </xdr:from>
    <xdr:to>
      <xdr:col>6</xdr:col>
      <xdr:colOff>278130</xdr:colOff>
      <xdr:row>6</xdr:row>
      <xdr:rowOff>262255</xdr:rowOff>
    </xdr:to>
    <xdr:sp>
      <xdr:nvSpPr>
        <xdr:cNvPr id="5277" name="图片 153"/>
        <xdr:cNvSpPr>
          <a:spLocks noChangeAspect="1"/>
        </xdr:cNvSpPr>
      </xdr:nvSpPr>
      <xdr:spPr>
        <a:xfrm>
          <a:off x="6277610" y="3036570"/>
          <a:ext cx="278130" cy="26225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250825</xdr:rowOff>
    </xdr:to>
    <xdr:sp>
      <xdr:nvSpPr>
        <xdr:cNvPr id="5278" name="图片 109"/>
        <xdr:cNvSpPr>
          <a:spLocks noChangeAspect="1"/>
        </xdr:cNvSpPr>
      </xdr:nvSpPr>
      <xdr:spPr>
        <a:xfrm>
          <a:off x="6277610" y="3036570"/>
          <a:ext cx="284480" cy="25082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250825</xdr:rowOff>
    </xdr:to>
    <xdr:sp>
      <xdr:nvSpPr>
        <xdr:cNvPr id="5279" name="图片 110"/>
        <xdr:cNvSpPr>
          <a:spLocks noChangeAspect="1"/>
        </xdr:cNvSpPr>
      </xdr:nvSpPr>
      <xdr:spPr>
        <a:xfrm>
          <a:off x="6277610" y="3036570"/>
          <a:ext cx="284480" cy="25082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250825</xdr:rowOff>
    </xdr:to>
    <xdr:sp>
      <xdr:nvSpPr>
        <xdr:cNvPr id="5280" name="图片 111"/>
        <xdr:cNvSpPr>
          <a:spLocks noChangeAspect="1"/>
        </xdr:cNvSpPr>
      </xdr:nvSpPr>
      <xdr:spPr>
        <a:xfrm>
          <a:off x="6277610" y="3036570"/>
          <a:ext cx="284480" cy="25082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250825</xdr:rowOff>
    </xdr:to>
    <xdr:sp>
      <xdr:nvSpPr>
        <xdr:cNvPr id="5281" name="图片 112"/>
        <xdr:cNvSpPr>
          <a:spLocks noChangeAspect="1"/>
        </xdr:cNvSpPr>
      </xdr:nvSpPr>
      <xdr:spPr>
        <a:xfrm>
          <a:off x="6277610" y="3036570"/>
          <a:ext cx="284480" cy="25082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250825</xdr:rowOff>
    </xdr:to>
    <xdr:sp>
      <xdr:nvSpPr>
        <xdr:cNvPr id="5282" name="图片 113"/>
        <xdr:cNvSpPr>
          <a:spLocks noChangeAspect="1"/>
        </xdr:cNvSpPr>
      </xdr:nvSpPr>
      <xdr:spPr>
        <a:xfrm>
          <a:off x="6277610" y="3036570"/>
          <a:ext cx="284480" cy="25082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250825</xdr:rowOff>
    </xdr:to>
    <xdr:sp>
      <xdr:nvSpPr>
        <xdr:cNvPr id="5283" name="图片 114"/>
        <xdr:cNvSpPr>
          <a:spLocks noChangeAspect="1"/>
        </xdr:cNvSpPr>
      </xdr:nvSpPr>
      <xdr:spPr>
        <a:xfrm>
          <a:off x="6277610" y="3036570"/>
          <a:ext cx="284480" cy="25082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250825</xdr:rowOff>
    </xdr:to>
    <xdr:sp>
      <xdr:nvSpPr>
        <xdr:cNvPr id="5284" name="图片 115"/>
        <xdr:cNvSpPr>
          <a:spLocks noChangeAspect="1"/>
        </xdr:cNvSpPr>
      </xdr:nvSpPr>
      <xdr:spPr>
        <a:xfrm>
          <a:off x="6277610" y="3036570"/>
          <a:ext cx="284480" cy="25082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250825</xdr:rowOff>
    </xdr:to>
    <xdr:sp>
      <xdr:nvSpPr>
        <xdr:cNvPr id="5285" name="图片 116"/>
        <xdr:cNvSpPr>
          <a:spLocks noChangeAspect="1"/>
        </xdr:cNvSpPr>
      </xdr:nvSpPr>
      <xdr:spPr>
        <a:xfrm>
          <a:off x="6277610" y="3036570"/>
          <a:ext cx="284480" cy="25082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250825</xdr:rowOff>
    </xdr:to>
    <xdr:sp>
      <xdr:nvSpPr>
        <xdr:cNvPr id="5286" name="图片 117"/>
        <xdr:cNvSpPr>
          <a:spLocks noChangeAspect="1"/>
        </xdr:cNvSpPr>
      </xdr:nvSpPr>
      <xdr:spPr>
        <a:xfrm>
          <a:off x="6277610" y="3036570"/>
          <a:ext cx="284480" cy="25082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250825</xdr:rowOff>
    </xdr:to>
    <xdr:sp>
      <xdr:nvSpPr>
        <xdr:cNvPr id="5287" name="图片 119"/>
        <xdr:cNvSpPr>
          <a:spLocks noChangeAspect="1"/>
        </xdr:cNvSpPr>
      </xdr:nvSpPr>
      <xdr:spPr>
        <a:xfrm>
          <a:off x="6277610" y="3036570"/>
          <a:ext cx="284480" cy="25082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250825</xdr:rowOff>
    </xdr:to>
    <xdr:sp>
      <xdr:nvSpPr>
        <xdr:cNvPr id="5288" name="图片 120"/>
        <xdr:cNvSpPr>
          <a:spLocks noChangeAspect="1"/>
        </xdr:cNvSpPr>
      </xdr:nvSpPr>
      <xdr:spPr>
        <a:xfrm>
          <a:off x="6277610" y="3036570"/>
          <a:ext cx="284480" cy="25082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250825</xdr:rowOff>
    </xdr:to>
    <xdr:sp>
      <xdr:nvSpPr>
        <xdr:cNvPr id="5289" name="图片 121"/>
        <xdr:cNvSpPr>
          <a:spLocks noChangeAspect="1"/>
        </xdr:cNvSpPr>
      </xdr:nvSpPr>
      <xdr:spPr>
        <a:xfrm>
          <a:off x="6277610" y="3036570"/>
          <a:ext cx="284480" cy="25082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250825</xdr:rowOff>
    </xdr:to>
    <xdr:sp>
      <xdr:nvSpPr>
        <xdr:cNvPr id="5290" name="图片 123"/>
        <xdr:cNvSpPr>
          <a:spLocks noChangeAspect="1"/>
        </xdr:cNvSpPr>
      </xdr:nvSpPr>
      <xdr:spPr>
        <a:xfrm>
          <a:off x="6277610" y="3036570"/>
          <a:ext cx="284480" cy="25082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250825</xdr:rowOff>
    </xdr:to>
    <xdr:sp>
      <xdr:nvSpPr>
        <xdr:cNvPr id="5291" name="图片 124"/>
        <xdr:cNvSpPr>
          <a:spLocks noChangeAspect="1"/>
        </xdr:cNvSpPr>
      </xdr:nvSpPr>
      <xdr:spPr>
        <a:xfrm>
          <a:off x="6277610" y="3036570"/>
          <a:ext cx="284480" cy="25082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250825</xdr:rowOff>
    </xdr:to>
    <xdr:sp>
      <xdr:nvSpPr>
        <xdr:cNvPr id="5292" name="图片 125"/>
        <xdr:cNvSpPr>
          <a:spLocks noChangeAspect="1"/>
        </xdr:cNvSpPr>
      </xdr:nvSpPr>
      <xdr:spPr>
        <a:xfrm>
          <a:off x="6277610" y="3036570"/>
          <a:ext cx="284480" cy="2508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347345</xdr:rowOff>
    </xdr:to>
    <xdr:sp>
      <xdr:nvSpPr>
        <xdr:cNvPr id="5293" name="图片 10"/>
        <xdr:cNvSpPr>
          <a:spLocks noChangeAspect="1"/>
        </xdr:cNvSpPr>
      </xdr:nvSpPr>
      <xdr:spPr>
        <a:xfrm>
          <a:off x="6277610" y="3036570"/>
          <a:ext cx="281940" cy="34734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347345</xdr:rowOff>
    </xdr:to>
    <xdr:sp>
      <xdr:nvSpPr>
        <xdr:cNvPr id="5294" name="图片 14"/>
        <xdr:cNvSpPr>
          <a:spLocks noChangeAspect="1"/>
        </xdr:cNvSpPr>
      </xdr:nvSpPr>
      <xdr:spPr>
        <a:xfrm>
          <a:off x="6277610" y="3036570"/>
          <a:ext cx="281940" cy="34734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347345</xdr:rowOff>
    </xdr:to>
    <xdr:sp>
      <xdr:nvSpPr>
        <xdr:cNvPr id="5295" name="图片 18"/>
        <xdr:cNvSpPr>
          <a:spLocks noChangeAspect="1"/>
        </xdr:cNvSpPr>
      </xdr:nvSpPr>
      <xdr:spPr>
        <a:xfrm>
          <a:off x="6277610" y="3036570"/>
          <a:ext cx="281940" cy="34734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250825</xdr:rowOff>
    </xdr:to>
    <xdr:sp>
      <xdr:nvSpPr>
        <xdr:cNvPr id="5296" name="图片 10"/>
        <xdr:cNvSpPr>
          <a:spLocks noChangeAspect="1"/>
        </xdr:cNvSpPr>
      </xdr:nvSpPr>
      <xdr:spPr>
        <a:xfrm>
          <a:off x="6277610" y="3036570"/>
          <a:ext cx="284480" cy="25082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250825</xdr:rowOff>
    </xdr:to>
    <xdr:sp>
      <xdr:nvSpPr>
        <xdr:cNvPr id="5297" name="图片 14"/>
        <xdr:cNvSpPr>
          <a:spLocks noChangeAspect="1"/>
        </xdr:cNvSpPr>
      </xdr:nvSpPr>
      <xdr:spPr>
        <a:xfrm>
          <a:off x="6277610" y="3036570"/>
          <a:ext cx="284480" cy="25082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250825</xdr:rowOff>
    </xdr:to>
    <xdr:sp>
      <xdr:nvSpPr>
        <xdr:cNvPr id="5298" name="图片 18"/>
        <xdr:cNvSpPr>
          <a:spLocks noChangeAspect="1"/>
        </xdr:cNvSpPr>
      </xdr:nvSpPr>
      <xdr:spPr>
        <a:xfrm>
          <a:off x="6277610" y="3036570"/>
          <a:ext cx="284480" cy="25082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250825</xdr:rowOff>
    </xdr:to>
    <xdr:sp>
      <xdr:nvSpPr>
        <xdr:cNvPr id="5299" name="图片 109"/>
        <xdr:cNvSpPr>
          <a:spLocks noChangeAspect="1"/>
        </xdr:cNvSpPr>
      </xdr:nvSpPr>
      <xdr:spPr>
        <a:xfrm>
          <a:off x="6277610" y="3036570"/>
          <a:ext cx="284480" cy="25082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250825</xdr:rowOff>
    </xdr:to>
    <xdr:sp>
      <xdr:nvSpPr>
        <xdr:cNvPr id="5300" name="图片 110"/>
        <xdr:cNvSpPr>
          <a:spLocks noChangeAspect="1"/>
        </xdr:cNvSpPr>
      </xdr:nvSpPr>
      <xdr:spPr>
        <a:xfrm>
          <a:off x="6277610" y="3036570"/>
          <a:ext cx="284480" cy="25082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250825</xdr:rowOff>
    </xdr:to>
    <xdr:sp>
      <xdr:nvSpPr>
        <xdr:cNvPr id="5301" name="图片 111"/>
        <xdr:cNvSpPr>
          <a:spLocks noChangeAspect="1"/>
        </xdr:cNvSpPr>
      </xdr:nvSpPr>
      <xdr:spPr>
        <a:xfrm>
          <a:off x="6277610" y="3036570"/>
          <a:ext cx="284480" cy="25082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250825</xdr:rowOff>
    </xdr:to>
    <xdr:sp>
      <xdr:nvSpPr>
        <xdr:cNvPr id="5302" name="图片 112"/>
        <xdr:cNvSpPr>
          <a:spLocks noChangeAspect="1"/>
        </xdr:cNvSpPr>
      </xdr:nvSpPr>
      <xdr:spPr>
        <a:xfrm>
          <a:off x="6277610" y="3036570"/>
          <a:ext cx="284480" cy="25082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250825</xdr:rowOff>
    </xdr:to>
    <xdr:sp>
      <xdr:nvSpPr>
        <xdr:cNvPr id="5303" name="图片 113"/>
        <xdr:cNvSpPr>
          <a:spLocks noChangeAspect="1"/>
        </xdr:cNvSpPr>
      </xdr:nvSpPr>
      <xdr:spPr>
        <a:xfrm>
          <a:off x="6277610" y="3036570"/>
          <a:ext cx="284480" cy="25082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250825</xdr:rowOff>
    </xdr:to>
    <xdr:sp>
      <xdr:nvSpPr>
        <xdr:cNvPr id="5304" name="图片 114"/>
        <xdr:cNvSpPr>
          <a:spLocks noChangeAspect="1"/>
        </xdr:cNvSpPr>
      </xdr:nvSpPr>
      <xdr:spPr>
        <a:xfrm>
          <a:off x="6277610" y="3036570"/>
          <a:ext cx="284480" cy="25082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250825</xdr:rowOff>
    </xdr:to>
    <xdr:sp>
      <xdr:nvSpPr>
        <xdr:cNvPr id="5305" name="图片 115"/>
        <xdr:cNvSpPr>
          <a:spLocks noChangeAspect="1"/>
        </xdr:cNvSpPr>
      </xdr:nvSpPr>
      <xdr:spPr>
        <a:xfrm>
          <a:off x="6277610" y="3036570"/>
          <a:ext cx="284480" cy="25082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250825</xdr:rowOff>
    </xdr:to>
    <xdr:sp>
      <xdr:nvSpPr>
        <xdr:cNvPr id="5306" name="图片 116"/>
        <xdr:cNvSpPr>
          <a:spLocks noChangeAspect="1"/>
        </xdr:cNvSpPr>
      </xdr:nvSpPr>
      <xdr:spPr>
        <a:xfrm>
          <a:off x="6277610" y="3036570"/>
          <a:ext cx="284480" cy="25082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250825</xdr:rowOff>
    </xdr:to>
    <xdr:sp>
      <xdr:nvSpPr>
        <xdr:cNvPr id="5307" name="图片 117"/>
        <xdr:cNvSpPr>
          <a:spLocks noChangeAspect="1"/>
        </xdr:cNvSpPr>
      </xdr:nvSpPr>
      <xdr:spPr>
        <a:xfrm>
          <a:off x="6277610" y="3036570"/>
          <a:ext cx="284480" cy="25082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250825</xdr:rowOff>
    </xdr:to>
    <xdr:sp>
      <xdr:nvSpPr>
        <xdr:cNvPr id="5308" name="图片 119"/>
        <xdr:cNvSpPr>
          <a:spLocks noChangeAspect="1"/>
        </xdr:cNvSpPr>
      </xdr:nvSpPr>
      <xdr:spPr>
        <a:xfrm>
          <a:off x="6277610" y="3036570"/>
          <a:ext cx="284480" cy="25082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250825</xdr:rowOff>
    </xdr:to>
    <xdr:sp>
      <xdr:nvSpPr>
        <xdr:cNvPr id="5309" name="图片 120"/>
        <xdr:cNvSpPr>
          <a:spLocks noChangeAspect="1"/>
        </xdr:cNvSpPr>
      </xdr:nvSpPr>
      <xdr:spPr>
        <a:xfrm>
          <a:off x="6277610" y="3036570"/>
          <a:ext cx="284480" cy="25082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250825</xdr:rowOff>
    </xdr:to>
    <xdr:sp>
      <xdr:nvSpPr>
        <xdr:cNvPr id="5310" name="图片 121"/>
        <xdr:cNvSpPr>
          <a:spLocks noChangeAspect="1"/>
        </xdr:cNvSpPr>
      </xdr:nvSpPr>
      <xdr:spPr>
        <a:xfrm>
          <a:off x="6277610" y="3036570"/>
          <a:ext cx="284480" cy="25082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250825</xdr:rowOff>
    </xdr:to>
    <xdr:sp>
      <xdr:nvSpPr>
        <xdr:cNvPr id="5311" name="图片 123"/>
        <xdr:cNvSpPr>
          <a:spLocks noChangeAspect="1"/>
        </xdr:cNvSpPr>
      </xdr:nvSpPr>
      <xdr:spPr>
        <a:xfrm>
          <a:off x="6277610" y="3036570"/>
          <a:ext cx="284480" cy="25082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250825</xdr:rowOff>
    </xdr:to>
    <xdr:sp>
      <xdr:nvSpPr>
        <xdr:cNvPr id="5312" name="图片 124"/>
        <xdr:cNvSpPr>
          <a:spLocks noChangeAspect="1"/>
        </xdr:cNvSpPr>
      </xdr:nvSpPr>
      <xdr:spPr>
        <a:xfrm>
          <a:off x="6277610" y="3036570"/>
          <a:ext cx="284480" cy="25082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250825</xdr:rowOff>
    </xdr:to>
    <xdr:sp>
      <xdr:nvSpPr>
        <xdr:cNvPr id="5313" name="图片 125"/>
        <xdr:cNvSpPr>
          <a:spLocks noChangeAspect="1"/>
        </xdr:cNvSpPr>
      </xdr:nvSpPr>
      <xdr:spPr>
        <a:xfrm>
          <a:off x="6277610" y="3036570"/>
          <a:ext cx="284480" cy="25082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5314" name="图片 146"/>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5315" name="图片 150"/>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5316" name="图片 154"/>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5317" name="图片 146"/>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5318" name="图片 150"/>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5319" name="图片 154"/>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268605</xdr:colOff>
      <xdr:row>6</xdr:row>
      <xdr:rowOff>277495</xdr:rowOff>
    </xdr:to>
    <xdr:sp>
      <xdr:nvSpPr>
        <xdr:cNvPr id="5320" name="图片 153"/>
        <xdr:cNvSpPr>
          <a:spLocks noChangeAspect="1"/>
        </xdr:cNvSpPr>
      </xdr:nvSpPr>
      <xdr:spPr>
        <a:xfrm>
          <a:off x="6277610" y="3036570"/>
          <a:ext cx="268605"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5321" name="图片 36"/>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196215</xdr:rowOff>
    </xdr:to>
    <xdr:sp>
      <xdr:nvSpPr>
        <xdr:cNvPr id="5322" name="图片 36"/>
        <xdr:cNvSpPr>
          <a:spLocks noChangeAspect="1"/>
        </xdr:cNvSpPr>
      </xdr:nvSpPr>
      <xdr:spPr>
        <a:xfrm>
          <a:off x="6277610" y="3036570"/>
          <a:ext cx="284480" cy="19621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5323" name="图片 1"/>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5324" name="图片 2"/>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5325" name="图片 3"/>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5326" name="图片 4"/>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5327" name="图片 5"/>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5328" name="图片 6"/>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5329" name="图片 7"/>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5330" name="图片 8"/>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5331" name="图片 9"/>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5332" name="图片 10"/>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5333" name="图片 11"/>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5334" name="图片 12"/>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5335" name="图片 13"/>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5336" name="图片 14"/>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5337" name="图片 15"/>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5338" name="图片 16"/>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5339" name="图片 17"/>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5340" name="图片 18"/>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5341" name="图片 19"/>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5342" name="图片 20"/>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5343" name="图片 21"/>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5344" name="图片 22"/>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5345" name="图片 23"/>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5346" name="图片 24"/>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5347" name="图片 25"/>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5348" name="图片 26"/>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5349" name="图片 27"/>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5350" name="图片 28"/>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5351" name="图片 29"/>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5352" name="图片 30"/>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5353" name="图片 31"/>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5354" name="图片 32"/>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5355" name="图片 33"/>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5356" name="图片 34"/>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5357" name="图片 35"/>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5358" name="图片 36"/>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401955</xdr:rowOff>
    </xdr:to>
    <xdr:sp>
      <xdr:nvSpPr>
        <xdr:cNvPr id="5359" name="图片 19"/>
        <xdr:cNvSpPr>
          <a:spLocks noChangeAspect="1"/>
        </xdr:cNvSpPr>
      </xdr:nvSpPr>
      <xdr:spPr>
        <a:xfrm>
          <a:off x="6277610" y="3036570"/>
          <a:ext cx="281940" cy="40195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401955</xdr:rowOff>
    </xdr:to>
    <xdr:sp>
      <xdr:nvSpPr>
        <xdr:cNvPr id="5360" name="图片 20"/>
        <xdr:cNvSpPr>
          <a:spLocks noChangeAspect="1"/>
        </xdr:cNvSpPr>
      </xdr:nvSpPr>
      <xdr:spPr>
        <a:xfrm>
          <a:off x="6277610" y="3036570"/>
          <a:ext cx="281940" cy="40195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401955</xdr:rowOff>
    </xdr:to>
    <xdr:sp>
      <xdr:nvSpPr>
        <xdr:cNvPr id="5361" name="图片 21"/>
        <xdr:cNvSpPr>
          <a:spLocks noChangeAspect="1"/>
        </xdr:cNvSpPr>
      </xdr:nvSpPr>
      <xdr:spPr>
        <a:xfrm>
          <a:off x="6277610" y="3036570"/>
          <a:ext cx="281940" cy="40195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401955</xdr:rowOff>
    </xdr:to>
    <xdr:sp>
      <xdr:nvSpPr>
        <xdr:cNvPr id="5362" name="图片 22"/>
        <xdr:cNvSpPr>
          <a:spLocks noChangeAspect="1"/>
        </xdr:cNvSpPr>
      </xdr:nvSpPr>
      <xdr:spPr>
        <a:xfrm>
          <a:off x="6277610" y="3036570"/>
          <a:ext cx="281940" cy="40195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401955</xdr:rowOff>
    </xdr:to>
    <xdr:sp>
      <xdr:nvSpPr>
        <xdr:cNvPr id="5363" name="图片 23"/>
        <xdr:cNvSpPr>
          <a:spLocks noChangeAspect="1"/>
        </xdr:cNvSpPr>
      </xdr:nvSpPr>
      <xdr:spPr>
        <a:xfrm>
          <a:off x="6277610" y="3036570"/>
          <a:ext cx="281940" cy="40195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401955</xdr:rowOff>
    </xdr:to>
    <xdr:sp>
      <xdr:nvSpPr>
        <xdr:cNvPr id="5364" name="图片 24"/>
        <xdr:cNvSpPr>
          <a:spLocks noChangeAspect="1"/>
        </xdr:cNvSpPr>
      </xdr:nvSpPr>
      <xdr:spPr>
        <a:xfrm>
          <a:off x="6277610" y="3036570"/>
          <a:ext cx="281940" cy="40195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401955</xdr:rowOff>
    </xdr:to>
    <xdr:sp>
      <xdr:nvSpPr>
        <xdr:cNvPr id="5365" name="图片 25"/>
        <xdr:cNvSpPr>
          <a:spLocks noChangeAspect="1"/>
        </xdr:cNvSpPr>
      </xdr:nvSpPr>
      <xdr:spPr>
        <a:xfrm>
          <a:off x="6277610" y="3036570"/>
          <a:ext cx="281940" cy="40195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401955</xdr:rowOff>
    </xdr:to>
    <xdr:sp>
      <xdr:nvSpPr>
        <xdr:cNvPr id="5366" name="图片 26"/>
        <xdr:cNvSpPr>
          <a:spLocks noChangeAspect="1"/>
        </xdr:cNvSpPr>
      </xdr:nvSpPr>
      <xdr:spPr>
        <a:xfrm>
          <a:off x="6277610" y="3036570"/>
          <a:ext cx="281940" cy="40195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401955</xdr:rowOff>
    </xdr:to>
    <xdr:sp>
      <xdr:nvSpPr>
        <xdr:cNvPr id="5367" name="图片 27"/>
        <xdr:cNvSpPr>
          <a:spLocks noChangeAspect="1"/>
        </xdr:cNvSpPr>
      </xdr:nvSpPr>
      <xdr:spPr>
        <a:xfrm>
          <a:off x="6277610" y="3036570"/>
          <a:ext cx="281940" cy="40195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401955</xdr:rowOff>
    </xdr:to>
    <xdr:sp>
      <xdr:nvSpPr>
        <xdr:cNvPr id="5368" name="图片 29"/>
        <xdr:cNvSpPr>
          <a:spLocks noChangeAspect="1"/>
        </xdr:cNvSpPr>
      </xdr:nvSpPr>
      <xdr:spPr>
        <a:xfrm>
          <a:off x="6277610" y="3036570"/>
          <a:ext cx="281940" cy="40195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401955</xdr:rowOff>
    </xdr:to>
    <xdr:sp>
      <xdr:nvSpPr>
        <xdr:cNvPr id="5369" name="图片 30"/>
        <xdr:cNvSpPr>
          <a:spLocks noChangeAspect="1"/>
        </xdr:cNvSpPr>
      </xdr:nvSpPr>
      <xdr:spPr>
        <a:xfrm>
          <a:off x="6277610" y="3036570"/>
          <a:ext cx="281940" cy="40195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401955</xdr:rowOff>
    </xdr:to>
    <xdr:sp>
      <xdr:nvSpPr>
        <xdr:cNvPr id="5370" name="图片 31"/>
        <xdr:cNvSpPr>
          <a:spLocks noChangeAspect="1"/>
        </xdr:cNvSpPr>
      </xdr:nvSpPr>
      <xdr:spPr>
        <a:xfrm>
          <a:off x="6277610" y="3036570"/>
          <a:ext cx="281940" cy="40195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401955</xdr:rowOff>
    </xdr:to>
    <xdr:sp>
      <xdr:nvSpPr>
        <xdr:cNvPr id="5371" name="图片 33"/>
        <xdr:cNvSpPr>
          <a:spLocks noChangeAspect="1"/>
        </xdr:cNvSpPr>
      </xdr:nvSpPr>
      <xdr:spPr>
        <a:xfrm>
          <a:off x="6277610" y="3036570"/>
          <a:ext cx="281940" cy="40195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401955</xdr:rowOff>
    </xdr:to>
    <xdr:sp>
      <xdr:nvSpPr>
        <xdr:cNvPr id="5372" name="图片 34"/>
        <xdr:cNvSpPr>
          <a:spLocks noChangeAspect="1"/>
        </xdr:cNvSpPr>
      </xdr:nvSpPr>
      <xdr:spPr>
        <a:xfrm>
          <a:off x="6277610" y="3036570"/>
          <a:ext cx="281940" cy="40195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5373" name="图片 1"/>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5374" name="图片 2"/>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5375" name="图片 3"/>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5376" name="图片 4"/>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5377" name="图片 5"/>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5378" name="图片 6"/>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5379" name="图片 7"/>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5380" name="图片 8"/>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5381" name="图片 9"/>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5382" name="图片 10"/>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5383" name="图片 11"/>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5384" name="图片 12"/>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5385" name="图片 13"/>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5386" name="图片 14"/>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5387" name="图片 15"/>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5388" name="图片 16"/>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5389" name="图片 17"/>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5390" name="图片 18"/>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5391" name="图片 19"/>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5392" name="图片 20"/>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5393" name="图片 21"/>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5394" name="图片 22"/>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5395" name="图片 23"/>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5396" name="图片 24"/>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5397" name="图片 25"/>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5398" name="图片 26"/>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5399" name="图片 27"/>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5400" name="图片 28"/>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5401" name="图片 29"/>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5402" name="图片 30"/>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5403" name="图片 31"/>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5404" name="图片 32"/>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5405" name="图片 33"/>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5406" name="图片 34"/>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5407" name="图片 35"/>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268605</xdr:colOff>
      <xdr:row>6</xdr:row>
      <xdr:rowOff>277495</xdr:rowOff>
    </xdr:to>
    <xdr:sp>
      <xdr:nvSpPr>
        <xdr:cNvPr id="5408" name="图片 153"/>
        <xdr:cNvSpPr>
          <a:spLocks noChangeAspect="1"/>
        </xdr:cNvSpPr>
      </xdr:nvSpPr>
      <xdr:spPr>
        <a:xfrm>
          <a:off x="6277610" y="3036570"/>
          <a:ext cx="268605"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196215</xdr:rowOff>
    </xdr:to>
    <xdr:sp>
      <xdr:nvSpPr>
        <xdr:cNvPr id="5409" name="图片 36"/>
        <xdr:cNvSpPr>
          <a:spLocks noChangeAspect="1"/>
        </xdr:cNvSpPr>
      </xdr:nvSpPr>
      <xdr:spPr>
        <a:xfrm>
          <a:off x="6277610" y="3036570"/>
          <a:ext cx="284480" cy="19621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5410" name="图片 1"/>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5411" name="图片 2"/>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5412" name="图片 3"/>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5413" name="图片 4"/>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5414" name="图片 5"/>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5415" name="图片 6"/>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5416" name="图片 7"/>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5417" name="图片 8"/>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5418" name="图片 9"/>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5419" name="图片 10"/>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5420" name="图片 11"/>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5421" name="图片 12"/>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5422" name="图片 13"/>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5423" name="图片 14"/>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5424" name="图片 15"/>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5425" name="图片 16"/>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5426" name="图片 17"/>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5427" name="图片 18"/>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5428" name="图片 19"/>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5429" name="图片 20"/>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5430" name="图片 21"/>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5431" name="图片 22"/>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5432" name="图片 23"/>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5433" name="图片 24"/>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5434" name="图片 25"/>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5435" name="图片 26"/>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5436" name="图片 27"/>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5437" name="图片 28"/>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5438" name="图片 29"/>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5439" name="图片 30"/>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5440" name="图片 31"/>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5441" name="图片 32"/>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5442" name="图片 33"/>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5443" name="图片 34"/>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5444" name="图片 35"/>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5445" name="图片 36"/>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5446" name="图片 1"/>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5447" name="图片 2"/>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5448" name="图片 3"/>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5449" name="图片 4"/>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5450" name="图片 5"/>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5451" name="图片 6"/>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5452" name="图片 7"/>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5453" name="图片 8"/>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5454" name="图片 9"/>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5455" name="图片 10"/>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5456" name="图片 11"/>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5457" name="图片 12"/>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5458" name="图片 13"/>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5459" name="图片 14"/>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5460" name="图片 15"/>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5461" name="图片 16"/>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5462" name="图片 17"/>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5463" name="图片 18"/>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5464" name="图片 19"/>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5465" name="图片 20"/>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5466" name="图片 21"/>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5467" name="图片 22"/>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5468" name="图片 23"/>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5469" name="图片 24"/>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5470" name="图片 25"/>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5471" name="图片 26"/>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5472" name="图片 27"/>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5473" name="图片 28"/>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5474" name="图片 29"/>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5475" name="图片 30"/>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5476" name="图片 31"/>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5477" name="图片 32"/>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5478" name="图片 33"/>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5479" name="图片 34"/>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5480" name="图片 35"/>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5481" name="图片 36"/>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364490</xdr:rowOff>
    </xdr:to>
    <xdr:sp>
      <xdr:nvSpPr>
        <xdr:cNvPr id="5482" name="图片 28"/>
        <xdr:cNvSpPr>
          <a:spLocks noChangeAspect="1"/>
        </xdr:cNvSpPr>
      </xdr:nvSpPr>
      <xdr:spPr>
        <a:xfrm>
          <a:off x="6277610" y="3036570"/>
          <a:ext cx="281940" cy="364490"/>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364490</xdr:rowOff>
    </xdr:to>
    <xdr:sp>
      <xdr:nvSpPr>
        <xdr:cNvPr id="5483" name="图片 32"/>
        <xdr:cNvSpPr>
          <a:spLocks noChangeAspect="1"/>
        </xdr:cNvSpPr>
      </xdr:nvSpPr>
      <xdr:spPr>
        <a:xfrm>
          <a:off x="6277610" y="3036570"/>
          <a:ext cx="281940" cy="364490"/>
        </a:xfrm>
        <a:prstGeom prst="rect">
          <a:avLst/>
        </a:prstGeom>
        <a:noFill/>
        <a:ln w="9525">
          <a:noFill/>
        </a:ln>
      </xdr:spPr>
    </xdr:sp>
    <xdr:clientData/>
  </xdr:twoCellAnchor>
  <xdr:twoCellAnchor editAs="oneCell">
    <xdr:from>
      <xdr:col>6</xdr:col>
      <xdr:colOff>0</xdr:colOff>
      <xdr:row>6</xdr:row>
      <xdr:rowOff>0</xdr:rowOff>
    </xdr:from>
    <xdr:to>
      <xdr:col>6</xdr:col>
      <xdr:colOff>274955</xdr:colOff>
      <xdr:row>6</xdr:row>
      <xdr:rowOff>277495</xdr:rowOff>
    </xdr:to>
    <xdr:sp>
      <xdr:nvSpPr>
        <xdr:cNvPr id="5484" name="图片 153"/>
        <xdr:cNvSpPr>
          <a:spLocks noChangeAspect="1"/>
        </xdr:cNvSpPr>
      </xdr:nvSpPr>
      <xdr:spPr>
        <a:xfrm>
          <a:off x="6277610" y="3036570"/>
          <a:ext cx="274955" cy="277495"/>
        </a:xfrm>
        <a:prstGeom prst="rect">
          <a:avLst/>
        </a:prstGeom>
        <a:noFill/>
        <a:ln w="9525">
          <a:noFill/>
        </a:ln>
      </xdr:spPr>
    </xdr:sp>
    <xdr:clientData/>
  </xdr:twoCellAnchor>
  <xdr:twoCellAnchor editAs="oneCell">
    <xdr:from>
      <xdr:col>6</xdr:col>
      <xdr:colOff>0</xdr:colOff>
      <xdr:row>6</xdr:row>
      <xdr:rowOff>0</xdr:rowOff>
    </xdr:from>
    <xdr:to>
      <xdr:col>6</xdr:col>
      <xdr:colOff>274955</xdr:colOff>
      <xdr:row>6</xdr:row>
      <xdr:rowOff>277495</xdr:rowOff>
    </xdr:to>
    <xdr:sp>
      <xdr:nvSpPr>
        <xdr:cNvPr id="5485" name="图片 153"/>
        <xdr:cNvSpPr>
          <a:spLocks noChangeAspect="1"/>
        </xdr:cNvSpPr>
      </xdr:nvSpPr>
      <xdr:spPr>
        <a:xfrm>
          <a:off x="6277610" y="3036570"/>
          <a:ext cx="274955" cy="277495"/>
        </a:xfrm>
        <a:prstGeom prst="rect">
          <a:avLst/>
        </a:prstGeom>
        <a:noFill/>
        <a:ln w="9525">
          <a:noFill/>
        </a:ln>
      </xdr:spPr>
    </xdr:sp>
    <xdr:clientData/>
  </xdr:twoCellAnchor>
  <xdr:twoCellAnchor editAs="oneCell">
    <xdr:from>
      <xdr:col>6</xdr:col>
      <xdr:colOff>0</xdr:colOff>
      <xdr:row>6</xdr:row>
      <xdr:rowOff>0</xdr:rowOff>
    </xdr:from>
    <xdr:to>
      <xdr:col>6</xdr:col>
      <xdr:colOff>274955</xdr:colOff>
      <xdr:row>6</xdr:row>
      <xdr:rowOff>277495</xdr:rowOff>
    </xdr:to>
    <xdr:sp>
      <xdr:nvSpPr>
        <xdr:cNvPr id="5486" name="图片 153"/>
        <xdr:cNvSpPr>
          <a:spLocks noChangeAspect="1"/>
        </xdr:cNvSpPr>
      </xdr:nvSpPr>
      <xdr:spPr>
        <a:xfrm>
          <a:off x="6277610" y="3036570"/>
          <a:ext cx="274955" cy="277495"/>
        </a:xfrm>
        <a:prstGeom prst="rect">
          <a:avLst/>
        </a:prstGeom>
        <a:noFill/>
        <a:ln w="9525">
          <a:noFill/>
        </a:ln>
      </xdr:spPr>
    </xdr:sp>
    <xdr:clientData/>
  </xdr:twoCellAnchor>
  <xdr:twoCellAnchor editAs="oneCell">
    <xdr:from>
      <xdr:col>6</xdr:col>
      <xdr:colOff>0</xdr:colOff>
      <xdr:row>6</xdr:row>
      <xdr:rowOff>0</xdr:rowOff>
    </xdr:from>
    <xdr:to>
      <xdr:col>6</xdr:col>
      <xdr:colOff>274955</xdr:colOff>
      <xdr:row>6</xdr:row>
      <xdr:rowOff>277495</xdr:rowOff>
    </xdr:to>
    <xdr:sp>
      <xdr:nvSpPr>
        <xdr:cNvPr id="5487" name="图片 153"/>
        <xdr:cNvSpPr>
          <a:spLocks noChangeAspect="1"/>
        </xdr:cNvSpPr>
      </xdr:nvSpPr>
      <xdr:spPr>
        <a:xfrm>
          <a:off x="6277610" y="3036570"/>
          <a:ext cx="274955" cy="277495"/>
        </a:xfrm>
        <a:prstGeom prst="rect">
          <a:avLst/>
        </a:prstGeom>
        <a:noFill/>
        <a:ln w="9525">
          <a:noFill/>
        </a:ln>
      </xdr:spPr>
    </xdr:sp>
    <xdr:clientData/>
  </xdr:twoCellAnchor>
  <xdr:twoCellAnchor editAs="oneCell">
    <xdr:from>
      <xdr:col>6</xdr:col>
      <xdr:colOff>0</xdr:colOff>
      <xdr:row>6</xdr:row>
      <xdr:rowOff>0</xdr:rowOff>
    </xdr:from>
    <xdr:to>
      <xdr:col>6</xdr:col>
      <xdr:colOff>274955</xdr:colOff>
      <xdr:row>6</xdr:row>
      <xdr:rowOff>277495</xdr:rowOff>
    </xdr:to>
    <xdr:sp>
      <xdr:nvSpPr>
        <xdr:cNvPr id="5488" name="图片 153"/>
        <xdr:cNvSpPr>
          <a:spLocks noChangeAspect="1"/>
        </xdr:cNvSpPr>
      </xdr:nvSpPr>
      <xdr:spPr>
        <a:xfrm>
          <a:off x="6277610" y="3036570"/>
          <a:ext cx="274955" cy="277495"/>
        </a:xfrm>
        <a:prstGeom prst="rect">
          <a:avLst/>
        </a:prstGeom>
        <a:noFill/>
        <a:ln w="9525">
          <a:noFill/>
        </a:ln>
      </xdr:spPr>
    </xdr:sp>
    <xdr:clientData/>
  </xdr:twoCellAnchor>
  <xdr:twoCellAnchor editAs="oneCell">
    <xdr:from>
      <xdr:col>6</xdr:col>
      <xdr:colOff>0</xdr:colOff>
      <xdr:row>6</xdr:row>
      <xdr:rowOff>0</xdr:rowOff>
    </xdr:from>
    <xdr:to>
      <xdr:col>6</xdr:col>
      <xdr:colOff>274955</xdr:colOff>
      <xdr:row>6</xdr:row>
      <xdr:rowOff>277495</xdr:rowOff>
    </xdr:to>
    <xdr:sp>
      <xdr:nvSpPr>
        <xdr:cNvPr id="5489" name="图片 153"/>
        <xdr:cNvSpPr>
          <a:spLocks noChangeAspect="1"/>
        </xdr:cNvSpPr>
      </xdr:nvSpPr>
      <xdr:spPr>
        <a:xfrm>
          <a:off x="6277610" y="3036570"/>
          <a:ext cx="274955" cy="277495"/>
        </a:xfrm>
        <a:prstGeom prst="rect">
          <a:avLst/>
        </a:prstGeom>
        <a:noFill/>
        <a:ln w="9525">
          <a:noFill/>
        </a:ln>
      </xdr:spPr>
    </xdr:sp>
    <xdr:clientData/>
  </xdr:twoCellAnchor>
  <xdr:twoCellAnchor editAs="oneCell">
    <xdr:from>
      <xdr:col>6</xdr:col>
      <xdr:colOff>0</xdr:colOff>
      <xdr:row>6</xdr:row>
      <xdr:rowOff>0</xdr:rowOff>
    </xdr:from>
    <xdr:to>
      <xdr:col>6</xdr:col>
      <xdr:colOff>274955</xdr:colOff>
      <xdr:row>6</xdr:row>
      <xdr:rowOff>277495</xdr:rowOff>
    </xdr:to>
    <xdr:sp>
      <xdr:nvSpPr>
        <xdr:cNvPr id="5490" name="图片 153"/>
        <xdr:cNvSpPr>
          <a:spLocks noChangeAspect="1"/>
        </xdr:cNvSpPr>
      </xdr:nvSpPr>
      <xdr:spPr>
        <a:xfrm>
          <a:off x="6277610" y="3036570"/>
          <a:ext cx="274955" cy="277495"/>
        </a:xfrm>
        <a:prstGeom prst="rect">
          <a:avLst/>
        </a:prstGeom>
        <a:noFill/>
        <a:ln w="9525">
          <a:noFill/>
        </a:ln>
      </xdr:spPr>
    </xdr:sp>
    <xdr:clientData/>
  </xdr:twoCellAnchor>
  <xdr:twoCellAnchor editAs="oneCell">
    <xdr:from>
      <xdr:col>6</xdr:col>
      <xdr:colOff>0</xdr:colOff>
      <xdr:row>6</xdr:row>
      <xdr:rowOff>0</xdr:rowOff>
    </xdr:from>
    <xdr:to>
      <xdr:col>6</xdr:col>
      <xdr:colOff>274955</xdr:colOff>
      <xdr:row>6</xdr:row>
      <xdr:rowOff>277495</xdr:rowOff>
    </xdr:to>
    <xdr:sp>
      <xdr:nvSpPr>
        <xdr:cNvPr id="5491" name="图片 153"/>
        <xdr:cNvSpPr>
          <a:spLocks noChangeAspect="1"/>
        </xdr:cNvSpPr>
      </xdr:nvSpPr>
      <xdr:spPr>
        <a:xfrm>
          <a:off x="6277610" y="3036570"/>
          <a:ext cx="274955" cy="277495"/>
        </a:xfrm>
        <a:prstGeom prst="rect">
          <a:avLst/>
        </a:prstGeom>
        <a:noFill/>
        <a:ln w="9525">
          <a:noFill/>
        </a:ln>
      </xdr:spPr>
    </xdr:sp>
    <xdr:clientData/>
  </xdr:twoCellAnchor>
  <xdr:twoCellAnchor editAs="oneCell">
    <xdr:from>
      <xdr:col>6</xdr:col>
      <xdr:colOff>0</xdr:colOff>
      <xdr:row>6</xdr:row>
      <xdr:rowOff>0</xdr:rowOff>
    </xdr:from>
    <xdr:to>
      <xdr:col>6</xdr:col>
      <xdr:colOff>274955</xdr:colOff>
      <xdr:row>6</xdr:row>
      <xdr:rowOff>277495</xdr:rowOff>
    </xdr:to>
    <xdr:sp>
      <xdr:nvSpPr>
        <xdr:cNvPr id="5492" name="图片 153"/>
        <xdr:cNvSpPr>
          <a:spLocks noChangeAspect="1"/>
        </xdr:cNvSpPr>
      </xdr:nvSpPr>
      <xdr:spPr>
        <a:xfrm>
          <a:off x="6277610" y="3036570"/>
          <a:ext cx="274955" cy="277495"/>
        </a:xfrm>
        <a:prstGeom prst="rect">
          <a:avLst/>
        </a:prstGeom>
        <a:noFill/>
        <a:ln w="9525">
          <a:noFill/>
        </a:ln>
      </xdr:spPr>
    </xdr:sp>
    <xdr:clientData/>
  </xdr:twoCellAnchor>
  <xdr:twoCellAnchor editAs="oneCell">
    <xdr:from>
      <xdr:col>6</xdr:col>
      <xdr:colOff>0</xdr:colOff>
      <xdr:row>6</xdr:row>
      <xdr:rowOff>0</xdr:rowOff>
    </xdr:from>
    <xdr:to>
      <xdr:col>6</xdr:col>
      <xdr:colOff>274955</xdr:colOff>
      <xdr:row>6</xdr:row>
      <xdr:rowOff>277495</xdr:rowOff>
    </xdr:to>
    <xdr:sp>
      <xdr:nvSpPr>
        <xdr:cNvPr id="5493" name="图片 153"/>
        <xdr:cNvSpPr>
          <a:spLocks noChangeAspect="1"/>
        </xdr:cNvSpPr>
      </xdr:nvSpPr>
      <xdr:spPr>
        <a:xfrm>
          <a:off x="6277610" y="3036570"/>
          <a:ext cx="274955" cy="277495"/>
        </a:xfrm>
        <a:prstGeom prst="rect">
          <a:avLst/>
        </a:prstGeom>
        <a:noFill/>
        <a:ln w="9525">
          <a:noFill/>
        </a:ln>
      </xdr:spPr>
    </xdr:sp>
    <xdr:clientData/>
  </xdr:twoCellAnchor>
  <xdr:twoCellAnchor editAs="oneCell">
    <xdr:from>
      <xdr:col>6</xdr:col>
      <xdr:colOff>0</xdr:colOff>
      <xdr:row>6</xdr:row>
      <xdr:rowOff>0</xdr:rowOff>
    </xdr:from>
    <xdr:to>
      <xdr:col>6</xdr:col>
      <xdr:colOff>274955</xdr:colOff>
      <xdr:row>6</xdr:row>
      <xdr:rowOff>277495</xdr:rowOff>
    </xdr:to>
    <xdr:sp>
      <xdr:nvSpPr>
        <xdr:cNvPr id="5494" name="图片 153"/>
        <xdr:cNvSpPr>
          <a:spLocks noChangeAspect="1"/>
        </xdr:cNvSpPr>
      </xdr:nvSpPr>
      <xdr:spPr>
        <a:xfrm>
          <a:off x="6277610" y="3036570"/>
          <a:ext cx="274955" cy="277495"/>
        </a:xfrm>
        <a:prstGeom prst="rect">
          <a:avLst/>
        </a:prstGeom>
        <a:noFill/>
        <a:ln w="9525">
          <a:noFill/>
        </a:ln>
      </xdr:spPr>
    </xdr:sp>
    <xdr:clientData/>
  </xdr:twoCellAnchor>
  <xdr:twoCellAnchor editAs="oneCell">
    <xdr:from>
      <xdr:col>6</xdr:col>
      <xdr:colOff>0</xdr:colOff>
      <xdr:row>6</xdr:row>
      <xdr:rowOff>0</xdr:rowOff>
    </xdr:from>
    <xdr:to>
      <xdr:col>6</xdr:col>
      <xdr:colOff>274955</xdr:colOff>
      <xdr:row>6</xdr:row>
      <xdr:rowOff>277495</xdr:rowOff>
    </xdr:to>
    <xdr:sp>
      <xdr:nvSpPr>
        <xdr:cNvPr id="5495" name="图片 153"/>
        <xdr:cNvSpPr>
          <a:spLocks noChangeAspect="1"/>
        </xdr:cNvSpPr>
      </xdr:nvSpPr>
      <xdr:spPr>
        <a:xfrm>
          <a:off x="6277610" y="3036570"/>
          <a:ext cx="274955" cy="277495"/>
        </a:xfrm>
        <a:prstGeom prst="rect">
          <a:avLst/>
        </a:prstGeom>
        <a:noFill/>
        <a:ln w="9525">
          <a:noFill/>
        </a:ln>
      </xdr:spPr>
    </xdr:sp>
    <xdr:clientData/>
  </xdr:twoCellAnchor>
  <xdr:twoCellAnchor editAs="oneCell">
    <xdr:from>
      <xdr:col>6</xdr:col>
      <xdr:colOff>0</xdr:colOff>
      <xdr:row>6</xdr:row>
      <xdr:rowOff>0</xdr:rowOff>
    </xdr:from>
    <xdr:to>
      <xdr:col>6</xdr:col>
      <xdr:colOff>274955</xdr:colOff>
      <xdr:row>6</xdr:row>
      <xdr:rowOff>277495</xdr:rowOff>
    </xdr:to>
    <xdr:sp>
      <xdr:nvSpPr>
        <xdr:cNvPr id="5496" name="图片 153"/>
        <xdr:cNvSpPr>
          <a:spLocks noChangeAspect="1"/>
        </xdr:cNvSpPr>
      </xdr:nvSpPr>
      <xdr:spPr>
        <a:xfrm>
          <a:off x="6277610" y="3036570"/>
          <a:ext cx="274955" cy="277495"/>
        </a:xfrm>
        <a:prstGeom prst="rect">
          <a:avLst/>
        </a:prstGeom>
        <a:noFill/>
        <a:ln w="9525">
          <a:noFill/>
        </a:ln>
      </xdr:spPr>
    </xdr:sp>
    <xdr:clientData/>
  </xdr:twoCellAnchor>
  <xdr:twoCellAnchor editAs="oneCell">
    <xdr:from>
      <xdr:col>6</xdr:col>
      <xdr:colOff>0</xdr:colOff>
      <xdr:row>6</xdr:row>
      <xdr:rowOff>0</xdr:rowOff>
    </xdr:from>
    <xdr:to>
      <xdr:col>6</xdr:col>
      <xdr:colOff>274955</xdr:colOff>
      <xdr:row>6</xdr:row>
      <xdr:rowOff>277495</xdr:rowOff>
    </xdr:to>
    <xdr:sp>
      <xdr:nvSpPr>
        <xdr:cNvPr id="5497" name="图片 153"/>
        <xdr:cNvSpPr>
          <a:spLocks noChangeAspect="1"/>
        </xdr:cNvSpPr>
      </xdr:nvSpPr>
      <xdr:spPr>
        <a:xfrm>
          <a:off x="6277610" y="3036570"/>
          <a:ext cx="274955" cy="277495"/>
        </a:xfrm>
        <a:prstGeom prst="rect">
          <a:avLst/>
        </a:prstGeom>
        <a:noFill/>
        <a:ln w="9525">
          <a:noFill/>
        </a:ln>
      </xdr:spPr>
    </xdr:sp>
    <xdr:clientData/>
  </xdr:twoCellAnchor>
  <xdr:twoCellAnchor editAs="oneCell">
    <xdr:from>
      <xdr:col>6</xdr:col>
      <xdr:colOff>0</xdr:colOff>
      <xdr:row>6</xdr:row>
      <xdr:rowOff>0</xdr:rowOff>
    </xdr:from>
    <xdr:to>
      <xdr:col>6</xdr:col>
      <xdr:colOff>274955</xdr:colOff>
      <xdr:row>6</xdr:row>
      <xdr:rowOff>277495</xdr:rowOff>
    </xdr:to>
    <xdr:sp>
      <xdr:nvSpPr>
        <xdr:cNvPr id="5498" name="图片 153"/>
        <xdr:cNvSpPr>
          <a:spLocks noChangeAspect="1"/>
        </xdr:cNvSpPr>
      </xdr:nvSpPr>
      <xdr:spPr>
        <a:xfrm>
          <a:off x="6277610" y="3036570"/>
          <a:ext cx="274955" cy="277495"/>
        </a:xfrm>
        <a:prstGeom prst="rect">
          <a:avLst/>
        </a:prstGeom>
        <a:noFill/>
        <a:ln w="9525">
          <a:noFill/>
        </a:ln>
      </xdr:spPr>
    </xdr:sp>
    <xdr:clientData/>
  </xdr:twoCellAnchor>
  <xdr:twoCellAnchor editAs="oneCell">
    <xdr:from>
      <xdr:col>6</xdr:col>
      <xdr:colOff>0</xdr:colOff>
      <xdr:row>6</xdr:row>
      <xdr:rowOff>0</xdr:rowOff>
    </xdr:from>
    <xdr:to>
      <xdr:col>6</xdr:col>
      <xdr:colOff>274955</xdr:colOff>
      <xdr:row>6</xdr:row>
      <xdr:rowOff>277495</xdr:rowOff>
    </xdr:to>
    <xdr:sp>
      <xdr:nvSpPr>
        <xdr:cNvPr id="5499" name="图片 153"/>
        <xdr:cNvSpPr>
          <a:spLocks noChangeAspect="1"/>
        </xdr:cNvSpPr>
      </xdr:nvSpPr>
      <xdr:spPr>
        <a:xfrm>
          <a:off x="6277610" y="3036570"/>
          <a:ext cx="274955" cy="277495"/>
        </a:xfrm>
        <a:prstGeom prst="rect">
          <a:avLst/>
        </a:prstGeom>
        <a:noFill/>
        <a:ln w="9525">
          <a:noFill/>
        </a:ln>
      </xdr:spPr>
    </xdr:sp>
    <xdr:clientData/>
  </xdr:twoCellAnchor>
  <xdr:twoCellAnchor editAs="oneCell">
    <xdr:from>
      <xdr:col>6</xdr:col>
      <xdr:colOff>0</xdr:colOff>
      <xdr:row>6</xdr:row>
      <xdr:rowOff>0</xdr:rowOff>
    </xdr:from>
    <xdr:to>
      <xdr:col>6</xdr:col>
      <xdr:colOff>268605</xdr:colOff>
      <xdr:row>6</xdr:row>
      <xdr:rowOff>262255</xdr:rowOff>
    </xdr:to>
    <xdr:sp>
      <xdr:nvSpPr>
        <xdr:cNvPr id="5500" name="图片 153"/>
        <xdr:cNvSpPr>
          <a:spLocks noChangeAspect="1"/>
        </xdr:cNvSpPr>
      </xdr:nvSpPr>
      <xdr:spPr>
        <a:xfrm>
          <a:off x="6277610" y="3036570"/>
          <a:ext cx="268605" cy="262255"/>
        </a:xfrm>
        <a:prstGeom prst="rect">
          <a:avLst/>
        </a:prstGeom>
        <a:noFill/>
        <a:ln w="9525">
          <a:noFill/>
        </a:ln>
      </xdr:spPr>
    </xdr:sp>
    <xdr:clientData/>
  </xdr:twoCellAnchor>
  <xdr:twoCellAnchor editAs="oneCell">
    <xdr:from>
      <xdr:col>6</xdr:col>
      <xdr:colOff>0</xdr:colOff>
      <xdr:row>6</xdr:row>
      <xdr:rowOff>0</xdr:rowOff>
    </xdr:from>
    <xdr:to>
      <xdr:col>6</xdr:col>
      <xdr:colOff>278130</xdr:colOff>
      <xdr:row>6</xdr:row>
      <xdr:rowOff>262255</xdr:rowOff>
    </xdr:to>
    <xdr:sp>
      <xdr:nvSpPr>
        <xdr:cNvPr id="5501" name="图片 153"/>
        <xdr:cNvSpPr>
          <a:spLocks noChangeAspect="1"/>
        </xdr:cNvSpPr>
      </xdr:nvSpPr>
      <xdr:spPr>
        <a:xfrm>
          <a:off x="6277610" y="3036570"/>
          <a:ext cx="278130" cy="26225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250825</xdr:rowOff>
    </xdr:to>
    <xdr:sp>
      <xdr:nvSpPr>
        <xdr:cNvPr id="5502" name="图片 109"/>
        <xdr:cNvSpPr>
          <a:spLocks noChangeAspect="1"/>
        </xdr:cNvSpPr>
      </xdr:nvSpPr>
      <xdr:spPr>
        <a:xfrm>
          <a:off x="6277610" y="3036570"/>
          <a:ext cx="284480" cy="25082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250825</xdr:rowOff>
    </xdr:to>
    <xdr:sp>
      <xdr:nvSpPr>
        <xdr:cNvPr id="5503" name="图片 110"/>
        <xdr:cNvSpPr>
          <a:spLocks noChangeAspect="1"/>
        </xdr:cNvSpPr>
      </xdr:nvSpPr>
      <xdr:spPr>
        <a:xfrm>
          <a:off x="6277610" y="3036570"/>
          <a:ext cx="284480" cy="25082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250825</xdr:rowOff>
    </xdr:to>
    <xdr:sp>
      <xdr:nvSpPr>
        <xdr:cNvPr id="5504" name="图片 111"/>
        <xdr:cNvSpPr>
          <a:spLocks noChangeAspect="1"/>
        </xdr:cNvSpPr>
      </xdr:nvSpPr>
      <xdr:spPr>
        <a:xfrm>
          <a:off x="6277610" y="3036570"/>
          <a:ext cx="284480" cy="25082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250825</xdr:rowOff>
    </xdr:to>
    <xdr:sp>
      <xdr:nvSpPr>
        <xdr:cNvPr id="5505" name="图片 112"/>
        <xdr:cNvSpPr>
          <a:spLocks noChangeAspect="1"/>
        </xdr:cNvSpPr>
      </xdr:nvSpPr>
      <xdr:spPr>
        <a:xfrm>
          <a:off x="6277610" y="3036570"/>
          <a:ext cx="284480" cy="25082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250825</xdr:rowOff>
    </xdr:to>
    <xdr:sp>
      <xdr:nvSpPr>
        <xdr:cNvPr id="5506" name="图片 113"/>
        <xdr:cNvSpPr>
          <a:spLocks noChangeAspect="1"/>
        </xdr:cNvSpPr>
      </xdr:nvSpPr>
      <xdr:spPr>
        <a:xfrm>
          <a:off x="6277610" y="3036570"/>
          <a:ext cx="284480" cy="25082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250825</xdr:rowOff>
    </xdr:to>
    <xdr:sp>
      <xdr:nvSpPr>
        <xdr:cNvPr id="5507" name="图片 114"/>
        <xdr:cNvSpPr>
          <a:spLocks noChangeAspect="1"/>
        </xdr:cNvSpPr>
      </xdr:nvSpPr>
      <xdr:spPr>
        <a:xfrm>
          <a:off x="6277610" y="3036570"/>
          <a:ext cx="284480" cy="25082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250825</xdr:rowOff>
    </xdr:to>
    <xdr:sp>
      <xdr:nvSpPr>
        <xdr:cNvPr id="5508" name="图片 115"/>
        <xdr:cNvSpPr>
          <a:spLocks noChangeAspect="1"/>
        </xdr:cNvSpPr>
      </xdr:nvSpPr>
      <xdr:spPr>
        <a:xfrm>
          <a:off x="6277610" y="3036570"/>
          <a:ext cx="284480" cy="25082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250825</xdr:rowOff>
    </xdr:to>
    <xdr:sp>
      <xdr:nvSpPr>
        <xdr:cNvPr id="5509" name="图片 116"/>
        <xdr:cNvSpPr>
          <a:spLocks noChangeAspect="1"/>
        </xdr:cNvSpPr>
      </xdr:nvSpPr>
      <xdr:spPr>
        <a:xfrm>
          <a:off x="6277610" y="3036570"/>
          <a:ext cx="284480" cy="25082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250825</xdr:rowOff>
    </xdr:to>
    <xdr:sp>
      <xdr:nvSpPr>
        <xdr:cNvPr id="5510" name="图片 117"/>
        <xdr:cNvSpPr>
          <a:spLocks noChangeAspect="1"/>
        </xdr:cNvSpPr>
      </xdr:nvSpPr>
      <xdr:spPr>
        <a:xfrm>
          <a:off x="6277610" y="3036570"/>
          <a:ext cx="284480" cy="25082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250825</xdr:rowOff>
    </xdr:to>
    <xdr:sp>
      <xdr:nvSpPr>
        <xdr:cNvPr id="5511" name="图片 119"/>
        <xdr:cNvSpPr>
          <a:spLocks noChangeAspect="1"/>
        </xdr:cNvSpPr>
      </xdr:nvSpPr>
      <xdr:spPr>
        <a:xfrm>
          <a:off x="6277610" y="3036570"/>
          <a:ext cx="284480" cy="25082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250825</xdr:rowOff>
    </xdr:to>
    <xdr:sp>
      <xdr:nvSpPr>
        <xdr:cNvPr id="5512" name="图片 120"/>
        <xdr:cNvSpPr>
          <a:spLocks noChangeAspect="1"/>
        </xdr:cNvSpPr>
      </xdr:nvSpPr>
      <xdr:spPr>
        <a:xfrm>
          <a:off x="6277610" y="3036570"/>
          <a:ext cx="284480" cy="25082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250825</xdr:rowOff>
    </xdr:to>
    <xdr:sp>
      <xdr:nvSpPr>
        <xdr:cNvPr id="5513" name="图片 121"/>
        <xdr:cNvSpPr>
          <a:spLocks noChangeAspect="1"/>
        </xdr:cNvSpPr>
      </xdr:nvSpPr>
      <xdr:spPr>
        <a:xfrm>
          <a:off x="6277610" y="3036570"/>
          <a:ext cx="284480" cy="25082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250825</xdr:rowOff>
    </xdr:to>
    <xdr:sp>
      <xdr:nvSpPr>
        <xdr:cNvPr id="5514" name="图片 123"/>
        <xdr:cNvSpPr>
          <a:spLocks noChangeAspect="1"/>
        </xdr:cNvSpPr>
      </xdr:nvSpPr>
      <xdr:spPr>
        <a:xfrm>
          <a:off x="6277610" y="3036570"/>
          <a:ext cx="284480" cy="25082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250825</xdr:rowOff>
    </xdr:to>
    <xdr:sp>
      <xdr:nvSpPr>
        <xdr:cNvPr id="5515" name="图片 124"/>
        <xdr:cNvSpPr>
          <a:spLocks noChangeAspect="1"/>
        </xdr:cNvSpPr>
      </xdr:nvSpPr>
      <xdr:spPr>
        <a:xfrm>
          <a:off x="6277610" y="3036570"/>
          <a:ext cx="284480" cy="25082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250825</xdr:rowOff>
    </xdr:to>
    <xdr:sp>
      <xdr:nvSpPr>
        <xdr:cNvPr id="5516" name="图片 125"/>
        <xdr:cNvSpPr>
          <a:spLocks noChangeAspect="1"/>
        </xdr:cNvSpPr>
      </xdr:nvSpPr>
      <xdr:spPr>
        <a:xfrm>
          <a:off x="6277610" y="3036570"/>
          <a:ext cx="284480" cy="2508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347345</xdr:rowOff>
    </xdr:to>
    <xdr:sp>
      <xdr:nvSpPr>
        <xdr:cNvPr id="5517" name="图片 10"/>
        <xdr:cNvSpPr>
          <a:spLocks noChangeAspect="1"/>
        </xdr:cNvSpPr>
      </xdr:nvSpPr>
      <xdr:spPr>
        <a:xfrm>
          <a:off x="6277610" y="3036570"/>
          <a:ext cx="281940" cy="34734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347345</xdr:rowOff>
    </xdr:to>
    <xdr:sp>
      <xdr:nvSpPr>
        <xdr:cNvPr id="5518" name="图片 14"/>
        <xdr:cNvSpPr>
          <a:spLocks noChangeAspect="1"/>
        </xdr:cNvSpPr>
      </xdr:nvSpPr>
      <xdr:spPr>
        <a:xfrm>
          <a:off x="6277610" y="3036570"/>
          <a:ext cx="281940" cy="34734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347345</xdr:rowOff>
    </xdr:to>
    <xdr:sp>
      <xdr:nvSpPr>
        <xdr:cNvPr id="5519" name="图片 18"/>
        <xdr:cNvSpPr>
          <a:spLocks noChangeAspect="1"/>
        </xdr:cNvSpPr>
      </xdr:nvSpPr>
      <xdr:spPr>
        <a:xfrm>
          <a:off x="6277610" y="3036570"/>
          <a:ext cx="281940" cy="34734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250825</xdr:rowOff>
    </xdr:to>
    <xdr:sp>
      <xdr:nvSpPr>
        <xdr:cNvPr id="5520" name="图片 10"/>
        <xdr:cNvSpPr>
          <a:spLocks noChangeAspect="1"/>
        </xdr:cNvSpPr>
      </xdr:nvSpPr>
      <xdr:spPr>
        <a:xfrm>
          <a:off x="6277610" y="3036570"/>
          <a:ext cx="284480" cy="25082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250825</xdr:rowOff>
    </xdr:to>
    <xdr:sp>
      <xdr:nvSpPr>
        <xdr:cNvPr id="5521" name="图片 14"/>
        <xdr:cNvSpPr>
          <a:spLocks noChangeAspect="1"/>
        </xdr:cNvSpPr>
      </xdr:nvSpPr>
      <xdr:spPr>
        <a:xfrm>
          <a:off x="6277610" y="3036570"/>
          <a:ext cx="284480" cy="25082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250825</xdr:rowOff>
    </xdr:to>
    <xdr:sp>
      <xdr:nvSpPr>
        <xdr:cNvPr id="5522" name="图片 18"/>
        <xdr:cNvSpPr>
          <a:spLocks noChangeAspect="1"/>
        </xdr:cNvSpPr>
      </xdr:nvSpPr>
      <xdr:spPr>
        <a:xfrm>
          <a:off x="6277610" y="3036570"/>
          <a:ext cx="284480" cy="25082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250825</xdr:rowOff>
    </xdr:to>
    <xdr:sp>
      <xdr:nvSpPr>
        <xdr:cNvPr id="5523" name="图片 109"/>
        <xdr:cNvSpPr>
          <a:spLocks noChangeAspect="1"/>
        </xdr:cNvSpPr>
      </xdr:nvSpPr>
      <xdr:spPr>
        <a:xfrm>
          <a:off x="6277610" y="3036570"/>
          <a:ext cx="284480" cy="25082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250825</xdr:rowOff>
    </xdr:to>
    <xdr:sp>
      <xdr:nvSpPr>
        <xdr:cNvPr id="5524" name="图片 110"/>
        <xdr:cNvSpPr>
          <a:spLocks noChangeAspect="1"/>
        </xdr:cNvSpPr>
      </xdr:nvSpPr>
      <xdr:spPr>
        <a:xfrm>
          <a:off x="6277610" y="3036570"/>
          <a:ext cx="284480" cy="25082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250825</xdr:rowOff>
    </xdr:to>
    <xdr:sp>
      <xdr:nvSpPr>
        <xdr:cNvPr id="5525" name="图片 111"/>
        <xdr:cNvSpPr>
          <a:spLocks noChangeAspect="1"/>
        </xdr:cNvSpPr>
      </xdr:nvSpPr>
      <xdr:spPr>
        <a:xfrm>
          <a:off x="6277610" y="3036570"/>
          <a:ext cx="284480" cy="25082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250825</xdr:rowOff>
    </xdr:to>
    <xdr:sp>
      <xdr:nvSpPr>
        <xdr:cNvPr id="5526" name="图片 112"/>
        <xdr:cNvSpPr>
          <a:spLocks noChangeAspect="1"/>
        </xdr:cNvSpPr>
      </xdr:nvSpPr>
      <xdr:spPr>
        <a:xfrm>
          <a:off x="6277610" y="3036570"/>
          <a:ext cx="284480" cy="25082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250825</xdr:rowOff>
    </xdr:to>
    <xdr:sp>
      <xdr:nvSpPr>
        <xdr:cNvPr id="5527" name="图片 113"/>
        <xdr:cNvSpPr>
          <a:spLocks noChangeAspect="1"/>
        </xdr:cNvSpPr>
      </xdr:nvSpPr>
      <xdr:spPr>
        <a:xfrm>
          <a:off x="6277610" y="3036570"/>
          <a:ext cx="284480" cy="25082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250825</xdr:rowOff>
    </xdr:to>
    <xdr:sp>
      <xdr:nvSpPr>
        <xdr:cNvPr id="5528" name="图片 114"/>
        <xdr:cNvSpPr>
          <a:spLocks noChangeAspect="1"/>
        </xdr:cNvSpPr>
      </xdr:nvSpPr>
      <xdr:spPr>
        <a:xfrm>
          <a:off x="6277610" y="3036570"/>
          <a:ext cx="284480" cy="25082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250825</xdr:rowOff>
    </xdr:to>
    <xdr:sp>
      <xdr:nvSpPr>
        <xdr:cNvPr id="5529" name="图片 115"/>
        <xdr:cNvSpPr>
          <a:spLocks noChangeAspect="1"/>
        </xdr:cNvSpPr>
      </xdr:nvSpPr>
      <xdr:spPr>
        <a:xfrm>
          <a:off x="6277610" y="3036570"/>
          <a:ext cx="284480" cy="25082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250825</xdr:rowOff>
    </xdr:to>
    <xdr:sp>
      <xdr:nvSpPr>
        <xdr:cNvPr id="5530" name="图片 116"/>
        <xdr:cNvSpPr>
          <a:spLocks noChangeAspect="1"/>
        </xdr:cNvSpPr>
      </xdr:nvSpPr>
      <xdr:spPr>
        <a:xfrm>
          <a:off x="6277610" y="3036570"/>
          <a:ext cx="284480" cy="25082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250825</xdr:rowOff>
    </xdr:to>
    <xdr:sp>
      <xdr:nvSpPr>
        <xdr:cNvPr id="5531" name="图片 117"/>
        <xdr:cNvSpPr>
          <a:spLocks noChangeAspect="1"/>
        </xdr:cNvSpPr>
      </xdr:nvSpPr>
      <xdr:spPr>
        <a:xfrm>
          <a:off x="6277610" y="3036570"/>
          <a:ext cx="284480" cy="25082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250825</xdr:rowOff>
    </xdr:to>
    <xdr:sp>
      <xdr:nvSpPr>
        <xdr:cNvPr id="5532" name="图片 119"/>
        <xdr:cNvSpPr>
          <a:spLocks noChangeAspect="1"/>
        </xdr:cNvSpPr>
      </xdr:nvSpPr>
      <xdr:spPr>
        <a:xfrm>
          <a:off x="6277610" y="3036570"/>
          <a:ext cx="284480" cy="25082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250825</xdr:rowOff>
    </xdr:to>
    <xdr:sp>
      <xdr:nvSpPr>
        <xdr:cNvPr id="5533" name="图片 120"/>
        <xdr:cNvSpPr>
          <a:spLocks noChangeAspect="1"/>
        </xdr:cNvSpPr>
      </xdr:nvSpPr>
      <xdr:spPr>
        <a:xfrm>
          <a:off x="6277610" y="3036570"/>
          <a:ext cx="284480" cy="25082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250825</xdr:rowOff>
    </xdr:to>
    <xdr:sp>
      <xdr:nvSpPr>
        <xdr:cNvPr id="5534" name="图片 121"/>
        <xdr:cNvSpPr>
          <a:spLocks noChangeAspect="1"/>
        </xdr:cNvSpPr>
      </xdr:nvSpPr>
      <xdr:spPr>
        <a:xfrm>
          <a:off x="6277610" y="3036570"/>
          <a:ext cx="284480" cy="25082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250825</xdr:rowOff>
    </xdr:to>
    <xdr:sp>
      <xdr:nvSpPr>
        <xdr:cNvPr id="5535" name="图片 123"/>
        <xdr:cNvSpPr>
          <a:spLocks noChangeAspect="1"/>
        </xdr:cNvSpPr>
      </xdr:nvSpPr>
      <xdr:spPr>
        <a:xfrm>
          <a:off x="6277610" y="3036570"/>
          <a:ext cx="284480" cy="25082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250825</xdr:rowOff>
    </xdr:to>
    <xdr:sp>
      <xdr:nvSpPr>
        <xdr:cNvPr id="5536" name="图片 124"/>
        <xdr:cNvSpPr>
          <a:spLocks noChangeAspect="1"/>
        </xdr:cNvSpPr>
      </xdr:nvSpPr>
      <xdr:spPr>
        <a:xfrm>
          <a:off x="6277610" y="3036570"/>
          <a:ext cx="284480" cy="25082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250825</xdr:rowOff>
    </xdr:to>
    <xdr:sp>
      <xdr:nvSpPr>
        <xdr:cNvPr id="5537" name="图片 125"/>
        <xdr:cNvSpPr>
          <a:spLocks noChangeAspect="1"/>
        </xdr:cNvSpPr>
      </xdr:nvSpPr>
      <xdr:spPr>
        <a:xfrm>
          <a:off x="6277610" y="3036570"/>
          <a:ext cx="284480" cy="25082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5538" name="图片 146"/>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5539" name="图片 150"/>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5540" name="图片 154"/>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5541" name="图片 146"/>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5542" name="图片 150"/>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5543" name="图片 154"/>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268605</xdr:colOff>
      <xdr:row>6</xdr:row>
      <xdr:rowOff>277495</xdr:rowOff>
    </xdr:to>
    <xdr:sp>
      <xdr:nvSpPr>
        <xdr:cNvPr id="5544" name="图片 153"/>
        <xdr:cNvSpPr>
          <a:spLocks noChangeAspect="1"/>
        </xdr:cNvSpPr>
      </xdr:nvSpPr>
      <xdr:spPr>
        <a:xfrm>
          <a:off x="6277610" y="3036570"/>
          <a:ext cx="268605"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5545" name="图片 36"/>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196215</xdr:rowOff>
    </xdr:to>
    <xdr:sp>
      <xdr:nvSpPr>
        <xdr:cNvPr id="5546" name="图片 36"/>
        <xdr:cNvSpPr>
          <a:spLocks noChangeAspect="1"/>
        </xdr:cNvSpPr>
      </xdr:nvSpPr>
      <xdr:spPr>
        <a:xfrm>
          <a:off x="6277610" y="3036570"/>
          <a:ext cx="284480" cy="19621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5547" name="图片 1"/>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5548" name="图片 2"/>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5549" name="图片 3"/>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5550" name="图片 4"/>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5551" name="图片 5"/>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5552" name="图片 6"/>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5553" name="图片 7"/>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5554" name="图片 8"/>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5555" name="图片 9"/>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5556" name="图片 10"/>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5557" name="图片 11"/>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5558" name="图片 12"/>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5559" name="图片 13"/>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5560" name="图片 14"/>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5561" name="图片 15"/>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5562" name="图片 16"/>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5563" name="图片 17"/>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5564" name="图片 18"/>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5565" name="图片 19"/>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5566" name="图片 20"/>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5567" name="图片 21"/>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5568" name="图片 22"/>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5569" name="图片 23"/>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5570" name="图片 24"/>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5571" name="图片 25"/>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5572" name="图片 26"/>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5573" name="图片 27"/>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5574" name="图片 28"/>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5575" name="图片 29"/>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5576" name="图片 30"/>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5577" name="图片 31"/>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5578" name="图片 32"/>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5579" name="图片 33"/>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5580" name="图片 34"/>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5581" name="图片 35"/>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5582" name="图片 36"/>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401955</xdr:rowOff>
    </xdr:to>
    <xdr:sp>
      <xdr:nvSpPr>
        <xdr:cNvPr id="5583" name="图片 19"/>
        <xdr:cNvSpPr>
          <a:spLocks noChangeAspect="1"/>
        </xdr:cNvSpPr>
      </xdr:nvSpPr>
      <xdr:spPr>
        <a:xfrm>
          <a:off x="6277610" y="3036570"/>
          <a:ext cx="281940" cy="40195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401955</xdr:rowOff>
    </xdr:to>
    <xdr:sp>
      <xdr:nvSpPr>
        <xdr:cNvPr id="5584" name="图片 20"/>
        <xdr:cNvSpPr>
          <a:spLocks noChangeAspect="1"/>
        </xdr:cNvSpPr>
      </xdr:nvSpPr>
      <xdr:spPr>
        <a:xfrm>
          <a:off x="6277610" y="3036570"/>
          <a:ext cx="281940" cy="40195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401955</xdr:rowOff>
    </xdr:to>
    <xdr:sp>
      <xdr:nvSpPr>
        <xdr:cNvPr id="5585" name="图片 21"/>
        <xdr:cNvSpPr>
          <a:spLocks noChangeAspect="1"/>
        </xdr:cNvSpPr>
      </xdr:nvSpPr>
      <xdr:spPr>
        <a:xfrm>
          <a:off x="6277610" y="3036570"/>
          <a:ext cx="281940" cy="40195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401955</xdr:rowOff>
    </xdr:to>
    <xdr:sp>
      <xdr:nvSpPr>
        <xdr:cNvPr id="5586" name="图片 22"/>
        <xdr:cNvSpPr>
          <a:spLocks noChangeAspect="1"/>
        </xdr:cNvSpPr>
      </xdr:nvSpPr>
      <xdr:spPr>
        <a:xfrm>
          <a:off x="6277610" y="3036570"/>
          <a:ext cx="281940" cy="40195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401955</xdr:rowOff>
    </xdr:to>
    <xdr:sp>
      <xdr:nvSpPr>
        <xdr:cNvPr id="5587" name="图片 23"/>
        <xdr:cNvSpPr>
          <a:spLocks noChangeAspect="1"/>
        </xdr:cNvSpPr>
      </xdr:nvSpPr>
      <xdr:spPr>
        <a:xfrm>
          <a:off x="6277610" y="3036570"/>
          <a:ext cx="281940" cy="40195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401955</xdr:rowOff>
    </xdr:to>
    <xdr:sp>
      <xdr:nvSpPr>
        <xdr:cNvPr id="5588" name="图片 24"/>
        <xdr:cNvSpPr>
          <a:spLocks noChangeAspect="1"/>
        </xdr:cNvSpPr>
      </xdr:nvSpPr>
      <xdr:spPr>
        <a:xfrm>
          <a:off x="6277610" y="3036570"/>
          <a:ext cx="281940" cy="40195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401955</xdr:rowOff>
    </xdr:to>
    <xdr:sp>
      <xdr:nvSpPr>
        <xdr:cNvPr id="5589" name="图片 25"/>
        <xdr:cNvSpPr>
          <a:spLocks noChangeAspect="1"/>
        </xdr:cNvSpPr>
      </xdr:nvSpPr>
      <xdr:spPr>
        <a:xfrm>
          <a:off x="6277610" y="3036570"/>
          <a:ext cx="281940" cy="40195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401955</xdr:rowOff>
    </xdr:to>
    <xdr:sp>
      <xdr:nvSpPr>
        <xdr:cNvPr id="5590" name="图片 26"/>
        <xdr:cNvSpPr>
          <a:spLocks noChangeAspect="1"/>
        </xdr:cNvSpPr>
      </xdr:nvSpPr>
      <xdr:spPr>
        <a:xfrm>
          <a:off x="6277610" y="3036570"/>
          <a:ext cx="281940" cy="40195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401955</xdr:rowOff>
    </xdr:to>
    <xdr:sp>
      <xdr:nvSpPr>
        <xdr:cNvPr id="5591" name="图片 27"/>
        <xdr:cNvSpPr>
          <a:spLocks noChangeAspect="1"/>
        </xdr:cNvSpPr>
      </xdr:nvSpPr>
      <xdr:spPr>
        <a:xfrm>
          <a:off x="6277610" y="3036570"/>
          <a:ext cx="281940" cy="40195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401955</xdr:rowOff>
    </xdr:to>
    <xdr:sp>
      <xdr:nvSpPr>
        <xdr:cNvPr id="5592" name="图片 29"/>
        <xdr:cNvSpPr>
          <a:spLocks noChangeAspect="1"/>
        </xdr:cNvSpPr>
      </xdr:nvSpPr>
      <xdr:spPr>
        <a:xfrm>
          <a:off x="6277610" y="3036570"/>
          <a:ext cx="281940" cy="40195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401955</xdr:rowOff>
    </xdr:to>
    <xdr:sp>
      <xdr:nvSpPr>
        <xdr:cNvPr id="5593" name="图片 30"/>
        <xdr:cNvSpPr>
          <a:spLocks noChangeAspect="1"/>
        </xdr:cNvSpPr>
      </xdr:nvSpPr>
      <xdr:spPr>
        <a:xfrm>
          <a:off x="6277610" y="3036570"/>
          <a:ext cx="281940" cy="40195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401955</xdr:rowOff>
    </xdr:to>
    <xdr:sp>
      <xdr:nvSpPr>
        <xdr:cNvPr id="5594" name="图片 31"/>
        <xdr:cNvSpPr>
          <a:spLocks noChangeAspect="1"/>
        </xdr:cNvSpPr>
      </xdr:nvSpPr>
      <xdr:spPr>
        <a:xfrm>
          <a:off x="6277610" y="3036570"/>
          <a:ext cx="281940" cy="40195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401955</xdr:rowOff>
    </xdr:to>
    <xdr:sp>
      <xdr:nvSpPr>
        <xdr:cNvPr id="5595" name="图片 33"/>
        <xdr:cNvSpPr>
          <a:spLocks noChangeAspect="1"/>
        </xdr:cNvSpPr>
      </xdr:nvSpPr>
      <xdr:spPr>
        <a:xfrm>
          <a:off x="6277610" y="3036570"/>
          <a:ext cx="281940" cy="40195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401955</xdr:rowOff>
    </xdr:to>
    <xdr:sp>
      <xdr:nvSpPr>
        <xdr:cNvPr id="5596" name="图片 34"/>
        <xdr:cNvSpPr>
          <a:spLocks noChangeAspect="1"/>
        </xdr:cNvSpPr>
      </xdr:nvSpPr>
      <xdr:spPr>
        <a:xfrm>
          <a:off x="6277610" y="3036570"/>
          <a:ext cx="281940" cy="40195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5597" name="图片 1"/>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5598" name="图片 2"/>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5599" name="图片 3"/>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5600" name="图片 4"/>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5601" name="图片 5"/>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5602" name="图片 6"/>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5603" name="图片 7"/>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5604" name="图片 8"/>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5605" name="图片 9"/>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5606" name="图片 10"/>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5607" name="图片 11"/>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5608" name="图片 12"/>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5609" name="图片 13"/>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5610" name="图片 14"/>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5611" name="图片 15"/>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5612" name="图片 16"/>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5613" name="图片 17"/>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5614" name="图片 18"/>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5615" name="图片 19"/>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5616" name="图片 20"/>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5617" name="图片 21"/>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5618" name="图片 22"/>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5619" name="图片 23"/>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5620" name="图片 24"/>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5621" name="图片 25"/>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5622" name="图片 26"/>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5623" name="图片 27"/>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5624" name="图片 28"/>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5625" name="图片 29"/>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5626" name="图片 30"/>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5627" name="图片 31"/>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5628" name="图片 32"/>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5629" name="图片 33"/>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5630" name="图片 34"/>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5631" name="图片 35"/>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268605</xdr:colOff>
      <xdr:row>6</xdr:row>
      <xdr:rowOff>277495</xdr:rowOff>
    </xdr:to>
    <xdr:sp>
      <xdr:nvSpPr>
        <xdr:cNvPr id="5632" name="图片 153"/>
        <xdr:cNvSpPr>
          <a:spLocks noChangeAspect="1"/>
        </xdr:cNvSpPr>
      </xdr:nvSpPr>
      <xdr:spPr>
        <a:xfrm>
          <a:off x="6277610" y="3036570"/>
          <a:ext cx="268605"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196215</xdr:rowOff>
    </xdr:to>
    <xdr:sp>
      <xdr:nvSpPr>
        <xdr:cNvPr id="5633" name="图片 36"/>
        <xdr:cNvSpPr>
          <a:spLocks noChangeAspect="1"/>
        </xdr:cNvSpPr>
      </xdr:nvSpPr>
      <xdr:spPr>
        <a:xfrm>
          <a:off x="6277610" y="3036570"/>
          <a:ext cx="284480" cy="19621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5634" name="图片 1"/>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5635" name="图片 2"/>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5636" name="图片 3"/>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5637" name="图片 4"/>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5638" name="图片 5"/>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5639" name="图片 6"/>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5640" name="图片 7"/>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5641" name="图片 8"/>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5642" name="图片 9"/>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5643" name="图片 10"/>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5644" name="图片 11"/>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5645" name="图片 12"/>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5646" name="图片 13"/>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5647" name="图片 14"/>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5648" name="图片 15"/>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5649" name="图片 16"/>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5650" name="图片 17"/>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5651" name="图片 18"/>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5652" name="图片 19"/>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5653" name="图片 20"/>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5654" name="图片 21"/>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5655" name="图片 22"/>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5656" name="图片 23"/>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5657" name="图片 24"/>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5658" name="图片 25"/>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5659" name="图片 26"/>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5660" name="图片 27"/>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5661" name="图片 28"/>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5662" name="图片 29"/>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5663" name="图片 30"/>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5664" name="图片 31"/>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5665" name="图片 32"/>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5666" name="图片 33"/>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5667" name="图片 34"/>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5668" name="图片 35"/>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5669" name="图片 36"/>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5670" name="图片 1"/>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5671" name="图片 2"/>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5672" name="图片 3"/>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5673" name="图片 4"/>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5674" name="图片 5"/>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5675" name="图片 6"/>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5676" name="图片 7"/>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5677" name="图片 8"/>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5678" name="图片 9"/>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5679" name="图片 10"/>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5680" name="图片 11"/>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5681" name="图片 12"/>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5682" name="图片 13"/>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5683" name="图片 14"/>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5684" name="图片 15"/>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5685" name="图片 16"/>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5686" name="图片 17"/>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5687" name="图片 18"/>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5688" name="图片 19"/>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5689" name="图片 20"/>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5690" name="图片 21"/>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5691" name="图片 22"/>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5692" name="图片 23"/>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5693" name="图片 24"/>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5694" name="图片 25"/>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5695" name="图片 26"/>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5696" name="图片 27"/>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5697" name="图片 28"/>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5698" name="图片 29"/>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5699" name="图片 30"/>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5700" name="图片 31"/>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5701" name="图片 32"/>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5702" name="图片 33"/>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5703" name="图片 34"/>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5704" name="图片 35"/>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5705" name="图片 36"/>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364490</xdr:rowOff>
    </xdr:to>
    <xdr:sp>
      <xdr:nvSpPr>
        <xdr:cNvPr id="5706" name="图片 28"/>
        <xdr:cNvSpPr>
          <a:spLocks noChangeAspect="1"/>
        </xdr:cNvSpPr>
      </xdr:nvSpPr>
      <xdr:spPr>
        <a:xfrm>
          <a:off x="6277610" y="3036570"/>
          <a:ext cx="281940" cy="364490"/>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364490</xdr:rowOff>
    </xdr:to>
    <xdr:sp>
      <xdr:nvSpPr>
        <xdr:cNvPr id="5707" name="图片 32"/>
        <xdr:cNvSpPr>
          <a:spLocks noChangeAspect="1"/>
        </xdr:cNvSpPr>
      </xdr:nvSpPr>
      <xdr:spPr>
        <a:xfrm>
          <a:off x="6277610" y="3036570"/>
          <a:ext cx="281940" cy="364490"/>
        </a:xfrm>
        <a:prstGeom prst="rect">
          <a:avLst/>
        </a:prstGeom>
        <a:noFill/>
        <a:ln w="9525">
          <a:noFill/>
        </a:ln>
      </xdr:spPr>
    </xdr:sp>
    <xdr:clientData/>
  </xdr:twoCellAnchor>
  <xdr:twoCellAnchor editAs="oneCell">
    <xdr:from>
      <xdr:col>6</xdr:col>
      <xdr:colOff>0</xdr:colOff>
      <xdr:row>6</xdr:row>
      <xdr:rowOff>0</xdr:rowOff>
    </xdr:from>
    <xdr:to>
      <xdr:col>6</xdr:col>
      <xdr:colOff>274955</xdr:colOff>
      <xdr:row>6</xdr:row>
      <xdr:rowOff>277495</xdr:rowOff>
    </xdr:to>
    <xdr:sp>
      <xdr:nvSpPr>
        <xdr:cNvPr id="5708" name="图片 153"/>
        <xdr:cNvSpPr>
          <a:spLocks noChangeAspect="1"/>
        </xdr:cNvSpPr>
      </xdr:nvSpPr>
      <xdr:spPr>
        <a:xfrm>
          <a:off x="6277610" y="3036570"/>
          <a:ext cx="274955" cy="277495"/>
        </a:xfrm>
        <a:prstGeom prst="rect">
          <a:avLst/>
        </a:prstGeom>
        <a:noFill/>
        <a:ln w="9525">
          <a:noFill/>
        </a:ln>
      </xdr:spPr>
    </xdr:sp>
    <xdr:clientData/>
  </xdr:twoCellAnchor>
  <xdr:twoCellAnchor editAs="oneCell">
    <xdr:from>
      <xdr:col>6</xdr:col>
      <xdr:colOff>0</xdr:colOff>
      <xdr:row>6</xdr:row>
      <xdr:rowOff>0</xdr:rowOff>
    </xdr:from>
    <xdr:to>
      <xdr:col>6</xdr:col>
      <xdr:colOff>274955</xdr:colOff>
      <xdr:row>6</xdr:row>
      <xdr:rowOff>277495</xdr:rowOff>
    </xdr:to>
    <xdr:sp>
      <xdr:nvSpPr>
        <xdr:cNvPr id="5709" name="图片 153"/>
        <xdr:cNvSpPr>
          <a:spLocks noChangeAspect="1"/>
        </xdr:cNvSpPr>
      </xdr:nvSpPr>
      <xdr:spPr>
        <a:xfrm>
          <a:off x="6277610" y="3036570"/>
          <a:ext cx="274955" cy="277495"/>
        </a:xfrm>
        <a:prstGeom prst="rect">
          <a:avLst/>
        </a:prstGeom>
        <a:noFill/>
        <a:ln w="9525">
          <a:noFill/>
        </a:ln>
      </xdr:spPr>
    </xdr:sp>
    <xdr:clientData/>
  </xdr:twoCellAnchor>
  <xdr:twoCellAnchor editAs="oneCell">
    <xdr:from>
      <xdr:col>6</xdr:col>
      <xdr:colOff>0</xdr:colOff>
      <xdr:row>6</xdr:row>
      <xdr:rowOff>0</xdr:rowOff>
    </xdr:from>
    <xdr:to>
      <xdr:col>6</xdr:col>
      <xdr:colOff>274955</xdr:colOff>
      <xdr:row>6</xdr:row>
      <xdr:rowOff>277495</xdr:rowOff>
    </xdr:to>
    <xdr:sp>
      <xdr:nvSpPr>
        <xdr:cNvPr id="5710" name="图片 153"/>
        <xdr:cNvSpPr>
          <a:spLocks noChangeAspect="1"/>
        </xdr:cNvSpPr>
      </xdr:nvSpPr>
      <xdr:spPr>
        <a:xfrm>
          <a:off x="6277610" y="3036570"/>
          <a:ext cx="274955" cy="277495"/>
        </a:xfrm>
        <a:prstGeom prst="rect">
          <a:avLst/>
        </a:prstGeom>
        <a:noFill/>
        <a:ln w="9525">
          <a:noFill/>
        </a:ln>
      </xdr:spPr>
    </xdr:sp>
    <xdr:clientData/>
  </xdr:twoCellAnchor>
  <xdr:twoCellAnchor editAs="oneCell">
    <xdr:from>
      <xdr:col>6</xdr:col>
      <xdr:colOff>0</xdr:colOff>
      <xdr:row>6</xdr:row>
      <xdr:rowOff>0</xdr:rowOff>
    </xdr:from>
    <xdr:to>
      <xdr:col>6</xdr:col>
      <xdr:colOff>274955</xdr:colOff>
      <xdr:row>6</xdr:row>
      <xdr:rowOff>277495</xdr:rowOff>
    </xdr:to>
    <xdr:sp>
      <xdr:nvSpPr>
        <xdr:cNvPr id="5711" name="图片 153"/>
        <xdr:cNvSpPr>
          <a:spLocks noChangeAspect="1"/>
        </xdr:cNvSpPr>
      </xdr:nvSpPr>
      <xdr:spPr>
        <a:xfrm>
          <a:off x="6277610" y="3036570"/>
          <a:ext cx="274955" cy="277495"/>
        </a:xfrm>
        <a:prstGeom prst="rect">
          <a:avLst/>
        </a:prstGeom>
        <a:noFill/>
        <a:ln w="9525">
          <a:noFill/>
        </a:ln>
      </xdr:spPr>
    </xdr:sp>
    <xdr:clientData/>
  </xdr:twoCellAnchor>
  <xdr:twoCellAnchor editAs="oneCell">
    <xdr:from>
      <xdr:col>6</xdr:col>
      <xdr:colOff>0</xdr:colOff>
      <xdr:row>6</xdr:row>
      <xdr:rowOff>0</xdr:rowOff>
    </xdr:from>
    <xdr:to>
      <xdr:col>6</xdr:col>
      <xdr:colOff>274955</xdr:colOff>
      <xdr:row>6</xdr:row>
      <xdr:rowOff>277495</xdr:rowOff>
    </xdr:to>
    <xdr:sp>
      <xdr:nvSpPr>
        <xdr:cNvPr id="5712" name="图片 153"/>
        <xdr:cNvSpPr>
          <a:spLocks noChangeAspect="1"/>
        </xdr:cNvSpPr>
      </xdr:nvSpPr>
      <xdr:spPr>
        <a:xfrm>
          <a:off x="6277610" y="3036570"/>
          <a:ext cx="274955" cy="277495"/>
        </a:xfrm>
        <a:prstGeom prst="rect">
          <a:avLst/>
        </a:prstGeom>
        <a:noFill/>
        <a:ln w="9525">
          <a:noFill/>
        </a:ln>
      </xdr:spPr>
    </xdr:sp>
    <xdr:clientData/>
  </xdr:twoCellAnchor>
  <xdr:twoCellAnchor editAs="oneCell">
    <xdr:from>
      <xdr:col>6</xdr:col>
      <xdr:colOff>0</xdr:colOff>
      <xdr:row>6</xdr:row>
      <xdr:rowOff>0</xdr:rowOff>
    </xdr:from>
    <xdr:to>
      <xdr:col>6</xdr:col>
      <xdr:colOff>274955</xdr:colOff>
      <xdr:row>6</xdr:row>
      <xdr:rowOff>277495</xdr:rowOff>
    </xdr:to>
    <xdr:sp>
      <xdr:nvSpPr>
        <xdr:cNvPr id="5713" name="图片 153"/>
        <xdr:cNvSpPr>
          <a:spLocks noChangeAspect="1"/>
        </xdr:cNvSpPr>
      </xdr:nvSpPr>
      <xdr:spPr>
        <a:xfrm>
          <a:off x="6277610" y="3036570"/>
          <a:ext cx="274955" cy="277495"/>
        </a:xfrm>
        <a:prstGeom prst="rect">
          <a:avLst/>
        </a:prstGeom>
        <a:noFill/>
        <a:ln w="9525">
          <a:noFill/>
        </a:ln>
      </xdr:spPr>
    </xdr:sp>
    <xdr:clientData/>
  </xdr:twoCellAnchor>
  <xdr:twoCellAnchor editAs="oneCell">
    <xdr:from>
      <xdr:col>6</xdr:col>
      <xdr:colOff>0</xdr:colOff>
      <xdr:row>6</xdr:row>
      <xdr:rowOff>0</xdr:rowOff>
    </xdr:from>
    <xdr:to>
      <xdr:col>6</xdr:col>
      <xdr:colOff>274955</xdr:colOff>
      <xdr:row>6</xdr:row>
      <xdr:rowOff>277495</xdr:rowOff>
    </xdr:to>
    <xdr:sp>
      <xdr:nvSpPr>
        <xdr:cNvPr id="5714" name="图片 153"/>
        <xdr:cNvSpPr>
          <a:spLocks noChangeAspect="1"/>
        </xdr:cNvSpPr>
      </xdr:nvSpPr>
      <xdr:spPr>
        <a:xfrm>
          <a:off x="6277610" y="3036570"/>
          <a:ext cx="274955" cy="277495"/>
        </a:xfrm>
        <a:prstGeom prst="rect">
          <a:avLst/>
        </a:prstGeom>
        <a:noFill/>
        <a:ln w="9525">
          <a:noFill/>
        </a:ln>
      </xdr:spPr>
    </xdr:sp>
    <xdr:clientData/>
  </xdr:twoCellAnchor>
  <xdr:twoCellAnchor editAs="oneCell">
    <xdr:from>
      <xdr:col>6</xdr:col>
      <xdr:colOff>0</xdr:colOff>
      <xdr:row>6</xdr:row>
      <xdr:rowOff>0</xdr:rowOff>
    </xdr:from>
    <xdr:to>
      <xdr:col>6</xdr:col>
      <xdr:colOff>274955</xdr:colOff>
      <xdr:row>6</xdr:row>
      <xdr:rowOff>277495</xdr:rowOff>
    </xdr:to>
    <xdr:sp>
      <xdr:nvSpPr>
        <xdr:cNvPr id="5715" name="图片 153"/>
        <xdr:cNvSpPr>
          <a:spLocks noChangeAspect="1"/>
        </xdr:cNvSpPr>
      </xdr:nvSpPr>
      <xdr:spPr>
        <a:xfrm>
          <a:off x="6277610" y="3036570"/>
          <a:ext cx="274955" cy="277495"/>
        </a:xfrm>
        <a:prstGeom prst="rect">
          <a:avLst/>
        </a:prstGeom>
        <a:noFill/>
        <a:ln w="9525">
          <a:noFill/>
        </a:ln>
      </xdr:spPr>
    </xdr:sp>
    <xdr:clientData/>
  </xdr:twoCellAnchor>
  <xdr:twoCellAnchor editAs="oneCell">
    <xdr:from>
      <xdr:col>6</xdr:col>
      <xdr:colOff>0</xdr:colOff>
      <xdr:row>6</xdr:row>
      <xdr:rowOff>0</xdr:rowOff>
    </xdr:from>
    <xdr:to>
      <xdr:col>6</xdr:col>
      <xdr:colOff>274955</xdr:colOff>
      <xdr:row>6</xdr:row>
      <xdr:rowOff>277495</xdr:rowOff>
    </xdr:to>
    <xdr:sp>
      <xdr:nvSpPr>
        <xdr:cNvPr id="5716" name="图片 153"/>
        <xdr:cNvSpPr>
          <a:spLocks noChangeAspect="1"/>
        </xdr:cNvSpPr>
      </xdr:nvSpPr>
      <xdr:spPr>
        <a:xfrm>
          <a:off x="6277610" y="3036570"/>
          <a:ext cx="274955" cy="277495"/>
        </a:xfrm>
        <a:prstGeom prst="rect">
          <a:avLst/>
        </a:prstGeom>
        <a:noFill/>
        <a:ln w="9525">
          <a:noFill/>
        </a:ln>
      </xdr:spPr>
    </xdr:sp>
    <xdr:clientData/>
  </xdr:twoCellAnchor>
  <xdr:twoCellAnchor editAs="oneCell">
    <xdr:from>
      <xdr:col>6</xdr:col>
      <xdr:colOff>0</xdr:colOff>
      <xdr:row>6</xdr:row>
      <xdr:rowOff>0</xdr:rowOff>
    </xdr:from>
    <xdr:to>
      <xdr:col>6</xdr:col>
      <xdr:colOff>274955</xdr:colOff>
      <xdr:row>6</xdr:row>
      <xdr:rowOff>277495</xdr:rowOff>
    </xdr:to>
    <xdr:sp>
      <xdr:nvSpPr>
        <xdr:cNvPr id="5717" name="图片 153"/>
        <xdr:cNvSpPr>
          <a:spLocks noChangeAspect="1"/>
        </xdr:cNvSpPr>
      </xdr:nvSpPr>
      <xdr:spPr>
        <a:xfrm>
          <a:off x="6277610" y="3036570"/>
          <a:ext cx="274955" cy="277495"/>
        </a:xfrm>
        <a:prstGeom prst="rect">
          <a:avLst/>
        </a:prstGeom>
        <a:noFill/>
        <a:ln w="9525">
          <a:noFill/>
        </a:ln>
      </xdr:spPr>
    </xdr:sp>
    <xdr:clientData/>
  </xdr:twoCellAnchor>
  <xdr:twoCellAnchor editAs="oneCell">
    <xdr:from>
      <xdr:col>6</xdr:col>
      <xdr:colOff>0</xdr:colOff>
      <xdr:row>6</xdr:row>
      <xdr:rowOff>0</xdr:rowOff>
    </xdr:from>
    <xdr:to>
      <xdr:col>6</xdr:col>
      <xdr:colOff>274955</xdr:colOff>
      <xdr:row>6</xdr:row>
      <xdr:rowOff>277495</xdr:rowOff>
    </xdr:to>
    <xdr:sp>
      <xdr:nvSpPr>
        <xdr:cNvPr id="5718" name="图片 153"/>
        <xdr:cNvSpPr>
          <a:spLocks noChangeAspect="1"/>
        </xdr:cNvSpPr>
      </xdr:nvSpPr>
      <xdr:spPr>
        <a:xfrm>
          <a:off x="6277610" y="3036570"/>
          <a:ext cx="274955" cy="277495"/>
        </a:xfrm>
        <a:prstGeom prst="rect">
          <a:avLst/>
        </a:prstGeom>
        <a:noFill/>
        <a:ln w="9525">
          <a:noFill/>
        </a:ln>
      </xdr:spPr>
    </xdr:sp>
    <xdr:clientData/>
  </xdr:twoCellAnchor>
  <xdr:twoCellAnchor editAs="oneCell">
    <xdr:from>
      <xdr:col>6</xdr:col>
      <xdr:colOff>0</xdr:colOff>
      <xdr:row>6</xdr:row>
      <xdr:rowOff>0</xdr:rowOff>
    </xdr:from>
    <xdr:to>
      <xdr:col>6</xdr:col>
      <xdr:colOff>274955</xdr:colOff>
      <xdr:row>6</xdr:row>
      <xdr:rowOff>277495</xdr:rowOff>
    </xdr:to>
    <xdr:sp>
      <xdr:nvSpPr>
        <xdr:cNvPr id="5719" name="图片 153"/>
        <xdr:cNvSpPr>
          <a:spLocks noChangeAspect="1"/>
        </xdr:cNvSpPr>
      </xdr:nvSpPr>
      <xdr:spPr>
        <a:xfrm>
          <a:off x="6277610" y="3036570"/>
          <a:ext cx="274955" cy="277495"/>
        </a:xfrm>
        <a:prstGeom prst="rect">
          <a:avLst/>
        </a:prstGeom>
        <a:noFill/>
        <a:ln w="9525">
          <a:noFill/>
        </a:ln>
      </xdr:spPr>
    </xdr:sp>
    <xdr:clientData/>
  </xdr:twoCellAnchor>
  <xdr:twoCellAnchor editAs="oneCell">
    <xdr:from>
      <xdr:col>6</xdr:col>
      <xdr:colOff>0</xdr:colOff>
      <xdr:row>6</xdr:row>
      <xdr:rowOff>0</xdr:rowOff>
    </xdr:from>
    <xdr:to>
      <xdr:col>6</xdr:col>
      <xdr:colOff>274955</xdr:colOff>
      <xdr:row>6</xdr:row>
      <xdr:rowOff>277495</xdr:rowOff>
    </xdr:to>
    <xdr:sp>
      <xdr:nvSpPr>
        <xdr:cNvPr id="5720" name="图片 153"/>
        <xdr:cNvSpPr>
          <a:spLocks noChangeAspect="1"/>
        </xdr:cNvSpPr>
      </xdr:nvSpPr>
      <xdr:spPr>
        <a:xfrm>
          <a:off x="6277610" y="3036570"/>
          <a:ext cx="274955" cy="277495"/>
        </a:xfrm>
        <a:prstGeom prst="rect">
          <a:avLst/>
        </a:prstGeom>
        <a:noFill/>
        <a:ln w="9525">
          <a:noFill/>
        </a:ln>
      </xdr:spPr>
    </xdr:sp>
    <xdr:clientData/>
  </xdr:twoCellAnchor>
  <xdr:twoCellAnchor editAs="oneCell">
    <xdr:from>
      <xdr:col>6</xdr:col>
      <xdr:colOff>0</xdr:colOff>
      <xdr:row>6</xdr:row>
      <xdr:rowOff>0</xdr:rowOff>
    </xdr:from>
    <xdr:to>
      <xdr:col>6</xdr:col>
      <xdr:colOff>274955</xdr:colOff>
      <xdr:row>6</xdr:row>
      <xdr:rowOff>277495</xdr:rowOff>
    </xdr:to>
    <xdr:sp>
      <xdr:nvSpPr>
        <xdr:cNvPr id="5721" name="图片 153"/>
        <xdr:cNvSpPr>
          <a:spLocks noChangeAspect="1"/>
        </xdr:cNvSpPr>
      </xdr:nvSpPr>
      <xdr:spPr>
        <a:xfrm>
          <a:off x="6277610" y="3036570"/>
          <a:ext cx="274955" cy="277495"/>
        </a:xfrm>
        <a:prstGeom prst="rect">
          <a:avLst/>
        </a:prstGeom>
        <a:noFill/>
        <a:ln w="9525">
          <a:noFill/>
        </a:ln>
      </xdr:spPr>
    </xdr:sp>
    <xdr:clientData/>
  </xdr:twoCellAnchor>
  <xdr:twoCellAnchor editAs="oneCell">
    <xdr:from>
      <xdr:col>6</xdr:col>
      <xdr:colOff>0</xdr:colOff>
      <xdr:row>6</xdr:row>
      <xdr:rowOff>0</xdr:rowOff>
    </xdr:from>
    <xdr:to>
      <xdr:col>6</xdr:col>
      <xdr:colOff>274955</xdr:colOff>
      <xdr:row>6</xdr:row>
      <xdr:rowOff>277495</xdr:rowOff>
    </xdr:to>
    <xdr:sp>
      <xdr:nvSpPr>
        <xdr:cNvPr id="5722" name="图片 153"/>
        <xdr:cNvSpPr>
          <a:spLocks noChangeAspect="1"/>
        </xdr:cNvSpPr>
      </xdr:nvSpPr>
      <xdr:spPr>
        <a:xfrm>
          <a:off x="6277610" y="3036570"/>
          <a:ext cx="274955" cy="277495"/>
        </a:xfrm>
        <a:prstGeom prst="rect">
          <a:avLst/>
        </a:prstGeom>
        <a:noFill/>
        <a:ln w="9525">
          <a:noFill/>
        </a:ln>
      </xdr:spPr>
    </xdr:sp>
    <xdr:clientData/>
  </xdr:twoCellAnchor>
  <xdr:twoCellAnchor editAs="oneCell">
    <xdr:from>
      <xdr:col>6</xdr:col>
      <xdr:colOff>0</xdr:colOff>
      <xdr:row>6</xdr:row>
      <xdr:rowOff>0</xdr:rowOff>
    </xdr:from>
    <xdr:to>
      <xdr:col>6</xdr:col>
      <xdr:colOff>274955</xdr:colOff>
      <xdr:row>6</xdr:row>
      <xdr:rowOff>277495</xdr:rowOff>
    </xdr:to>
    <xdr:sp>
      <xdr:nvSpPr>
        <xdr:cNvPr id="5723" name="图片 153"/>
        <xdr:cNvSpPr>
          <a:spLocks noChangeAspect="1"/>
        </xdr:cNvSpPr>
      </xdr:nvSpPr>
      <xdr:spPr>
        <a:xfrm>
          <a:off x="6277610" y="3036570"/>
          <a:ext cx="274955" cy="277495"/>
        </a:xfrm>
        <a:prstGeom prst="rect">
          <a:avLst/>
        </a:prstGeom>
        <a:noFill/>
        <a:ln w="9525">
          <a:noFill/>
        </a:ln>
      </xdr:spPr>
    </xdr:sp>
    <xdr:clientData/>
  </xdr:twoCellAnchor>
  <xdr:twoCellAnchor editAs="oneCell">
    <xdr:from>
      <xdr:col>6</xdr:col>
      <xdr:colOff>0</xdr:colOff>
      <xdr:row>6</xdr:row>
      <xdr:rowOff>0</xdr:rowOff>
    </xdr:from>
    <xdr:to>
      <xdr:col>6</xdr:col>
      <xdr:colOff>268605</xdr:colOff>
      <xdr:row>6</xdr:row>
      <xdr:rowOff>262255</xdr:rowOff>
    </xdr:to>
    <xdr:sp>
      <xdr:nvSpPr>
        <xdr:cNvPr id="5724" name="图片 153"/>
        <xdr:cNvSpPr>
          <a:spLocks noChangeAspect="1"/>
        </xdr:cNvSpPr>
      </xdr:nvSpPr>
      <xdr:spPr>
        <a:xfrm>
          <a:off x="6277610" y="3036570"/>
          <a:ext cx="268605" cy="262255"/>
        </a:xfrm>
        <a:prstGeom prst="rect">
          <a:avLst/>
        </a:prstGeom>
        <a:noFill/>
        <a:ln w="9525">
          <a:noFill/>
        </a:ln>
      </xdr:spPr>
    </xdr:sp>
    <xdr:clientData/>
  </xdr:twoCellAnchor>
  <xdr:twoCellAnchor editAs="oneCell">
    <xdr:from>
      <xdr:col>6</xdr:col>
      <xdr:colOff>0</xdr:colOff>
      <xdr:row>6</xdr:row>
      <xdr:rowOff>0</xdr:rowOff>
    </xdr:from>
    <xdr:to>
      <xdr:col>6</xdr:col>
      <xdr:colOff>278130</xdr:colOff>
      <xdr:row>6</xdr:row>
      <xdr:rowOff>262255</xdr:rowOff>
    </xdr:to>
    <xdr:sp>
      <xdr:nvSpPr>
        <xdr:cNvPr id="5725" name="图片 153"/>
        <xdr:cNvSpPr>
          <a:spLocks noChangeAspect="1"/>
        </xdr:cNvSpPr>
      </xdr:nvSpPr>
      <xdr:spPr>
        <a:xfrm>
          <a:off x="6277610" y="3036570"/>
          <a:ext cx="278130" cy="26225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250825</xdr:rowOff>
    </xdr:to>
    <xdr:sp>
      <xdr:nvSpPr>
        <xdr:cNvPr id="5726" name="图片 109"/>
        <xdr:cNvSpPr>
          <a:spLocks noChangeAspect="1"/>
        </xdr:cNvSpPr>
      </xdr:nvSpPr>
      <xdr:spPr>
        <a:xfrm>
          <a:off x="6277610" y="3036570"/>
          <a:ext cx="284480" cy="25082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250825</xdr:rowOff>
    </xdr:to>
    <xdr:sp>
      <xdr:nvSpPr>
        <xdr:cNvPr id="5727" name="图片 110"/>
        <xdr:cNvSpPr>
          <a:spLocks noChangeAspect="1"/>
        </xdr:cNvSpPr>
      </xdr:nvSpPr>
      <xdr:spPr>
        <a:xfrm>
          <a:off x="6277610" y="3036570"/>
          <a:ext cx="284480" cy="25082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250825</xdr:rowOff>
    </xdr:to>
    <xdr:sp>
      <xdr:nvSpPr>
        <xdr:cNvPr id="5728" name="图片 111"/>
        <xdr:cNvSpPr>
          <a:spLocks noChangeAspect="1"/>
        </xdr:cNvSpPr>
      </xdr:nvSpPr>
      <xdr:spPr>
        <a:xfrm>
          <a:off x="6277610" y="3036570"/>
          <a:ext cx="284480" cy="25082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250825</xdr:rowOff>
    </xdr:to>
    <xdr:sp>
      <xdr:nvSpPr>
        <xdr:cNvPr id="5729" name="图片 112"/>
        <xdr:cNvSpPr>
          <a:spLocks noChangeAspect="1"/>
        </xdr:cNvSpPr>
      </xdr:nvSpPr>
      <xdr:spPr>
        <a:xfrm>
          <a:off x="6277610" y="3036570"/>
          <a:ext cx="284480" cy="25082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250825</xdr:rowOff>
    </xdr:to>
    <xdr:sp>
      <xdr:nvSpPr>
        <xdr:cNvPr id="5730" name="图片 113"/>
        <xdr:cNvSpPr>
          <a:spLocks noChangeAspect="1"/>
        </xdr:cNvSpPr>
      </xdr:nvSpPr>
      <xdr:spPr>
        <a:xfrm>
          <a:off x="6277610" y="3036570"/>
          <a:ext cx="284480" cy="25082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250825</xdr:rowOff>
    </xdr:to>
    <xdr:sp>
      <xdr:nvSpPr>
        <xdr:cNvPr id="5731" name="图片 114"/>
        <xdr:cNvSpPr>
          <a:spLocks noChangeAspect="1"/>
        </xdr:cNvSpPr>
      </xdr:nvSpPr>
      <xdr:spPr>
        <a:xfrm>
          <a:off x="6277610" y="3036570"/>
          <a:ext cx="284480" cy="25082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250825</xdr:rowOff>
    </xdr:to>
    <xdr:sp>
      <xdr:nvSpPr>
        <xdr:cNvPr id="5732" name="图片 115"/>
        <xdr:cNvSpPr>
          <a:spLocks noChangeAspect="1"/>
        </xdr:cNvSpPr>
      </xdr:nvSpPr>
      <xdr:spPr>
        <a:xfrm>
          <a:off x="6277610" y="3036570"/>
          <a:ext cx="284480" cy="25082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250825</xdr:rowOff>
    </xdr:to>
    <xdr:sp>
      <xdr:nvSpPr>
        <xdr:cNvPr id="5733" name="图片 116"/>
        <xdr:cNvSpPr>
          <a:spLocks noChangeAspect="1"/>
        </xdr:cNvSpPr>
      </xdr:nvSpPr>
      <xdr:spPr>
        <a:xfrm>
          <a:off x="6277610" y="3036570"/>
          <a:ext cx="284480" cy="25082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250825</xdr:rowOff>
    </xdr:to>
    <xdr:sp>
      <xdr:nvSpPr>
        <xdr:cNvPr id="5734" name="图片 117"/>
        <xdr:cNvSpPr>
          <a:spLocks noChangeAspect="1"/>
        </xdr:cNvSpPr>
      </xdr:nvSpPr>
      <xdr:spPr>
        <a:xfrm>
          <a:off x="6277610" y="3036570"/>
          <a:ext cx="284480" cy="25082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250825</xdr:rowOff>
    </xdr:to>
    <xdr:sp>
      <xdr:nvSpPr>
        <xdr:cNvPr id="5735" name="图片 119"/>
        <xdr:cNvSpPr>
          <a:spLocks noChangeAspect="1"/>
        </xdr:cNvSpPr>
      </xdr:nvSpPr>
      <xdr:spPr>
        <a:xfrm>
          <a:off x="6277610" y="3036570"/>
          <a:ext cx="284480" cy="25082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250825</xdr:rowOff>
    </xdr:to>
    <xdr:sp>
      <xdr:nvSpPr>
        <xdr:cNvPr id="5736" name="图片 120"/>
        <xdr:cNvSpPr>
          <a:spLocks noChangeAspect="1"/>
        </xdr:cNvSpPr>
      </xdr:nvSpPr>
      <xdr:spPr>
        <a:xfrm>
          <a:off x="6277610" y="3036570"/>
          <a:ext cx="284480" cy="25082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250825</xdr:rowOff>
    </xdr:to>
    <xdr:sp>
      <xdr:nvSpPr>
        <xdr:cNvPr id="5737" name="图片 121"/>
        <xdr:cNvSpPr>
          <a:spLocks noChangeAspect="1"/>
        </xdr:cNvSpPr>
      </xdr:nvSpPr>
      <xdr:spPr>
        <a:xfrm>
          <a:off x="6277610" y="3036570"/>
          <a:ext cx="284480" cy="25082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250825</xdr:rowOff>
    </xdr:to>
    <xdr:sp>
      <xdr:nvSpPr>
        <xdr:cNvPr id="5738" name="图片 123"/>
        <xdr:cNvSpPr>
          <a:spLocks noChangeAspect="1"/>
        </xdr:cNvSpPr>
      </xdr:nvSpPr>
      <xdr:spPr>
        <a:xfrm>
          <a:off x="6277610" y="3036570"/>
          <a:ext cx="284480" cy="25082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250825</xdr:rowOff>
    </xdr:to>
    <xdr:sp>
      <xdr:nvSpPr>
        <xdr:cNvPr id="5739" name="图片 124"/>
        <xdr:cNvSpPr>
          <a:spLocks noChangeAspect="1"/>
        </xdr:cNvSpPr>
      </xdr:nvSpPr>
      <xdr:spPr>
        <a:xfrm>
          <a:off x="6277610" y="3036570"/>
          <a:ext cx="284480" cy="25082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250825</xdr:rowOff>
    </xdr:to>
    <xdr:sp>
      <xdr:nvSpPr>
        <xdr:cNvPr id="5740" name="图片 125"/>
        <xdr:cNvSpPr>
          <a:spLocks noChangeAspect="1"/>
        </xdr:cNvSpPr>
      </xdr:nvSpPr>
      <xdr:spPr>
        <a:xfrm>
          <a:off x="6277610" y="3036570"/>
          <a:ext cx="284480" cy="2508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347345</xdr:rowOff>
    </xdr:to>
    <xdr:sp>
      <xdr:nvSpPr>
        <xdr:cNvPr id="5741" name="图片 10"/>
        <xdr:cNvSpPr>
          <a:spLocks noChangeAspect="1"/>
        </xdr:cNvSpPr>
      </xdr:nvSpPr>
      <xdr:spPr>
        <a:xfrm>
          <a:off x="6277610" y="3036570"/>
          <a:ext cx="281940" cy="34734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347345</xdr:rowOff>
    </xdr:to>
    <xdr:sp>
      <xdr:nvSpPr>
        <xdr:cNvPr id="5742" name="图片 14"/>
        <xdr:cNvSpPr>
          <a:spLocks noChangeAspect="1"/>
        </xdr:cNvSpPr>
      </xdr:nvSpPr>
      <xdr:spPr>
        <a:xfrm>
          <a:off x="6277610" y="3036570"/>
          <a:ext cx="281940" cy="34734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347345</xdr:rowOff>
    </xdr:to>
    <xdr:sp>
      <xdr:nvSpPr>
        <xdr:cNvPr id="5743" name="图片 18"/>
        <xdr:cNvSpPr>
          <a:spLocks noChangeAspect="1"/>
        </xdr:cNvSpPr>
      </xdr:nvSpPr>
      <xdr:spPr>
        <a:xfrm>
          <a:off x="6277610" y="3036570"/>
          <a:ext cx="281940" cy="34734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250825</xdr:rowOff>
    </xdr:to>
    <xdr:sp>
      <xdr:nvSpPr>
        <xdr:cNvPr id="5744" name="图片 10"/>
        <xdr:cNvSpPr>
          <a:spLocks noChangeAspect="1"/>
        </xdr:cNvSpPr>
      </xdr:nvSpPr>
      <xdr:spPr>
        <a:xfrm>
          <a:off x="6277610" y="3036570"/>
          <a:ext cx="284480" cy="25082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250825</xdr:rowOff>
    </xdr:to>
    <xdr:sp>
      <xdr:nvSpPr>
        <xdr:cNvPr id="5745" name="图片 14"/>
        <xdr:cNvSpPr>
          <a:spLocks noChangeAspect="1"/>
        </xdr:cNvSpPr>
      </xdr:nvSpPr>
      <xdr:spPr>
        <a:xfrm>
          <a:off x="6277610" y="3036570"/>
          <a:ext cx="284480" cy="25082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250825</xdr:rowOff>
    </xdr:to>
    <xdr:sp>
      <xdr:nvSpPr>
        <xdr:cNvPr id="5746" name="图片 18"/>
        <xdr:cNvSpPr>
          <a:spLocks noChangeAspect="1"/>
        </xdr:cNvSpPr>
      </xdr:nvSpPr>
      <xdr:spPr>
        <a:xfrm>
          <a:off x="6277610" y="3036570"/>
          <a:ext cx="284480" cy="25082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250825</xdr:rowOff>
    </xdr:to>
    <xdr:sp>
      <xdr:nvSpPr>
        <xdr:cNvPr id="5747" name="图片 109"/>
        <xdr:cNvSpPr>
          <a:spLocks noChangeAspect="1"/>
        </xdr:cNvSpPr>
      </xdr:nvSpPr>
      <xdr:spPr>
        <a:xfrm>
          <a:off x="6277610" y="3036570"/>
          <a:ext cx="284480" cy="25082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250825</xdr:rowOff>
    </xdr:to>
    <xdr:sp>
      <xdr:nvSpPr>
        <xdr:cNvPr id="5748" name="图片 110"/>
        <xdr:cNvSpPr>
          <a:spLocks noChangeAspect="1"/>
        </xdr:cNvSpPr>
      </xdr:nvSpPr>
      <xdr:spPr>
        <a:xfrm>
          <a:off x="6277610" y="3036570"/>
          <a:ext cx="284480" cy="25082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250825</xdr:rowOff>
    </xdr:to>
    <xdr:sp>
      <xdr:nvSpPr>
        <xdr:cNvPr id="5749" name="图片 111"/>
        <xdr:cNvSpPr>
          <a:spLocks noChangeAspect="1"/>
        </xdr:cNvSpPr>
      </xdr:nvSpPr>
      <xdr:spPr>
        <a:xfrm>
          <a:off x="6277610" y="3036570"/>
          <a:ext cx="284480" cy="25082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250825</xdr:rowOff>
    </xdr:to>
    <xdr:sp>
      <xdr:nvSpPr>
        <xdr:cNvPr id="5750" name="图片 112"/>
        <xdr:cNvSpPr>
          <a:spLocks noChangeAspect="1"/>
        </xdr:cNvSpPr>
      </xdr:nvSpPr>
      <xdr:spPr>
        <a:xfrm>
          <a:off x="6277610" y="3036570"/>
          <a:ext cx="284480" cy="25082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250825</xdr:rowOff>
    </xdr:to>
    <xdr:sp>
      <xdr:nvSpPr>
        <xdr:cNvPr id="5751" name="图片 113"/>
        <xdr:cNvSpPr>
          <a:spLocks noChangeAspect="1"/>
        </xdr:cNvSpPr>
      </xdr:nvSpPr>
      <xdr:spPr>
        <a:xfrm>
          <a:off x="6277610" y="3036570"/>
          <a:ext cx="284480" cy="25082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250825</xdr:rowOff>
    </xdr:to>
    <xdr:sp>
      <xdr:nvSpPr>
        <xdr:cNvPr id="5752" name="图片 114"/>
        <xdr:cNvSpPr>
          <a:spLocks noChangeAspect="1"/>
        </xdr:cNvSpPr>
      </xdr:nvSpPr>
      <xdr:spPr>
        <a:xfrm>
          <a:off x="6277610" y="3036570"/>
          <a:ext cx="284480" cy="25082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250825</xdr:rowOff>
    </xdr:to>
    <xdr:sp>
      <xdr:nvSpPr>
        <xdr:cNvPr id="5753" name="图片 115"/>
        <xdr:cNvSpPr>
          <a:spLocks noChangeAspect="1"/>
        </xdr:cNvSpPr>
      </xdr:nvSpPr>
      <xdr:spPr>
        <a:xfrm>
          <a:off x="6277610" y="3036570"/>
          <a:ext cx="284480" cy="25082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250825</xdr:rowOff>
    </xdr:to>
    <xdr:sp>
      <xdr:nvSpPr>
        <xdr:cNvPr id="5754" name="图片 116"/>
        <xdr:cNvSpPr>
          <a:spLocks noChangeAspect="1"/>
        </xdr:cNvSpPr>
      </xdr:nvSpPr>
      <xdr:spPr>
        <a:xfrm>
          <a:off x="6277610" y="3036570"/>
          <a:ext cx="284480" cy="25082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250825</xdr:rowOff>
    </xdr:to>
    <xdr:sp>
      <xdr:nvSpPr>
        <xdr:cNvPr id="5755" name="图片 117"/>
        <xdr:cNvSpPr>
          <a:spLocks noChangeAspect="1"/>
        </xdr:cNvSpPr>
      </xdr:nvSpPr>
      <xdr:spPr>
        <a:xfrm>
          <a:off x="6277610" y="3036570"/>
          <a:ext cx="284480" cy="25082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250825</xdr:rowOff>
    </xdr:to>
    <xdr:sp>
      <xdr:nvSpPr>
        <xdr:cNvPr id="5756" name="图片 119"/>
        <xdr:cNvSpPr>
          <a:spLocks noChangeAspect="1"/>
        </xdr:cNvSpPr>
      </xdr:nvSpPr>
      <xdr:spPr>
        <a:xfrm>
          <a:off x="6277610" y="3036570"/>
          <a:ext cx="284480" cy="25082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250825</xdr:rowOff>
    </xdr:to>
    <xdr:sp>
      <xdr:nvSpPr>
        <xdr:cNvPr id="5757" name="图片 120"/>
        <xdr:cNvSpPr>
          <a:spLocks noChangeAspect="1"/>
        </xdr:cNvSpPr>
      </xdr:nvSpPr>
      <xdr:spPr>
        <a:xfrm>
          <a:off x="6277610" y="3036570"/>
          <a:ext cx="284480" cy="25082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250825</xdr:rowOff>
    </xdr:to>
    <xdr:sp>
      <xdr:nvSpPr>
        <xdr:cNvPr id="5758" name="图片 121"/>
        <xdr:cNvSpPr>
          <a:spLocks noChangeAspect="1"/>
        </xdr:cNvSpPr>
      </xdr:nvSpPr>
      <xdr:spPr>
        <a:xfrm>
          <a:off x="6277610" y="3036570"/>
          <a:ext cx="284480" cy="25082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250825</xdr:rowOff>
    </xdr:to>
    <xdr:sp>
      <xdr:nvSpPr>
        <xdr:cNvPr id="5759" name="图片 123"/>
        <xdr:cNvSpPr>
          <a:spLocks noChangeAspect="1"/>
        </xdr:cNvSpPr>
      </xdr:nvSpPr>
      <xdr:spPr>
        <a:xfrm>
          <a:off x="6277610" y="3036570"/>
          <a:ext cx="284480" cy="25082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250825</xdr:rowOff>
    </xdr:to>
    <xdr:sp>
      <xdr:nvSpPr>
        <xdr:cNvPr id="5760" name="图片 124"/>
        <xdr:cNvSpPr>
          <a:spLocks noChangeAspect="1"/>
        </xdr:cNvSpPr>
      </xdr:nvSpPr>
      <xdr:spPr>
        <a:xfrm>
          <a:off x="6277610" y="3036570"/>
          <a:ext cx="284480" cy="25082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250825</xdr:rowOff>
    </xdr:to>
    <xdr:sp>
      <xdr:nvSpPr>
        <xdr:cNvPr id="5761" name="图片 125"/>
        <xdr:cNvSpPr>
          <a:spLocks noChangeAspect="1"/>
        </xdr:cNvSpPr>
      </xdr:nvSpPr>
      <xdr:spPr>
        <a:xfrm>
          <a:off x="6277610" y="3036570"/>
          <a:ext cx="284480" cy="25082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5762" name="图片 146"/>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5763" name="图片 150"/>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5764" name="图片 154"/>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5765" name="图片 146"/>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5766" name="图片 150"/>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5767" name="图片 154"/>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268605</xdr:colOff>
      <xdr:row>6</xdr:row>
      <xdr:rowOff>277495</xdr:rowOff>
    </xdr:to>
    <xdr:sp>
      <xdr:nvSpPr>
        <xdr:cNvPr id="5768" name="图片 153"/>
        <xdr:cNvSpPr>
          <a:spLocks noChangeAspect="1"/>
        </xdr:cNvSpPr>
      </xdr:nvSpPr>
      <xdr:spPr>
        <a:xfrm>
          <a:off x="6277610" y="3036570"/>
          <a:ext cx="268605"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5769" name="图片 36"/>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196215</xdr:rowOff>
    </xdr:to>
    <xdr:sp>
      <xdr:nvSpPr>
        <xdr:cNvPr id="5770" name="图片 36"/>
        <xdr:cNvSpPr>
          <a:spLocks noChangeAspect="1"/>
        </xdr:cNvSpPr>
      </xdr:nvSpPr>
      <xdr:spPr>
        <a:xfrm>
          <a:off x="6277610" y="3036570"/>
          <a:ext cx="284480" cy="19621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5771" name="图片 1"/>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5772" name="图片 2"/>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5773" name="图片 3"/>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5774" name="图片 4"/>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5775" name="图片 5"/>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5776" name="图片 6"/>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5777" name="图片 7"/>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5778" name="图片 8"/>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5779" name="图片 9"/>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5780" name="图片 10"/>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5781" name="图片 11"/>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5782" name="图片 12"/>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5783" name="图片 13"/>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5784" name="图片 14"/>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5785" name="图片 15"/>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5786" name="图片 16"/>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5787" name="图片 17"/>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5788" name="图片 18"/>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5789" name="图片 19"/>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5790" name="图片 20"/>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5791" name="图片 21"/>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5792" name="图片 22"/>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5793" name="图片 23"/>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5794" name="图片 24"/>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5795" name="图片 25"/>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5796" name="图片 26"/>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5797" name="图片 27"/>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5798" name="图片 28"/>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5799" name="图片 29"/>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5800" name="图片 30"/>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5801" name="图片 31"/>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5802" name="图片 32"/>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5803" name="图片 33"/>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5804" name="图片 34"/>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5805" name="图片 35"/>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5806" name="图片 36"/>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401955</xdr:rowOff>
    </xdr:to>
    <xdr:sp>
      <xdr:nvSpPr>
        <xdr:cNvPr id="5807" name="图片 19"/>
        <xdr:cNvSpPr>
          <a:spLocks noChangeAspect="1"/>
        </xdr:cNvSpPr>
      </xdr:nvSpPr>
      <xdr:spPr>
        <a:xfrm>
          <a:off x="6277610" y="3036570"/>
          <a:ext cx="281940" cy="40195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401955</xdr:rowOff>
    </xdr:to>
    <xdr:sp>
      <xdr:nvSpPr>
        <xdr:cNvPr id="5808" name="图片 20"/>
        <xdr:cNvSpPr>
          <a:spLocks noChangeAspect="1"/>
        </xdr:cNvSpPr>
      </xdr:nvSpPr>
      <xdr:spPr>
        <a:xfrm>
          <a:off x="6277610" y="3036570"/>
          <a:ext cx="281940" cy="40195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401955</xdr:rowOff>
    </xdr:to>
    <xdr:sp>
      <xdr:nvSpPr>
        <xdr:cNvPr id="5809" name="图片 21"/>
        <xdr:cNvSpPr>
          <a:spLocks noChangeAspect="1"/>
        </xdr:cNvSpPr>
      </xdr:nvSpPr>
      <xdr:spPr>
        <a:xfrm>
          <a:off x="6277610" y="3036570"/>
          <a:ext cx="281940" cy="40195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401955</xdr:rowOff>
    </xdr:to>
    <xdr:sp>
      <xdr:nvSpPr>
        <xdr:cNvPr id="5810" name="图片 22"/>
        <xdr:cNvSpPr>
          <a:spLocks noChangeAspect="1"/>
        </xdr:cNvSpPr>
      </xdr:nvSpPr>
      <xdr:spPr>
        <a:xfrm>
          <a:off x="6277610" y="3036570"/>
          <a:ext cx="281940" cy="40195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401955</xdr:rowOff>
    </xdr:to>
    <xdr:sp>
      <xdr:nvSpPr>
        <xdr:cNvPr id="5811" name="图片 23"/>
        <xdr:cNvSpPr>
          <a:spLocks noChangeAspect="1"/>
        </xdr:cNvSpPr>
      </xdr:nvSpPr>
      <xdr:spPr>
        <a:xfrm>
          <a:off x="6277610" y="3036570"/>
          <a:ext cx="281940" cy="40195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401955</xdr:rowOff>
    </xdr:to>
    <xdr:sp>
      <xdr:nvSpPr>
        <xdr:cNvPr id="5812" name="图片 24"/>
        <xdr:cNvSpPr>
          <a:spLocks noChangeAspect="1"/>
        </xdr:cNvSpPr>
      </xdr:nvSpPr>
      <xdr:spPr>
        <a:xfrm>
          <a:off x="6277610" y="3036570"/>
          <a:ext cx="281940" cy="40195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401955</xdr:rowOff>
    </xdr:to>
    <xdr:sp>
      <xdr:nvSpPr>
        <xdr:cNvPr id="5813" name="图片 25"/>
        <xdr:cNvSpPr>
          <a:spLocks noChangeAspect="1"/>
        </xdr:cNvSpPr>
      </xdr:nvSpPr>
      <xdr:spPr>
        <a:xfrm>
          <a:off x="6277610" y="3036570"/>
          <a:ext cx="281940" cy="40195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401955</xdr:rowOff>
    </xdr:to>
    <xdr:sp>
      <xdr:nvSpPr>
        <xdr:cNvPr id="5814" name="图片 26"/>
        <xdr:cNvSpPr>
          <a:spLocks noChangeAspect="1"/>
        </xdr:cNvSpPr>
      </xdr:nvSpPr>
      <xdr:spPr>
        <a:xfrm>
          <a:off x="6277610" y="3036570"/>
          <a:ext cx="281940" cy="40195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401955</xdr:rowOff>
    </xdr:to>
    <xdr:sp>
      <xdr:nvSpPr>
        <xdr:cNvPr id="5815" name="图片 27"/>
        <xdr:cNvSpPr>
          <a:spLocks noChangeAspect="1"/>
        </xdr:cNvSpPr>
      </xdr:nvSpPr>
      <xdr:spPr>
        <a:xfrm>
          <a:off x="6277610" y="3036570"/>
          <a:ext cx="281940" cy="40195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401955</xdr:rowOff>
    </xdr:to>
    <xdr:sp>
      <xdr:nvSpPr>
        <xdr:cNvPr id="5816" name="图片 29"/>
        <xdr:cNvSpPr>
          <a:spLocks noChangeAspect="1"/>
        </xdr:cNvSpPr>
      </xdr:nvSpPr>
      <xdr:spPr>
        <a:xfrm>
          <a:off x="6277610" y="3036570"/>
          <a:ext cx="281940" cy="40195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401955</xdr:rowOff>
    </xdr:to>
    <xdr:sp>
      <xdr:nvSpPr>
        <xdr:cNvPr id="5817" name="图片 30"/>
        <xdr:cNvSpPr>
          <a:spLocks noChangeAspect="1"/>
        </xdr:cNvSpPr>
      </xdr:nvSpPr>
      <xdr:spPr>
        <a:xfrm>
          <a:off x="6277610" y="3036570"/>
          <a:ext cx="281940" cy="40195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401955</xdr:rowOff>
    </xdr:to>
    <xdr:sp>
      <xdr:nvSpPr>
        <xdr:cNvPr id="5818" name="图片 31"/>
        <xdr:cNvSpPr>
          <a:spLocks noChangeAspect="1"/>
        </xdr:cNvSpPr>
      </xdr:nvSpPr>
      <xdr:spPr>
        <a:xfrm>
          <a:off x="6277610" y="3036570"/>
          <a:ext cx="281940" cy="40195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401955</xdr:rowOff>
    </xdr:to>
    <xdr:sp>
      <xdr:nvSpPr>
        <xdr:cNvPr id="5819" name="图片 33"/>
        <xdr:cNvSpPr>
          <a:spLocks noChangeAspect="1"/>
        </xdr:cNvSpPr>
      </xdr:nvSpPr>
      <xdr:spPr>
        <a:xfrm>
          <a:off x="6277610" y="3036570"/>
          <a:ext cx="281940" cy="40195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401955</xdr:rowOff>
    </xdr:to>
    <xdr:sp>
      <xdr:nvSpPr>
        <xdr:cNvPr id="5820" name="图片 34"/>
        <xdr:cNvSpPr>
          <a:spLocks noChangeAspect="1"/>
        </xdr:cNvSpPr>
      </xdr:nvSpPr>
      <xdr:spPr>
        <a:xfrm>
          <a:off x="6277610" y="3036570"/>
          <a:ext cx="281940" cy="40195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5821" name="图片 1"/>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5822" name="图片 2"/>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5823" name="图片 3"/>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5824" name="图片 4"/>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5825" name="图片 5"/>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5826" name="图片 6"/>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5827" name="图片 7"/>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5828" name="图片 8"/>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5829" name="图片 9"/>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5830" name="图片 10"/>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5831" name="图片 11"/>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5832" name="图片 12"/>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5833" name="图片 13"/>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5834" name="图片 14"/>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5835" name="图片 15"/>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5836" name="图片 16"/>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5837" name="图片 17"/>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5838" name="图片 18"/>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5839" name="图片 19"/>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5840" name="图片 20"/>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5841" name="图片 21"/>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5842" name="图片 22"/>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5843" name="图片 23"/>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5844" name="图片 24"/>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5845" name="图片 25"/>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5846" name="图片 26"/>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5847" name="图片 27"/>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5848" name="图片 28"/>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5849" name="图片 29"/>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5850" name="图片 30"/>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5851" name="图片 31"/>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5852" name="图片 32"/>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5853" name="图片 33"/>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5854" name="图片 34"/>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5855" name="图片 35"/>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268605</xdr:colOff>
      <xdr:row>6</xdr:row>
      <xdr:rowOff>277495</xdr:rowOff>
    </xdr:to>
    <xdr:sp>
      <xdr:nvSpPr>
        <xdr:cNvPr id="5856" name="图片 153"/>
        <xdr:cNvSpPr>
          <a:spLocks noChangeAspect="1"/>
        </xdr:cNvSpPr>
      </xdr:nvSpPr>
      <xdr:spPr>
        <a:xfrm>
          <a:off x="6277610" y="3036570"/>
          <a:ext cx="268605"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196215</xdr:rowOff>
    </xdr:to>
    <xdr:sp>
      <xdr:nvSpPr>
        <xdr:cNvPr id="5857" name="图片 36"/>
        <xdr:cNvSpPr>
          <a:spLocks noChangeAspect="1"/>
        </xdr:cNvSpPr>
      </xdr:nvSpPr>
      <xdr:spPr>
        <a:xfrm>
          <a:off x="6277610" y="3036570"/>
          <a:ext cx="284480" cy="19621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5858" name="图片 1"/>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5859" name="图片 2"/>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5860" name="图片 3"/>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5861" name="图片 4"/>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5862" name="图片 5"/>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5863" name="图片 6"/>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5864" name="图片 7"/>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5865" name="图片 8"/>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5866" name="图片 9"/>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5867" name="图片 10"/>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5868" name="图片 11"/>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5869" name="图片 12"/>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5870" name="图片 13"/>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5871" name="图片 14"/>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5872" name="图片 15"/>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5873" name="图片 16"/>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5874" name="图片 17"/>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5875" name="图片 18"/>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5876" name="图片 19"/>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5877" name="图片 20"/>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5878" name="图片 21"/>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5879" name="图片 22"/>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5880" name="图片 23"/>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5881" name="图片 24"/>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5882" name="图片 25"/>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5883" name="图片 26"/>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5884" name="图片 27"/>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5885" name="图片 28"/>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5886" name="图片 29"/>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5887" name="图片 30"/>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5888" name="图片 31"/>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5889" name="图片 32"/>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5890" name="图片 33"/>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5891" name="图片 34"/>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5892" name="图片 35"/>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5893" name="图片 36"/>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5894" name="图片 1"/>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5895" name="图片 2"/>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5896" name="图片 3"/>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5897" name="图片 4"/>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5898" name="图片 5"/>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5899" name="图片 6"/>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5900" name="图片 7"/>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5901" name="图片 8"/>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5902" name="图片 9"/>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5903" name="图片 10"/>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5904" name="图片 11"/>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5905" name="图片 12"/>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5906" name="图片 13"/>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5907" name="图片 14"/>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5908" name="图片 15"/>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5909" name="图片 16"/>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5910" name="图片 17"/>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5911" name="图片 18"/>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5912" name="图片 19"/>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5913" name="图片 20"/>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5914" name="图片 21"/>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5915" name="图片 22"/>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5916" name="图片 23"/>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5917" name="图片 24"/>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5918" name="图片 25"/>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5919" name="图片 26"/>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5920" name="图片 27"/>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5921" name="图片 28"/>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5922" name="图片 29"/>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5923" name="图片 30"/>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5924" name="图片 31"/>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5925" name="图片 32"/>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5926" name="图片 33"/>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5927" name="图片 34"/>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5928" name="图片 35"/>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5929" name="图片 36"/>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285750</xdr:rowOff>
    </xdr:to>
    <xdr:sp>
      <xdr:nvSpPr>
        <xdr:cNvPr id="5930" name="图片 23"/>
        <xdr:cNvSpPr>
          <a:spLocks noChangeAspect="1"/>
        </xdr:cNvSpPr>
      </xdr:nvSpPr>
      <xdr:spPr>
        <a:xfrm>
          <a:off x="6277610" y="3036570"/>
          <a:ext cx="284480" cy="285750"/>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285750</xdr:rowOff>
    </xdr:to>
    <xdr:sp>
      <xdr:nvSpPr>
        <xdr:cNvPr id="5931" name="图片 78"/>
        <xdr:cNvSpPr>
          <a:spLocks noChangeAspect="1"/>
        </xdr:cNvSpPr>
      </xdr:nvSpPr>
      <xdr:spPr>
        <a:xfrm>
          <a:off x="6277610" y="3036570"/>
          <a:ext cx="284480" cy="285750"/>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285750</xdr:rowOff>
    </xdr:to>
    <xdr:sp>
      <xdr:nvSpPr>
        <xdr:cNvPr id="5932" name="图片 139"/>
        <xdr:cNvSpPr>
          <a:spLocks noChangeAspect="1"/>
        </xdr:cNvSpPr>
      </xdr:nvSpPr>
      <xdr:spPr>
        <a:xfrm>
          <a:off x="6277610" y="3036570"/>
          <a:ext cx="284480" cy="285750"/>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285750</xdr:rowOff>
    </xdr:to>
    <xdr:sp>
      <xdr:nvSpPr>
        <xdr:cNvPr id="5933" name="图片 223"/>
        <xdr:cNvSpPr>
          <a:spLocks noChangeAspect="1"/>
        </xdr:cNvSpPr>
      </xdr:nvSpPr>
      <xdr:spPr>
        <a:xfrm>
          <a:off x="6277610" y="3036570"/>
          <a:ext cx="284480" cy="285750"/>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285750</xdr:rowOff>
    </xdr:to>
    <xdr:sp>
      <xdr:nvSpPr>
        <xdr:cNvPr id="5934" name="图片 224"/>
        <xdr:cNvSpPr>
          <a:spLocks noChangeAspect="1"/>
        </xdr:cNvSpPr>
      </xdr:nvSpPr>
      <xdr:spPr>
        <a:xfrm>
          <a:off x="6277610" y="3036570"/>
          <a:ext cx="284480" cy="285750"/>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285750</xdr:rowOff>
    </xdr:to>
    <xdr:sp>
      <xdr:nvSpPr>
        <xdr:cNvPr id="5935" name="图片 225"/>
        <xdr:cNvSpPr>
          <a:spLocks noChangeAspect="1"/>
        </xdr:cNvSpPr>
      </xdr:nvSpPr>
      <xdr:spPr>
        <a:xfrm>
          <a:off x="6277610" y="3036570"/>
          <a:ext cx="284480" cy="285750"/>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285750</xdr:rowOff>
    </xdr:to>
    <xdr:sp>
      <xdr:nvSpPr>
        <xdr:cNvPr id="5936" name="图片 240"/>
        <xdr:cNvSpPr>
          <a:spLocks noChangeAspect="1"/>
        </xdr:cNvSpPr>
      </xdr:nvSpPr>
      <xdr:spPr>
        <a:xfrm>
          <a:off x="6277610" y="3036570"/>
          <a:ext cx="284480" cy="285750"/>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285750</xdr:rowOff>
    </xdr:to>
    <xdr:sp>
      <xdr:nvSpPr>
        <xdr:cNvPr id="5937" name="图片 241"/>
        <xdr:cNvSpPr>
          <a:spLocks noChangeAspect="1"/>
        </xdr:cNvSpPr>
      </xdr:nvSpPr>
      <xdr:spPr>
        <a:xfrm>
          <a:off x="6277610" y="3036570"/>
          <a:ext cx="284480" cy="285750"/>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285750</xdr:rowOff>
    </xdr:to>
    <xdr:sp>
      <xdr:nvSpPr>
        <xdr:cNvPr id="5938" name="图片 242"/>
        <xdr:cNvSpPr>
          <a:spLocks noChangeAspect="1"/>
        </xdr:cNvSpPr>
      </xdr:nvSpPr>
      <xdr:spPr>
        <a:xfrm>
          <a:off x="6277610" y="3036570"/>
          <a:ext cx="284480" cy="285750"/>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285750</xdr:rowOff>
    </xdr:to>
    <xdr:sp>
      <xdr:nvSpPr>
        <xdr:cNvPr id="5939" name="图片 255"/>
        <xdr:cNvSpPr>
          <a:spLocks noChangeAspect="1"/>
        </xdr:cNvSpPr>
      </xdr:nvSpPr>
      <xdr:spPr>
        <a:xfrm>
          <a:off x="6277610" y="3036570"/>
          <a:ext cx="284480" cy="285750"/>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285750</xdr:rowOff>
    </xdr:to>
    <xdr:sp>
      <xdr:nvSpPr>
        <xdr:cNvPr id="5940" name="图片 256"/>
        <xdr:cNvSpPr>
          <a:spLocks noChangeAspect="1"/>
        </xdr:cNvSpPr>
      </xdr:nvSpPr>
      <xdr:spPr>
        <a:xfrm>
          <a:off x="6277610" y="3036570"/>
          <a:ext cx="284480" cy="285750"/>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285750</xdr:rowOff>
    </xdr:to>
    <xdr:sp>
      <xdr:nvSpPr>
        <xdr:cNvPr id="5941" name="图片 257"/>
        <xdr:cNvSpPr>
          <a:spLocks noChangeAspect="1"/>
        </xdr:cNvSpPr>
      </xdr:nvSpPr>
      <xdr:spPr>
        <a:xfrm>
          <a:off x="6277610" y="3036570"/>
          <a:ext cx="284480" cy="285750"/>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285750</xdr:rowOff>
    </xdr:to>
    <xdr:sp>
      <xdr:nvSpPr>
        <xdr:cNvPr id="5942" name="图片 512"/>
        <xdr:cNvSpPr>
          <a:spLocks noChangeAspect="1"/>
        </xdr:cNvSpPr>
      </xdr:nvSpPr>
      <xdr:spPr>
        <a:xfrm>
          <a:off x="6277610" y="3036570"/>
          <a:ext cx="284480" cy="285750"/>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285750</xdr:rowOff>
    </xdr:to>
    <xdr:sp>
      <xdr:nvSpPr>
        <xdr:cNvPr id="5943" name="图片 516"/>
        <xdr:cNvSpPr>
          <a:spLocks noChangeAspect="1"/>
        </xdr:cNvSpPr>
      </xdr:nvSpPr>
      <xdr:spPr>
        <a:xfrm>
          <a:off x="6277610" y="3036570"/>
          <a:ext cx="284480" cy="285750"/>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285750</xdr:rowOff>
    </xdr:to>
    <xdr:sp>
      <xdr:nvSpPr>
        <xdr:cNvPr id="5944" name="图片 520"/>
        <xdr:cNvSpPr>
          <a:spLocks noChangeAspect="1"/>
        </xdr:cNvSpPr>
      </xdr:nvSpPr>
      <xdr:spPr>
        <a:xfrm>
          <a:off x="6277610" y="3036570"/>
          <a:ext cx="284480" cy="285750"/>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285750</xdr:rowOff>
    </xdr:to>
    <xdr:sp>
      <xdr:nvSpPr>
        <xdr:cNvPr id="5945" name="图片 521"/>
        <xdr:cNvSpPr>
          <a:spLocks noChangeAspect="1"/>
        </xdr:cNvSpPr>
      </xdr:nvSpPr>
      <xdr:spPr>
        <a:xfrm>
          <a:off x="6277610" y="3036570"/>
          <a:ext cx="284480" cy="285750"/>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285750</xdr:rowOff>
    </xdr:to>
    <xdr:sp>
      <xdr:nvSpPr>
        <xdr:cNvPr id="5946" name="图片 522"/>
        <xdr:cNvSpPr>
          <a:spLocks noChangeAspect="1"/>
        </xdr:cNvSpPr>
      </xdr:nvSpPr>
      <xdr:spPr>
        <a:xfrm>
          <a:off x="6277610" y="3036570"/>
          <a:ext cx="284480" cy="285750"/>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285750</xdr:rowOff>
    </xdr:to>
    <xdr:sp>
      <xdr:nvSpPr>
        <xdr:cNvPr id="5947" name="图片 523"/>
        <xdr:cNvSpPr>
          <a:spLocks noChangeAspect="1"/>
        </xdr:cNvSpPr>
      </xdr:nvSpPr>
      <xdr:spPr>
        <a:xfrm>
          <a:off x="6277610" y="3036570"/>
          <a:ext cx="284480" cy="285750"/>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285750</xdr:rowOff>
    </xdr:to>
    <xdr:sp>
      <xdr:nvSpPr>
        <xdr:cNvPr id="5948" name="图片 524"/>
        <xdr:cNvSpPr>
          <a:spLocks noChangeAspect="1"/>
        </xdr:cNvSpPr>
      </xdr:nvSpPr>
      <xdr:spPr>
        <a:xfrm>
          <a:off x="6277610" y="3036570"/>
          <a:ext cx="284480" cy="285750"/>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285750</xdr:rowOff>
    </xdr:to>
    <xdr:sp>
      <xdr:nvSpPr>
        <xdr:cNvPr id="5949" name="图片 525"/>
        <xdr:cNvSpPr>
          <a:spLocks noChangeAspect="1"/>
        </xdr:cNvSpPr>
      </xdr:nvSpPr>
      <xdr:spPr>
        <a:xfrm>
          <a:off x="6277610" y="3036570"/>
          <a:ext cx="284480" cy="285750"/>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285750</xdr:rowOff>
    </xdr:to>
    <xdr:sp>
      <xdr:nvSpPr>
        <xdr:cNvPr id="5950" name="图片 526"/>
        <xdr:cNvSpPr>
          <a:spLocks noChangeAspect="1"/>
        </xdr:cNvSpPr>
      </xdr:nvSpPr>
      <xdr:spPr>
        <a:xfrm>
          <a:off x="6277610" y="3036570"/>
          <a:ext cx="284480" cy="285750"/>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285750</xdr:rowOff>
    </xdr:to>
    <xdr:sp>
      <xdr:nvSpPr>
        <xdr:cNvPr id="5951" name="图片 527"/>
        <xdr:cNvSpPr>
          <a:spLocks noChangeAspect="1"/>
        </xdr:cNvSpPr>
      </xdr:nvSpPr>
      <xdr:spPr>
        <a:xfrm>
          <a:off x="6277610" y="3036570"/>
          <a:ext cx="284480" cy="285750"/>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285750</xdr:rowOff>
    </xdr:to>
    <xdr:sp>
      <xdr:nvSpPr>
        <xdr:cNvPr id="5952" name="图片 528"/>
        <xdr:cNvSpPr>
          <a:spLocks noChangeAspect="1"/>
        </xdr:cNvSpPr>
      </xdr:nvSpPr>
      <xdr:spPr>
        <a:xfrm>
          <a:off x="6277610" y="3036570"/>
          <a:ext cx="284480" cy="285750"/>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285750</xdr:rowOff>
    </xdr:to>
    <xdr:sp>
      <xdr:nvSpPr>
        <xdr:cNvPr id="5953" name="图片 529"/>
        <xdr:cNvSpPr>
          <a:spLocks noChangeAspect="1"/>
        </xdr:cNvSpPr>
      </xdr:nvSpPr>
      <xdr:spPr>
        <a:xfrm>
          <a:off x="6277610" y="3036570"/>
          <a:ext cx="284480" cy="285750"/>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285750</xdr:rowOff>
    </xdr:to>
    <xdr:sp>
      <xdr:nvSpPr>
        <xdr:cNvPr id="5954" name="图片 564"/>
        <xdr:cNvSpPr>
          <a:spLocks noChangeAspect="1"/>
        </xdr:cNvSpPr>
      </xdr:nvSpPr>
      <xdr:spPr>
        <a:xfrm>
          <a:off x="6277610" y="3036570"/>
          <a:ext cx="284480" cy="285750"/>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285750</xdr:rowOff>
    </xdr:to>
    <xdr:sp>
      <xdr:nvSpPr>
        <xdr:cNvPr id="5955" name="图片 619"/>
        <xdr:cNvSpPr>
          <a:spLocks noChangeAspect="1"/>
        </xdr:cNvSpPr>
      </xdr:nvSpPr>
      <xdr:spPr>
        <a:xfrm>
          <a:off x="6277610" y="3036570"/>
          <a:ext cx="284480" cy="285750"/>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285750</xdr:rowOff>
    </xdr:to>
    <xdr:sp>
      <xdr:nvSpPr>
        <xdr:cNvPr id="5956" name="图片 680"/>
        <xdr:cNvSpPr>
          <a:spLocks noChangeAspect="1"/>
        </xdr:cNvSpPr>
      </xdr:nvSpPr>
      <xdr:spPr>
        <a:xfrm>
          <a:off x="6277610" y="3036570"/>
          <a:ext cx="284480" cy="285750"/>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285750</xdr:rowOff>
    </xdr:to>
    <xdr:sp>
      <xdr:nvSpPr>
        <xdr:cNvPr id="5957" name="图片 764"/>
        <xdr:cNvSpPr>
          <a:spLocks noChangeAspect="1"/>
        </xdr:cNvSpPr>
      </xdr:nvSpPr>
      <xdr:spPr>
        <a:xfrm>
          <a:off x="6277610" y="3036570"/>
          <a:ext cx="284480" cy="285750"/>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285750</xdr:rowOff>
    </xdr:to>
    <xdr:sp>
      <xdr:nvSpPr>
        <xdr:cNvPr id="5958" name="图片 765"/>
        <xdr:cNvSpPr>
          <a:spLocks noChangeAspect="1"/>
        </xdr:cNvSpPr>
      </xdr:nvSpPr>
      <xdr:spPr>
        <a:xfrm>
          <a:off x="6277610" y="3036570"/>
          <a:ext cx="284480" cy="285750"/>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285750</xdr:rowOff>
    </xdr:to>
    <xdr:sp>
      <xdr:nvSpPr>
        <xdr:cNvPr id="5959" name="图片 766"/>
        <xdr:cNvSpPr>
          <a:spLocks noChangeAspect="1"/>
        </xdr:cNvSpPr>
      </xdr:nvSpPr>
      <xdr:spPr>
        <a:xfrm>
          <a:off x="6277610" y="3036570"/>
          <a:ext cx="284480" cy="285750"/>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285750</xdr:rowOff>
    </xdr:to>
    <xdr:sp>
      <xdr:nvSpPr>
        <xdr:cNvPr id="5960" name="图片 781"/>
        <xdr:cNvSpPr>
          <a:spLocks noChangeAspect="1"/>
        </xdr:cNvSpPr>
      </xdr:nvSpPr>
      <xdr:spPr>
        <a:xfrm>
          <a:off x="6277610" y="3036570"/>
          <a:ext cx="284480" cy="285750"/>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285750</xdr:rowOff>
    </xdr:to>
    <xdr:sp>
      <xdr:nvSpPr>
        <xdr:cNvPr id="5961" name="图片 782"/>
        <xdr:cNvSpPr>
          <a:spLocks noChangeAspect="1"/>
        </xdr:cNvSpPr>
      </xdr:nvSpPr>
      <xdr:spPr>
        <a:xfrm>
          <a:off x="6277610" y="3036570"/>
          <a:ext cx="284480" cy="285750"/>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285750</xdr:rowOff>
    </xdr:to>
    <xdr:sp>
      <xdr:nvSpPr>
        <xdr:cNvPr id="5962" name="图片 783"/>
        <xdr:cNvSpPr>
          <a:spLocks noChangeAspect="1"/>
        </xdr:cNvSpPr>
      </xdr:nvSpPr>
      <xdr:spPr>
        <a:xfrm>
          <a:off x="6277610" y="3036570"/>
          <a:ext cx="284480" cy="285750"/>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285750</xdr:rowOff>
    </xdr:to>
    <xdr:sp>
      <xdr:nvSpPr>
        <xdr:cNvPr id="5963" name="图片 796"/>
        <xdr:cNvSpPr>
          <a:spLocks noChangeAspect="1"/>
        </xdr:cNvSpPr>
      </xdr:nvSpPr>
      <xdr:spPr>
        <a:xfrm>
          <a:off x="6277610" y="3036570"/>
          <a:ext cx="284480" cy="285750"/>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285750</xdr:rowOff>
    </xdr:to>
    <xdr:sp>
      <xdr:nvSpPr>
        <xdr:cNvPr id="5964" name="图片 797"/>
        <xdr:cNvSpPr>
          <a:spLocks noChangeAspect="1"/>
        </xdr:cNvSpPr>
      </xdr:nvSpPr>
      <xdr:spPr>
        <a:xfrm>
          <a:off x="6277610" y="3036570"/>
          <a:ext cx="284480" cy="285750"/>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285750</xdr:rowOff>
    </xdr:to>
    <xdr:sp>
      <xdr:nvSpPr>
        <xdr:cNvPr id="5965" name="图片 798"/>
        <xdr:cNvSpPr>
          <a:spLocks noChangeAspect="1"/>
        </xdr:cNvSpPr>
      </xdr:nvSpPr>
      <xdr:spPr>
        <a:xfrm>
          <a:off x="6277610" y="3036570"/>
          <a:ext cx="284480" cy="285750"/>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285750</xdr:rowOff>
    </xdr:to>
    <xdr:sp>
      <xdr:nvSpPr>
        <xdr:cNvPr id="5966" name="图片 1053"/>
        <xdr:cNvSpPr>
          <a:spLocks noChangeAspect="1"/>
        </xdr:cNvSpPr>
      </xdr:nvSpPr>
      <xdr:spPr>
        <a:xfrm>
          <a:off x="6277610" y="3036570"/>
          <a:ext cx="284480" cy="285750"/>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285750</xdr:rowOff>
    </xdr:to>
    <xdr:sp>
      <xdr:nvSpPr>
        <xdr:cNvPr id="5967" name="图片 1057"/>
        <xdr:cNvSpPr>
          <a:spLocks noChangeAspect="1"/>
        </xdr:cNvSpPr>
      </xdr:nvSpPr>
      <xdr:spPr>
        <a:xfrm>
          <a:off x="6277610" y="3036570"/>
          <a:ext cx="284480" cy="285750"/>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285750</xdr:rowOff>
    </xdr:to>
    <xdr:sp>
      <xdr:nvSpPr>
        <xdr:cNvPr id="5968" name="图片 1061"/>
        <xdr:cNvSpPr>
          <a:spLocks noChangeAspect="1"/>
        </xdr:cNvSpPr>
      </xdr:nvSpPr>
      <xdr:spPr>
        <a:xfrm>
          <a:off x="6277610" y="3036570"/>
          <a:ext cx="284480" cy="285750"/>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285750</xdr:rowOff>
    </xdr:to>
    <xdr:sp>
      <xdr:nvSpPr>
        <xdr:cNvPr id="5969" name="图片 1062"/>
        <xdr:cNvSpPr>
          <a:spLocks noChangeAspect="1"/>
        </xdr:cNvSpPr>
      </xdr:nvSpPr>
      <xdr:spPr>
        <a:xfrm>
          <a:off x="6277610" y="3036570"/>
          <a:ext cx="284480" cy="285750"/>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285750</xdr:rowOff>
    </xdr:to>
    <xdr:sp>
      <xdr:nvSpPr>
        <xdr:cNvPr id="5970" name="图片 1063"/>
        <xdr:cNvSpPr>
          <a:spLocks noChangeAspect="1"/>
        </xdr:cNvSpPr>
      </xdr:nvSpPr>
      <xdr:spPr>
        <a:xfrm>
          <a:off x="6277610" y="3036570"/>
          <a:ext cx="284480" cy="285750"/>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285750</xdr:rowOff>
    </xdr:to>
    <xdr:sp>
      <xdr:nvSpPr>
        <xdr:cNvPr id="5971" name="图片 1064"/>
        <xdr:cNvSpPr>
          <a:spLocks noChangeAspect="1"/>
        </xdr:cNvSpPr>
      </xdr:nvSpPr>
      <xdr:spPr>
        <a:xfrm>
          <a:off x="6277610" y="3036570"/>
          <a:ext cx="284480" cy="285750"/>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285750</xdr:rowOff>
    </xdr:to>
    <xdr:sp>
      <xdr:nvSpPr>
        <xdr:cNvPr id="5972" name="图片 1065"/>
        <xdr:cNvSpPr>
          <a:spLocks noChangeAspect="1"/>
        </xdr:cNvSpPr>
      </xdr:nvSpPr>
      <xdr:spPr>
        <a:xfrm>
          <a:off x="6277610" y="3036570"/>
          <a:ext cx="284480" cy="285750"/>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285750</xdr:rowOff>
    </xdr:to>
    <xdr:sp>
      <xdr:nvSpPr>
        <xdr:cNvPr id="5973" name="图片 1066"/>
        <xdr:cNvSpPr>
          <a:spLocks noChangeAspect="1"/>
        </xdr:cNvSpPr>
      </xdr:nvSpPr>
      <xdr:spPr>
        <a:xfrm>
          <a:off x="6277610" y="3036570"/>
          <a:ext cx="284480" cy="285750"/>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285750</xdr:rowOff>
    </xdr:to>
    <xdr:sp>
      <xdr:nvSpPr>
        <xdr:cNvPr id="5974" name="图片 1067"/>
        <xdr:cNvSpPr>
          <a:spLocks noChangeAspect="1"/>
        </xdr:cNvSpPr>
      </xdr:nvSpPr>
      <xdr:spPr>
        <a:xfrm>
          <a:off x="6277610" y="3036570"/>
          <a:ext cx="284480" cy="285750"/>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285750</xdr:rowOff>
    </xdr:to>
    <xdr:sp>
      <xdr:nvSpPr>
        <xdr:cNvPr id="5975" name="图片 1068"/>
        <xdr:cNvSpPr>
          <a:spLocks noChangeAspect="1"/>
        </xdr:cNvSpPr>
      </xdr:nvSpPr>
      <xdr:spPr>
        <a:xfrm>
          <a:off x="6277610" y="3036570"/>
          <a:ext cx="284480" cy="285750"/>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285750</xdr:rowOff>
    </xdr:to>
    <xdr:sp>
      <xdr:nvSpPr>
        <xdr:cNvPr id="5976" name="图片 1069"/>
        <xdr:cNvSpPr>
          <a:spLocks noChangeAspect="1"/>
        </xdr:cNvSpPr>
      </xdr:nvSpPr>
      <xdr:spPr>
        <a:xfrm>
          <a:off x="6277610" y="3036570"/>
          <a:ext cx="284480" cy="285750"/>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285750</xdr:rowOff>
    </xdr:to>
    <xdr:sp>
      <xdr:nvSpPr>
        <xdr:cNvPr id="5977" name="图片 1070"/>
        <xdr:cNvSpPr>
          <a:spLocks noChangeAspect="1"/>
        </xdr:cNvSpPr>
      </xdr:nvSpPr>
      <xdr:spPr>
        <a:xfrm>
          <a:off x="6277610" y="3036570"/>
          <a:ext cx="284480" cy="285750"/>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285750</xdr:rowOff>
    </xdr:to>
    <xdr:sp>
      <xdr:nvSpPr>
        <xdr:cNvPr id="5978" name="图片 1232"/>
        <xdr:cNvSpPr>
          <a:spLocks noChangeAspect="1"/>
        </xdr:cNvSpPr>
      </xdr:nvSpPr>
      <xdr:spPr>
        <a:xfrm>
          <a:off x="6277610" y="3036570"/>
          <a:ext cx="284480" cy="285750"/>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285750</xdr:rowOff>
    </xdr:to>
    <xdr:sp>
      <xdr:nvSpPr>
        <xdr:cNvPr id="5979" name="图片 1233"/>
        <xdr:cNvSpPr>
          <a:spLocks noChangeAspect="1"/>
        </xdr:cNvSpPr>
      </xdr:nvSpPr>
      <xdr:spPr>
        <a:xfrm>
          <a:off x="6277610" y="3036570"/>
          <a:ext cx="284480" cy="285750"/>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285750</xdr:rowOff>
    </xdr:to>
    <xdr:sp>
      <xdr:nvSpPr>
        <xdr:cNvPr id="5980" name="图片 1234"/>
        <xdr:cNvSpPr>
          <a:spLocks noChangeAspect="1"/>
        </xdr:cNvSpPr>
      </xdr:nvSpPr>
      <xdr:spPr>
        <a:xfrm>
          <a:off x="6277610" y="3036570"/>
          <a:ext cx="284480" cy="285750"/>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285750</xdr:rowOff>
    </xdr:to>
    <xdr:sp>
      <xdr:nvSpPr>
        <xdr:cNvPr id="5981" name="图片 1249"/>
        <xdr:cNvSpPr>
          <a:spLocks noChangeAspect="1"/>
        </xdr:cNvSpPr>
      </xdr:nvSpPr>
      <xdr:spPr>
        <a:xfrm>
          <a:off x="6277610" y="3036570"/>
          <a:ext cx="284480" cy="285750"/>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285750</xdr:rowOff>
    </xdr:to>
    <xdr:sp>
      <xdr:nvSpPr>
        <xdr:cNvPr id="5982" name="图片 1250"/>
        <xdr:cNvSpPr>
          <a:spLocks noChangeAspect="1"/>
        </xdr:cNvSpPr>
      </xdr:nvSpPr>
      <xdr:spPr>
        <a:xfrm>
          <a:off x="6277610" y="3036570"/>
          <a:ext cx="284480" cy="285750"/>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285750</xdr:rowOff>
    </xdr:to>
    <xdr:sp>
      <xdr:nvSpPr>
        <xdr:cNvPr id="5983" name="图片 1251"/>
        <xdr:cNvSpPr>
          <a:spLocks noChangeAspect="1"/>
        </xdr:cNvSpPr>
      </xdr:nvSpPr>
      <xdr:spPr>
        <a:xfrm>
          <a:off x="6277610" y="3036570"/>
          <a:ext cx="284480" cy="285750"/>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285750</xdr:rowOff>
    </xdr:to>
    <xdr:sp>
      <xdr:nvSpPr>
        <xdr:cNvPr id="5984" name="图片 1264"/>
        <xdr:cNvSpPr>
          <a:spLocks noChangeAspect="1"/>
        </xdr:cNvSpPr>
      </xdr:nvSpPr>
      <xdr:spPr>
        <a:xfrm>
          <a:off x="6277610" y="3036570"/>
          <a:ext cx="284480" cy="285750"/>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285750</xdr:rowOff>
    </xdr:to>
    <xdr:sp>
      <xdr:nvSpPr>
        <xdr:cNvPr id="5985" name="图片 1265"/>
        <xdr:cNvSpPr>
          <a:spLocks noChangeAspect="1"/>
        </xdr:cNvSpPr>
      </xdr:nvSpPr>
      <xdr:spPr>
        <a:xfrm>
          <a:off x="6277610" y="3036570"/>
          <a:ext cx="284480" cy="285750"/>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285750</xdr:rowOff>
    </xdr:to>
    <xdr:sp>
      <xdr:nvSpPr>
        <xdr:cNvPr id="5986" name="图片 1266"/>
        <xdr:cNvSpPr>
          <a:spLocks noChangeAspect="1"/>
        </xdr:cNvSpPr>
      </xdr:nvSpPr>
      <xdr:spPr>
        <a:xfrm>
          <a:off x="6277610" y="3036570"/>
          <a:ext cx="284480" cy="285750"/>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285750</xdr:rowOff>
    </xdr:to>
    <xdr:sp>
      <xdr:nvSpPr>
        <xdr:cNvPr id="5987" name="图片 1314"/>
        <xdr:cNvSpPr>
          <a:spLocks noChangeAspect="1"/>
        </xdr:cNvSpPr>
      </xdr:nvSpPr>
      <xdr:spPr>
        <a:xfrm>
          <a:off x="6277610" y="3036570"/>
          <a:ext cx="284480" cy="285750"/>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285750</xdr:rowOff>
    </xdr:to>
    <xdr:sp>
      <xdr:nvSpPr>
        <xdr:cNvPr id="5988" name="图片 1318"/>
        <xdr:cNvSpPr>
          <a:spLocks noChangeAspect="1"/>
        </xdr:cNvSpPr>
      </xdr:nvSpPr>
      <xdr:spPr>
        <a:xfrm>
          <a:off x="6277610" y="3036570"/>
          <a:ext cx="284480" cy="285750"/>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285750</xdr:rowOff>
    </xdr:to>
    <xdr:sp>
      <xdr:nvSpPr>
        <xdr:cNvPr id="5989" name="图片 1322"/>
        <xdr:cNvSpPr>
          <a:spLocks noChangeAspect="1"/>
        </xdr:cNvSpPr>
      </xdr:nvSpPr>
      <xdr:spPr>
        <a:xfrm>
          <a:off x="6277610" y="3036570"/>
          <a:ext cx="284480" cy="285750"/>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285750</xdr:rowOff>
    </xdr:to>
    <xdr:sp>
      <xdr:nvSpPr>
        <xdr:cNvPr id="5990" name="图片 1338"/>
        <xdr:cNvSpPr>
          <a:spLocks noChangeAspect="1"/>
        </xdr:cNvSpPr>
      </xdr:nvSpPr>
      <xdr:spPr>
        <a:xfrm>
          <a:off x="6277610" y="3036570"/>
          <a:ext cx="284480" cy="285750"/>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285750</xdr:rowOff>
    </xdr:to>
    <xdr:sp>
      <xdr:nvSpPr>
        <xdr:cNvPr id="5991" name="图片 1342"/>
        <xdr:cNvSpPr>
          <a:spLocks noChangeAspect="1"/>
        </xdr:cNvSpPr>
      </xdr:nvSpPr>
      <xdr:spPr>
        <a:xfrm>
          <a:off x="6277610" y="3036570"/>
          <a:ext cx="284480" cy="285750"/>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285750</xdr:rowOff>
    </xdr:to>
    <xdr:sp>
      <xdr:nvSpPr>
        <xdr:cNvPr id="5992" name="图片 1346"/>
        <xdr:cNvSpPr>
          <a:spLocks noChangeAspect="1"/>
        </xdr:cNvSpPr>
      </xdr:nvSpPr>
      <xdr:spPr>
        <a:xfrm>
          <a:off x="6277610" y="3036570"/>
          <a:ext cx="284480" cy="285750"/>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285750</xdr:rowOff>
    </xdr:to>
    <xdr:sp>
      <xdr:nvSpPr>
        <xdr:cNvPr id="5993" name="图片 1347"/>
        <xdr:cNvSpPr>
          <a:spLocks noChangeAspect="1"/>
        </xdr:cNvSpPr>
      </xdr:nvSpPr>
      <xdr:spPr>
        <a:xfrm>
          <a:off x="6277610" y="3036570"/>
          <a:ext cx="284480" cy="285750"/>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285750</xdr:rowOff>
    </xdr:to>
    <xdr:sp>
      <xdr:nvSpPr>
        <xdr:cNvPr id="5994" name="图片 1348"/>
        <xdr:cNvSpPr>
          <a:spLocks noChangeAspect="1"/>
        </xdr:cNvSpPr>
      </xdr:nvSpPr>
      <xdr:spPr>
        <a:xfrm>
          <a:off x="6277610" y="3036570"/>
          <a:ext cx="284480" cy="285750"/>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285750</xdr:rowOff>
    </xdr:to>
    <xdr:sp>
      <xdr:nvSpPr>
        <xdr:cNvPr id="5995" name="图片 1349"/>
        <xdr:cNvSpPr>
          <a:spLocks noChangeAspect="1"/>
        </xdr:cNvSpPr>
      </xdr:nvSpPr>
      <xdr:spPr>
        <a:xfrm>
          <a:off x="6277610" y="3036570"/>
          <a:ext cx="284480" cy="285750"/>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285750</xdr:rowOff>
    </xdr:to>
    <xdr:sp>
      <xdr:nvSpPr>
        <xdr:cNvPr id="5996" name="图片 1350"/>
        <xdr:cNvSpPr>
          <a:spLocks noChangeAspect="1"/>
        </xdr:cNvSpPr>
      </xdr:nvSpPr>
      <xdr:spPr>
        <a:xfrm>
          <a:off x="6277610" y="3036570"/>
          <a:ext cx="284480" cy="285750"/>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285750</xdr:rowOff>
    </xdr:to>
    <xdr:sp>
      <xdr:nvSpPr>
        <xdr:cNvPr id="5997" name="图片 1351"/>
        <xdr:cNvSpPr>
          <a:spLocks noChangeAspect="1"/>
        </xdr:cNvSpPr>
      </xdr:nvSpPr>
      <xdr:spPr>
        <a:xfrm>
          <a:off x="6277610" y="3036570"/>
          <a:ext cx="284480" cy="285750"/>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285750</xdr:rowOff>
    </xdr:to>
    <xdr:sp>
      <xdr:nvSpPr>
        <xdr:cNvPr id="5998" name="图片 1352"/>
        <xdr:cNvSpPr>
          <a:spLocks noChangeAspect="1"/>
        </xdr:cNvSpPr>
      </xdr:nvSpPr>
      <xdr:spPr>
        <a:xfrm>
          <a:off x="6277610" y="3036570"/>
          <a:ext cx="284480" cy="285750"/>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285750</xdr:rowOff>
    </xdr:to>
    <xdr:sp>
      <xdr:nvSpPr>
        <xdr:cNvPr id="5999" name="图片 1353"/>
        <xdr:cNvSpPr>
          <a:spLocks noChangeAspect="1"/>
        </xdr:cNvSpPr>
      </xdr:nvSpPr>
      <xdr:spPr>
        <a:xfrm>
          <a:off x="6277610" y="3036570"/>
          <a:ext cx="284480" cy="285750"/>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285750</xdr:rowOff>
    </xdr:to>
    <xdr:sp>
      <xdr:nvSpPr>
        <xdr:cNvPr id="6000" name="图片 1354"/>
        <xdr:cNvSpPr>
          <a:spLocks noChangeAspect="1"/>
        </xdr:cNvSpPr>
      </xdr:nvSpPr>
      <xdr:spPr>
        <a:xfrm>
          <a:off x="6277610" y="3036570"/>
          <a:ext cx="284480" cy="285750"/>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285750</xdr:rowOff>
    </xdr:to>
    <xdr:sp>
      <xdr:nvSpPr>
        <xdr:cNvPr id="6001" name="图片 1355"/>
        <xdr:cNvSpPr>
          <a:spLocks noChangeAspect="1"/>
        </xdr:cNvSpPr>
      </xdr:nvSpPr>
      <xdr:spPr>
        <a:xfrm>
          <a:off x="6277610" y="3036570"/>
          <a:ext cx="284480" cy="285750"/>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285750</xdr:rowOff>
    </xdr:to>
    <xdr:sp>
      <xdr:nvSpPr>
        <xdr:cNvPr id="6002" name="图片 1398"/>
        <xdr:cNvSpPr>
          <a:spLocks noChangeAspect="1"/>
        </xdr:cNvSpPr>
      </xdr:nvSpPr>
      <xdr:spPr>
        <a:xfrm>
          <a:off x="6277610" y="3036570"/>
          <a:ext cx="284480" cy="285750"/>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285750</xdr:rowOff>
    </xdr:to>
    <xdr:sp>
      <xdr:nvSpPr>
        <xdr:cNvPr id="6003" name="图片 1399"/>
        <xdr:cNvSpPr>
          <a:spLocks noChangeAspect="1"/>
        </xdr:cNvSpPr>
      </xdr:nvSpPr>
      <xdr:spPr>
        <a:xfrm>
          <a:off x="6277610" y="3036570"/>
          <a:ext cx="284480" cy="285750"/>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285750</xdr:rowOff>
    </xdr:to>
    <xdr:sp>
      <xdr:nvSpPr>
        <xdr:cNvPr id="6004" name="图片 1400"/>
        <xdr:cNvSpPr>
          <a:spLocks noChangeAspect="1"/>
        </xdr:cNvSpPr>
      </xdr:nvSpPr>
      <xdr:spPr>
        <a:xfrm>
          <a:off x="6277610" y="3036570"/>
          <a:ext cx="284480" cy="285750"/>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285750</xdr:rowOff>
    </xdr:to>
    <xdr:sp>
      <xdr:nvSpPr>
        <xdr:cNvPr id="6005" name="图片 1415"/>
        <xdr:cNvSpPr>
          <a:spLocks noChangeAspect="1"/>
        </xdr:cNvSpPr>
      </xdr:nvSpPr>
      <xdr:spPr>
        <a:xfrm>
          <a:off x="6277610" y="3036570"/>
          <a:ext cx="284480" cy="285750"/>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285750</xdr:rowOff>
    </xdr:to>
    <xdr:sp>
      <xdr:nvSpPr>
        <xdr:cNvPr id="6006" name="图片 1416"/>
        <xdr:cNvSpPr>
          <a:spLocks noChangeAspect="1"/>
        </xdr:cNvSpPr>
      </xdr:nvSpPr>
      <xdr:spPr>
        <a:xfrm>
          <a:off x="6277610" y="3036570"/>
          <a:ext cx="284480" cy="285750"/>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285750</xdr:rowOff>
    </xdr:to>
    <xdr:sp>
      <xdr:nvSpPr>
        <xdr:cNvPr id="6007" name="图片 1417"/>
        <xdr:cNvSpPr>
          <a:spLocks noChangeAspect="1"/>
        </xdr:cNvSpPr>
      </xdr:nvSpPr>
      <xdr:spPr>
        <a:xfrm>
          <a:off x="6277610" y="3036570"/>
          <a:ext cx="284480" cy="285750"/>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285750</xdr:rowOff>
    </xdr:to>
    <xdr:sp>
      <xdr:nvSpPr>
        <xdr:cNvPr id="6008" name="图片 1430"/>
        <xdr:cNvSpPr>
          <a:spLocks noChangeAspect="1"/>
        </xdr:cNvSpPr>
      </xdr:nvSpPr>
      <xdr:spPr>
        <a:xfrm>
          <a:off x="6277610" y="3036570"/>
          <a:ext cx="284480" cy="285750"/>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285750</xdr:rowOff>
    </xdr:to>
    <xdr:sp>
      <xdr:nvSpPr>
        <xdr:cNvPr id="6009" name="图片 1431"/>
        <xdr:cNvSpPr>
          <a:spLocks noChangeAspect="1"/>
        </xdr:cNvSpPr>
      </xdr:nvSpPr>
      <xdr:spPr>
        <a:xfrm>
          <a:off x="6277610" y="3036570"/>
          <a:ext cx="284480" cy="285750"/>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285750</xdr:rowOff>
    </xdr:to>
    <xdr:sp>
      <xdr:nvSpPr>
        <xdr:cNvPr id="6010" name="图片 1432"/>
        <xdr:cNvSpPr>
          <a:spLocks noChangeAspect="1"/>
        </xdr:cNvSpPr>
      </xdr:nvSpPr>
      <xdr:spPr>
        <a:xfrm>
          <a:off x="6277610" y="3036570"/>
          <a:ext cx="284480" cy="285750"/>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285750</xdr:rowOff>
    </xdr:to>
    <xdr:sp>
      <xdr:nvSpPr>
        <xdr:cNvPr id="6011" name="图片 1493"/>
        <xdr:cNvSpPr>
          <a:spLocks noChangeAspect="1"/>
        </xdr:cNvSpPr>
      </xdr:nvSpPr>
      <xdr:spPr>
        <a:xfrm>
          <a:off x="6277610" y="3036570"/>
          <a:ext cx="284480" cy="285750"/>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285750</xdr:rowOff>
    </xdr:to>
    <xdr:sp>
      <xdr:nvSpPr>
        <xdr:cNvPr id="6012" name="图片 1541"/>
        <xdr:cNvSpPr>
          <a:spLocks noChangeAspect="1"/>
        </xdr:cNvSpPr>
      </xdr:nvSpPr>
      <xdr:spPr>
        <a:xfrm>
          <a:off x="6277610" y="3036570"/>
          <a:ext cx="284480" cy="285750"/>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285750</xdr:rowOff>
    </xdr:to>
    <xdr:sp>
      <xdr:nvSpPr>
        <xdr:cNvPr id="6013" name="图片 1596"/>
        <xdr:cNvSpPr>
          <a:spLocks noChangeAspect="1"/>
        </xdr:cNvSpPr>
      </xdr:nvSpPr>
      <xdr:spPr>
        <a:xfrm>
          <a:off x="6277610" y="3036570"/>
          <a:ext cx="284480" cy="285750"/>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6014" name="图片 12"/>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6015" name="图片 17"/>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6016" name="图片 18"/>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6017" name="图片 72"/>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6018" name="图片 75"/>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6019" name="图片 76"/>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6020" name="图片 128"/>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6021" name="图片 133"/>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6022" name="图片 134"/>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6023" name="图片 509"/>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6024" name="图片 510"/>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6025" name="图片 511"/>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6026" name="图片 513"/>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6027" name="图片 514"/>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6028" name="图片 515"/>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6029" name="图片 517"/>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6030" name="图片 518"/>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6031" name="图片 519"/>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6032" name="图片 553"/>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6033" name="图片 558"/>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6034" name="图片 559"/>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6035" name="图片 613"/>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6036" name="图片 616"/>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6037" name="图片 617"/>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6038" name="图片 669"/>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6039" name="图片 674"/>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6040" name="图片 675"/>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6041" name="图片 1050"/>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6042" name="图片 1051"/>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6043" name="图片 1052"/>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6044" name="图片 1054"/>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6045" name="图片 1055"/>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6046" name="图片 1056"/>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6047" name="图片 1058"/>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6048" name="图片 1059"/>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6049" name="图片 1060"/>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6050" name="图片 1311"/>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6051" name="图片 1312"/>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6052" name="图片 1313"/>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6053" name="图片 1315"/>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6054" name="图片 1316"/>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6055" name="图片 1317"/>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6056" name="图片 1319"/>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6057" name="图片 1320"/>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6058" name="图片 1321"/>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6059" name="图片 1335"/>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6060" name="图片 1336"/>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6061" name="图片 1337"/>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6062" name="图片 1339"/>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6063" name="图片 1340"/>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6064" name="图片 1341"/>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6065" name="图片 1343"/>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6066" name="图片 1344"/>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6067" name="图片 1345"/>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6068" name="图片 1485"/>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6069" name="图片 1488"/>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6070" name="图片 1489"/>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6071" name="图片 1538"/>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6072" name="图片 1539"/>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6073" name="图片 1540"/>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6074" name="图片 1587"/>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6075" name="图片 1590"/>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6076" name="图片 1591"/>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6077" name="图片 281"/>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6078" name="图片 286"/>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6079" name="图片 287"/>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6080" name="图片 352"/>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6081" name="图片 357"/>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6082" name="图片 358"/>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6083" name="图片 422"/>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6084" name="图片 425"/>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6085" name="图片 426"/>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6086" name="图片 530"/>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6087" name="图片 531"/>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6088" name="图片 532"/>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6089" name="图片 534"/>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6090" name="图片 535"/>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6091" name="图片 536"/>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6092" name="图片 538"/>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6093" name="图片 539"/>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6094" name="图片 540"/>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6095" name="图片 822"/>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6096" name="图片 827"/>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6097" name="图片 828"/>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6098" name="图片 893"/>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6099" name="图片 898"/>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6100" name="图片 899"/>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6101" name="图片 963"/>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6102" name="图片 966"/>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6103" name="图片 967"/>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6104" name="图片 1071"/>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6105" name="图片 1072"/>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6106" name="图片 1073"/>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6107" name="图片 1075"/>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6108" name="图片 1076"/>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6109" name="图片 1077"/>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6110" name="图片 1079"/>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6111" name="图片 1080"/>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6112" name="图片 1081"/>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6113" name="图片 1323"/>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6114" name="图片 1324"/>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6115" name="图片 1325"/>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6116" name="图片 1327"/>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6117" name="图片 1328"/>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6118" name="图片 1329"/>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6119" name="图片 1331"/>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6120" name="图片 1332"/>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6121" name="图片 1333"/>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6122" name="图片 1356"/>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6123" name="图片 1357"/>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6124" name="图片 1358"/>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6125" name="图片 1360"/>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6126" name="图片 1361"/>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6127" name="图片 1362"/>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6128" name="图片 1364"/>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6129" name="图片 1365"/>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6130" name="图片 1366"/>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6131" name="图片 1686"/>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6132" name="图片 1691"/>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6133" name="图片 1692"/>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6134" name="图片 1745"/>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6135" name="图片 1750"/>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6136" name="图片 1751"/>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6137" name="图片 1805"/>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6138" name="图片 1808"/>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6139" name="图片 1809"/>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6140" name="图片 5"/>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6141" name="图片 8"/>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6142" name="图片 9"/>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6143" name="图片 14"/>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6144" name="图片 17"/>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6145" name="图片 18"/>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6146" name="图片 23"/>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6147" name="图片 26"/>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6148" name="图片 27"/>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6149" name="图片 209"/>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6150" name="图片 212"/>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6151" name="图片 213"/>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273050</xdr:rowOff>
    </xdr:to>
    <xdr:sp>
      <xdr:nvSpPr>
        <xdr:cNvPr id="6152" name="图片 5"/>
        <xdr:cNvSpPr>
          <a:spLocks noChangeAspect="1"/>
        </xdr:cNvSpPr>
      </xdr:nvSpPr>
      <xdr:spPr>
        <a:xfrm>
          <a:off x="6277610" y="3036570"/>
          <a:ext cx="284480" cy="273050"/>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273050</xdr:rowOff>
    </xdr:to>
    <xdr:sp>
      <xdr:nvSpPr>
        <xdr:cNvPr id="6153" name="图片 8"/>
        <xdr:cNvSpPr>
          <a:spLocks noChangeAspect="1"/>
        </xdr:cNvSpPr>
      </xdr:nvSpPr>
      <xdr:spPr>
        <a:xfrm>
          <a:off x="6277610" y="3036570"/>
          <a:ext cx="284480" cy="273050"/>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273050</xdr:rowOff>
    </xdr:to>
    <xdr:sp>
      <xdr:nvSpPr>
        <xdr:cNvPr id="6154" name="图片 9"/>
        <xdr:cNvSpPr>
          <a:spLocks noChangeAspect="1"/>
        </xdr:cNvSpPr>
      </xdr:nvSpPr>
      <xdr:spPr>
        <a:xfrm>
          <a:off x="6277610" y="3036570"/>
          <a:ext cx="284480" cy="273050"/>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273050</xdr:rowOff>
    </xdr:to>
    <xdr:sp>
      <xdr:nvSpPr>
        <xdr:cNvPr id="6155" name="图片 209"/>
        <xdr:cNvSpPr>
          <a:spLocks noChangeAspect="1"/>
        </xdr:cNvSpPr>
      </xdr:nvSpPr>
      <xdr:spPr>
        <a:xfrm>
          <a:off x="6277610" y="3036570"/>
          <a:ext cx="284480" cy="273050"/>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273050</xdr:rowOff>
    </xdr:to>
    <xdr:sp>
      <xdr:nvSpPr>
        <xdr:cNvPr id="6156" name="图片 212"/>
        <xdr:cNvSpPr>
          <a:spLocks noChangeAspect="1"/>
        </xdr:cNvSpPr>
      </xdr:nvSpPr>
      <xdr:spPr>
        <a:xfrm>
          <a:off x="6277610" y="3036570"/>
          <a:ext cx="284480" cy="273050"/>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273050</xdr:rowOff>
    </xdr:to>
    <xdr:sp>
      <xdr:nvSpPr>
        <xdr:cNvPr id="6157" name="图片 213"/>
        <xdr:cNvSpPr>
          <a:spLocks noChangeAspect="1"/>
        </xdr:cNvSpPr>
      </xdr:nvSpPr>
      <xdr:spPr>
        <a:xfrm>
          <a:off x="6277610" y="3036570"/>
          <a:ext cx="284480" cy="273050"/>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285750</xdr:rowOff>
    </xdr:to>
    <xdr:sp>
      <xdr:nvSpPr>
        <xdr:cNvPr id="6158" name="图片 55"/>
        <xdr:cNvSpPr>
          <a:spLocks noChangeAspect="1"/>
        </xdr:cNvSpPr>
      </xdr:nvSpPr>
      <xdr:spPr>
        <a:xfrm>
          <a:off x="6277610" y="3036570"/>
          <a:ext cx="284480" cy="285750"/>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285750</xdr:rowOff>
    </xdr:to>
    <xdr:sp>
      <xdr:nvSpPr>
        <xdr:cNvPr id="6159" name="图片 58"/>
        <xdr:cNvSpPr>
          <a:spLocks noChangeAspect="1"/>
        </xdr:cNvSpPr>
      </xdr:nvSpPr>
      <xdr:spPr>
        <a:xfrm>
          <a:off x="6277610" y="3036570"/>
          <a:ext cx="284480" cy="285750"/>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285750</xdr:rowOff>
    </xdr:to>
    <xdr:sp>
      <xdr:nvSpPr>
        <xdr:cNvPr id="6160" name="图片 59"/>
        <xdr:cNvSpPr>
          <a:spLocks noChangeAspect="1"/>
        </xdr:cNvSpPr>
      </xdr:nvSpPr>
      <xdr:spPr>
        <a:xfrm>
          <a:off x="6277610" y="3036570"/>
          <a:ext cx="284480" cy="285750"/>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6161" name="图片 82"/>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6162" name="图片 83"/>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6163" name="图片 84"/>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6164" name="图片 89"/>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6165" name="图片 92"/>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6166" name="图片 93"/>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6167" name="图片 100"/>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6168" name="图片 101"/>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6169" name="图片 102"/>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6170" name="图片 14"/>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6171" name="图片 17"/>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6172" name="图片 18"/>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6173" name="图片 23"/>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6174" name="图片 26"/>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6175" name="图片 27"/>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233680</xdr:rowOff>
    </xdr:to>
    <xdr:sp>
      <xdr:nvSpPr>
        <xdr:cNvPr id="6176" name="图片 14"/>
        <xdr:cNvSpPr>
          <a:spLocks noChangeAspect="1"/>
        </xdr:cNvSpPr>
      </xdr:nvSpPr>
      <xdr:spPr>
        <a:xfrm>
          <a:off x="6277610" y="3036570"/>
          <a:ext cx="284480" cy="233680"/>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233680</xdr:rowOff>
    </xdr:to>
    <xdr:sp>
      <xdr:nvSpPr>
        <xdr:cNvPr id="6177" name="图片 17"/>
        <xdr:cNvSpPr>
          <a:spLocks noChangeAspect="1"/>
        </xdr:cNvSpPr>
      </xdr:nvSpPr>
      <xdr:spPr>
        <a:xfrm>
          <a:off x="6277610" y="3036570"/>
          <a:ext cx="284480" cy="233680"/>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233680</xdr:rowOff>
    </xdr:to>
    <xdr:sp>
      <xdr:nvSpPr>
        <xdr:cNvPr id="6178" name="图片 18"/>
        <xdr:cNvSpPr>
          <a:spLocks noChangeAspect="1"/>
        </xdr:cNvSpPr>
      </xdr:nvSpPr>
      <xdr:spPr>
        <a:xfrm>
          <a:off x="6277610" y="3036570"/>
          <a:ext cx="284480" cy="233680"/>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233680</xdr:rowOff>
    </xdr:to>
    <xdr:sp>
      <xdr:nvSpPr>
        <xdr:cNvPr id="6179" name="图片 36"/>
        <xdr:cNvSpPr>
          <a:spLocks noChangeAspect="1"/>
        </xdr:cNvSpPr>
      </xdr:nvSpPr>
      <xdr:spPr>
        <a:xfrm>
          <a:off x="6277610" y="3036570"/>
          <a:ext cx="284480" cy="233680"/>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233680</xdr:rowOff>
    </xdr:to>
    <xdr:sp>
      <xdr:nvSpPr>
        <xdr:cNvPr id="6180" name="图片 39"/>
        <xdr:cNvSpPr>
          <a:spLocks noChangeAspect="1"/>
        </xdr:cNvSpPr>
      </xdr:nvSpPr>
      <xdr:spPr>
        <a:xfrm>
          <a:off x="6277610" y="3036570"/>
          <a:ext cx="284480" cy="233680"/>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233680</xdr:rowOff>
    </xdr:to>
    <xdr:sp>
      <xdr:nvSpPr>
        <xdr:cNvPr id="6181" name="图片 40"/>
        <xdr:cNvSpPr>
          <a:spLocks noChangeAspect="1"/>
        </xdr:cNvSpPr>
      </xdr:nvSpPr>
      <xdr:spPr>
        <a:xfrm>
          <a:off x="6277610" y="3036570"/>
          <a:ext cx="284480" cy="233680"/>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233680</xdr:rowOff>
    </xdr:to>
    <xdr:sp>
      <xdr:nvSpPr>
        <xdr:cNvPr id="6182" name="图片 45"/>
        <xdr:cNvSpPr>
          <a:spLocks noChangeAspect="1"/>
        </xdr:cNvSpPr>
      </xdr:nvSpPr>
      <xdr:spPr>
        <a:xfrm>
          <a:off x="6277610" y="3036570"/>
          <a:ext cx="284480" cy="233680"/>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233680</xdr:rowOff>
    </xdr:to>
    <xdr:sp>
      <xdr:nvSpPr>
        <xdr:cNvPr id="6183" name="图片 48"/>
        <xdr:cNvSpPr>
          <a:spLocks noChangeAspect="1"/>
        </xdr:cNvSpPr>
      </xdr:nvSpPr>
      <xdr:spPr>
        <a:xfrm>
          <a:off x="6277610" y="3036570"/>
          <a:ext cx="284480" cy="233680"/>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233680</xdr:rowOff>
    </xdr:to>
    <xdr:sp>
      <xdr:nvSpPr>
        <xdr:cNvPr id="6184" name="图片 49"/>
        <xdr:cNvSpPr>
          <a:spLocks noChangeAspect="1"/>
        </xdr:cNvSpPr>
      </xdr:nvSpPr>
      <xdr:spPr>
        <a:xfrm>
          <a:off x="6277610" y="3036570"/>
          <a:ext cx="284480" cy="233680"/>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233680</xdr:rowOff>
    </xdr:to>
    <xdr:sp>
      <xdr:nvSpPr>
        <xdr:cNvPr id="6185" name="图片 58"/>
        <xdr:cNvSpPr>
          <a:spLocks noChangeAspect="1"/>
        </xdr:cNvSpPr>
      </xdr:nvSpPr>
      <xdr:spPr>
        <a:xfrm>
          <a:off x="6277610" y="3036570"/>
          <a:ext cx="284480" cy="233680"/>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233680</xdr:rowOff>
    </xdr:to>
    <xdr:sp>
      <xdr:nvSpPr>
        <xdr:cNvPr id="6186" name="图片 61"/>
        <xdr:cNvSpPr>
          <a:spLocks noChangeAspect="1"/>
        </xdr:cNvSpPr>
      </xdr:nvSpPr>
      <xdr:spPr>
        <a:xfrm>
          <a:off x="6277610" y="3036570"/>
          <a:ext cx="284480" cy="233680"/>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233680</xdr:rowOff>
    </xdr:to>
    <xdr:sp>
      <xdr:nvSpPr>
        <xdr:cNvPr id="6187" name="图片 62"/>
        <xdr:cNvSpPr>
          <a:spLocks noChangeAspect="1"/>
        </xdr:cNvSpPr>
      </xdr:nvSpPr>
      <xdr:spPr>
        <a:xfrm>
          <a:off x="6277610" y="3036570"/>
          <a:ext cx="284480" cy="233680"/>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233680</xdr:rowOff>
    </xdr:to>
    <xdr:sp>
      <xdr:nvSpPr>
        <xdr:cNvPr id="6188" name="图片 67"/>
        <xdr:cNvSpPr>
          <a:spLocks noChangeAspect="1"/>
        </xdr:cNvSpPr>
      </xdr:nvSpPr>
      <xdr:spPr>
        <a:xfrm>
          <a:off x="6277610" y="3036570"/>
          <a:ext cx="284480" cy="233680"/>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233680</xdr:rowOff>
    </xdr:to>
    <xdr:sp>
      <xdr:nvSpPr>
        <xdr:cNvPr id="6189" name="图片 70"/>
        <xdr:cNvSpPr>
          <a:spLocks noChangeAspect="1"/>
        </xdr:cNvSpPr>
      </xdr:nvSpPr>
      <xdr:spPr>
        <a:xfrm>
          <a:off x="6277610" y="3036570"/>
          <a:ext cx="284480" cy="233680"/>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233680</xdr:rowOff>
    </xdr:to>
    <xdr:sp>
      <xdr:nvSpPr>
        <xdr:cNvPr id="6190" name="图片 71"/>
        <xdr:cNvSpPr>
          <a:spLocks noChangeAspect="1"/>
        </xdr:cNvSpPr>
      </xdr:nvSpPr>
      <xdr:spPr>
        <a:xfrm>
          <a:off x="6277610" y="3036570"/>
          <a:ext cx="284480" cy="233680"/>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233680</xdr:rowOff>
    </xdr:to>
    <xdr:sp>
      <xdr:nvSpPr>
        <xdr:cNvPr id="6191" name="图片 78"/>
        <xdr:cNvSpPr>
          <a:spLocks noChangeAspect="1"/>
        </xdr:cNvSpPr>
      </xdr:nvSpPr>
      <xdr:spPr>
        <a:xfrm>
          <a:off x="6277610" y="3036570"/>
          <a:ext cx="284480" cy="233680"/>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233680</xdr:rowOff>
    </xdr:to>
    <xdr:sp>
      <xdr:nvSpPr>
        <xdr:cNvPr id="6192" name="图片 79"/>
        <xdr:cNvSpPr>
          <a:spLocks noChangeAspect="1"/>
        </xdr:cNvSpPr>
      </xdr:nvSpPr>
      <xdr:spPr>
        <a:xfrm>
          <a:off x="6277610" y="3036570"/>
          <a:ext cx="284480" cy="233680"/>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233680</xdr:rowOff>
    </xdr:to>
    <xdr:sp>
      <xdr:nvSpPr>
        <xdr:cNvPr id="6193" name="图片 80"/>
        <xdr:cNvSpPr>
          <a:spLocks noChangeAspect="1"/>
        </xdr:cNvSpPr>
      </xdr:nvSpPr>
      <xdr:spPr>
        <a:xfrm>
          <a:off x="6277610" y="3036570"/>
          <a:ext cx="284480" cy="233680"/>
        </a:xfrm>
        <a:prstGeom prst="rect">
          <a:avLst/>
        </a:prstGeom>
        <a:noFill/>
        <a:ln w="9525">
          <a:noFill/>
        </a:ln>
      </xdr:spPr>
    </xdr:sp>
    <xdr:clientData/>
  </xdr:twoCellAnchor>
  <xdr:twoCellAnchor editAs="oneCell">
    <xdr:from>
      <xdr:col>6</xdr:col>
      <xdr:colOff>0</xdr:colOff>
      <xdr:row>8</xdr:row>
      <xdr:rowOff>0</xdr:rowOff>
    </xdr:from>
    <xdr:to>
      <xdr:col>6</xdr:col>
      <xdr:colOff>631190</xdr:colOff>
      <xdr:row>9</xdr:row>
      <xdr:rowOff>302895</xdr:rowOff>
    </xdr:to>
    <xdr:sp>
      <xdr:nvSpPr>
        <xdr:cNvPr id="6194" name="矩形 246"/>
        <xdr:cNvSpPr/>
      </xdr:nvSpPr>
      <xdr:spPr>
        <a:xfrm>
          <a:off x="6277610" y="4408170"/>
          <a:ext cx="631190" cy="988695"/>
        </a:xfrm>
        <a:prstGeom prst="rect">
          <a:avLst/>
        </a:prstGeom>
        <a:noFill/>
        <a:ln w="9525">
          <a:noFill/>
        </a:ln>
      </xdr:spPr>
    </xdr:sp>
    <xdr:clientData/>
  </xdr:twoCellAnchor>
  <xdr:twoCellAnchor editAs="oneCell">
    <xdr:from>
      <xdr:col>6</xdr:col>
      <xdr:colOff>0</xdr:colOff>
      <xdr:row>8</xdr:row>
      <xdr:rowOff>0</xdr:rowOff>
    </xdr:from>
    <xdr:to>
      <xdr:col>6</xdr:col>
      <xdr:colOff>631190</xdr:colOff>
      <xdr:row>9</xdr:row>
      <xdr:rowOff>302895</xdr:rowOff>
    </xdr:to>
    <xdr:sp>
      <xdr:nvSpPr>
        <xdr:cNvPr id="6195" name="矩形 247"/>
        <xdr:cNvSpPr/>
      </xdr:nvSpPr>
      <xdr:spPr>
        <a:xfrm>
          <a:off x="6277610" y="4408170"/>
          <a:ext cx="631190" cy="988695"/>
        </a:xfrm>
        <a:prstGeom prst="rect">
          <a:avLst/>
        </a:prstGeom>
        <a:noFill/>
        <a:ln w="9525">
          <a:noFill/>
        </a:ln>
      </xdr:spPr>
    </xdr:sp>
    <xdr:clientData/>
  </xdr:twoCellAnchor>
  <xdr:twoCellAnchor editAs="oneCell">
    <xdr:from>
      <xdr:col>6</xdr:col>
      <xdr:colOff>0</xdr:colOff>
      <xdr:row>8</xdr:row>
      <xdr:rowOff>0</xdr:rowOff>
    </xdr:from>
    <xdr:to>
      <xdr:col>6</xdr:col>
      <xdr:colOff>631190</xdr:colOff>
      <xdr:row>9</xdr:row>
      <xdr:rowOff>274955</xdr:rowOff>
    </xdr:to>
    <xdr:sp>
      <xdr:nvSpPr>
        <xdr:cNvPr id="6196" name="矩形 248"/>
        <xdr:cNvSpPr/>
      </xdr:nvSpPr>
      <xdr:spPr>
        <a:xfrm>
          <a:off x="6277610" y="4408170"/>
          <a:ext cx="631190" cy="960755"/>
        </a:xfrm>
        <a:prstGeom prst="rect">
          <a:avLst/>
        </a:prstGeom>
        <a:noFill/>
        <a:ln w="9525">
          <a:noFill/>
        </a:ln>
      </xdr:spPr>
    </xdr:sp>
    <xdr:clientData/>
  </xdr:twoCellAnchor>
  <xdr:twoCellAnchor editAs="oneCell">
    <xdr:from>
      <xdr:col>6</xdr:col>
      <xdr:colOff>0</xdr:colOff>
      <xdr:row>8</xdr:row>
      <xdr:rowOff>0</xdr:rowOff>
    </xdr:from>
    <xdr:to>
      <xdr:col>6</xdr:col>
      <xdr:colOff>631190</xdr:colOff>
      <xdr:row>9</xdr:row>
      <xdr:rowOff>274955</xdr:rowOff>
    </xdr:to>
    <xdr:sp>
      <xdr:nvSpPr>
        <xdr:cNvPr id="6197" name="矩形 249"/>
        <xdr:cNvSpPr/>
      </xdr:nvSpPr>
      <xdr:spPr>
        <a:xfrm>
          <a:off x="6277610" y="4408170"/>
          <a:ext cx="631190" cy="960755"/>
        </a:xfrm>
        <a:prstGeom prst="rect">
          <a:avLst/>
        </a:prstGeom>
        <a:noFill/>
        <a:ln w="9525">
          <a:noFill/>
        </a:ln>
      </xdr:spPr>
    </xdr:sp>
    <xdr:clientData/>
  </xdr:twoCellAnchor>
  <xdr:twoCellAnchor editAs="oneCell">
    <xdr:from>
      <xdr:col>6</xdr:col>
      <xdr:colOff>0</xdr:colOff>
      <xdr:row>8</xdr:row>
      <xdr:rowOff>0</xdr:rowOff>
    </xdr:from>
    <xdr:to>
      <xdr:col>6</xdr:col>
      <xdr:colOff>631190</xdr:colOff>
      <xdr:row>9</xdr:row>
      <xdr:rowOff>274955</xdr:rowOff>
    </xdr:to>
    <xdr:sp>
      <xdr:nvSpPr>
        <xdr:cNvPr id="6198" name="矩形 250"/>
        <xdr:cNvSpPr/>
      </xdr:nvSpPr>
      <xdr:spPr>
        <a:xfrm>
          <a:off x="6277610" y="4408170"/>
          <a:ext cx="631190" cy="960755"/>
        </a:xfrm>
        <a:prstGeom prst="rect">
          <a:avLst/>
        </a:prstGeom>
        <a:noFill/>
        <a:ln w="9525">
          <a:noFill/>
        </a:ln>
      </xdr:spPr>
    </xdr:sp>
    <xdr:clientData/>
  </xdr:twoCellAnchor>
  <xdr:twoCellAnchor editAs="oneCell">
    <xdr:from>
      <xdr:col>6</xdr:col>
      <xdr:colOff>0</xdr:colOff>
      <xdr:row>8</xdr:row>
      <xdr:rowOff>0</xdr:rowOff>
    </xdr:from>
    <xdr:to>
      <xdr:col>6</xdr:col>
      <xdr:colOff>631190</xdr:colOff>
      <xdr:row>9</xdr:row>
      <xdr:rowOff>274955</xdr:rowOff>
    </xdr:to>
    <xdr:sp>
      <xdr:nvSpPr>
        <xdr:cNvPr id="6199" name="矩形 251"/>
        <xdr:cNvSpPr/>
      </xdr:nvSpPr>
      <xdr:spPr>
        <a:xfrm>
          <a:off x="6277610" y="4408170"/>
          <a:ext cx="631190" cy="96075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255270</xdr:rowOff>
    </xdr:to>
    <xdr:sp>
      <xdr:nvSpPr>
        <xdr:cNvPr id="6200" name="图片 264"/>
        <xdr:cNvSpPr>
          <a:spLocks noChangeAspect="1"/>
        </xdr:cNvSpPr>
      </xdr:nvSpPr>
      <xdr:spPr>
        <a:xfrm>
          <a:off x="6277610" y="3036570"/>
          <a:ext cx="284480" cy="255270"/>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255270</xdr:rowOff>
    </xdr:to>
    <xdr:sp>
      <xdr:nvSpPr>
        <xdr:cNvPr id="6201" name="图片 267"/>
        <xdr:cNvSpPr>
          <a:spLocks noChangeAspect="1"/>
        </xdr:cNvSpPr>
      </xdr:nvSpPr>
      <xdr:spPr>
        <a:xfrm>
          <a:off x="6277610" y="3036570"/>
          <a:ext cx="284480" cy="255270"/>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255270</xdr:rowOff>
    </xdr:to>
    <xdr:sp>
      <xdr:nvSpPr>
        <xdr:cNvPr id="6202" name="图片 268"/>
        <xdr:cNvSpPr>
          <a:spLocks noChangeAspect="1"/>
        </xdr:cNvSpPr>
      </xdr:nvSpPr>
      <xdr:spPr>
        <a:xfrm>
          <a:off x="6277610" y="3036570"/>
          <a:ext cx="284480" cy="255270"/>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6203" name="图片 14"/>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6204" name="图片 17"/>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6205" name="图片 18"/>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6206" name="图片 190"/>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6207" name="图片 193"/>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6208" name="图片 194"/>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6209" name="图片 218"/>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6210" name="图片 221"/>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6211" name="图片 222"/>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6212" name="图片 55"/>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6213" name="图片 58"/>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6214" name="图片 59"/>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6215" name="图片 5"/>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6216" name="图片 8"/>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6217" name="图片 9"/>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6218" name="图片 14"/>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6219" name="图片 17"/>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6220" name="图片 18"/>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6221" name="图片 23"/>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6222" name="图片 26"/>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6223" name="图片 27"/>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6224" name="图片 209"/>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6225" name="图片 212"/>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6226" name="图片 213"/>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6227" name="图片 5"/>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6228" name="图片 8"/>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6229" name="图片 9"/>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6230" name="图片 209"/>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6231" name="图片 212"/>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6232" name="图片 213"/>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285750</xdr:rowOff>
    </xdr:to>
    <xdr:sp>
      <xdr:nvSpPr>
        <xdr:cNvPr id="6233" name="图片 55"/>
        <xdr:cNvSpPr>
          <a:spLocks noChangeAspect="1"/>
        </xdr:cNvSpPr>
      </xdr:nvSpPr>
      <xdr:spPr>
        <a:xfrm>
          <a:off x="6277610" y="3036570"/>
          <a:ext cx="284480" cy="285750"/>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285750</xdr:rowOff>
    </xdr:to>
    <xdr:sp>
      <xdr:nvSpPr>
        <xdr:cNvPr id="6234" name="图片 58"/>
        <xdr:cNvSpPr>
          <a:spLocks noChangeAspect="1"/>
        </xdr:cNvSpPr>
      </xdr:nvSpPr>
      <xdr:spPr>
        <a:xfrm>
          <a:off x="6277610" y="3036570"/>
          <a:ext cx="284480" cy="285750"/>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285750</xdr:rowOff>
    </xdr:to>
    <xdr:sp>
      <xdr:nvSpPr>
        <xdr:cNvPr id="6235" name="图片 59"/>
        <xdr:cNvSpPr>
          <a:spLocks noChangeAspect="1"/>
        </xdr:cNvSpPr>
      </xdr:nvSpPr>
      <xdr:spPr>
        <a:xfrm>
          <a:off x="6277610" y="3036570"/>
          <a:ext cx="284480" cy="285750"/>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6236" name="图片 82"/>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6237" name="图片 83"/>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6238" name="图片 84"/>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6239" name="图片 89"/>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6240" name="图片 92"/>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6241" name="图片 93"/>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6242" name="图片 100"/>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6243" name="图片 101"/>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6244" name="图片 102"/>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6245" name="图片 14"/>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6246" name="图片 17"/>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6247" name="图片 18"/>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6248" name="图片 23"/>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6249" name="图片 26"/>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6250" name="图片 27"/>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6251" name="图片 55"/>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6252" name="图片 58"/>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6253" name="图片 59"/>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6254" name="图片 5"/>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6255" name="图片 8"/>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6256" name="图片 9"/>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6257" name="图片 209"/>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6258" name="图片 212"/>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6259" name="图片 213"/>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6260" name="图片 82"/>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6261" name="图片 83"/>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6262" name="图片 84"/>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6263" name="图片 281"/>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6264" name="图片 286"/>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6265" name="图片 287"/>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6266" name="图片 352"/>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6267" name="图片 357"/>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6268" name="图片 358"/>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6269" name="图片 422"/>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6270" name="图片 425"/>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6271" name="图片 426"/>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6272" name="图片 530"/>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6273" name="图片 531"/>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6274" name="图片 532"/>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6275" name="图片 534"/>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6276" name="图片 535"/>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6277" name="图片 536"/>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6278" name="图片 538"/>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6279" name="图片 539"/>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6280" name="图片 540"/>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6281" name="图片 822"/>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6282" name="图片 827"/>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6283" name="图片 828"/>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6284" name="图片 893"/>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6285" name="图片 898"/>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6286" name="图片 899"/>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6287" name="图片 963"/>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6288" name="图片 966"/>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6289" name="图片 967"/>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6290" name="图片 1071"/>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6291" name="图片 1072"/>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6292" name="图片 1073"/>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6293" name="图片 1075"/>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6294" name="图片 1076"/>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6295" name="图片 1077"/>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6296" name="图片 1079"/>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6297" name="图片 1080"/>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6298" name="图片 1081"/>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6299" name="图片 1323"/>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6300" name="图片 1324"/>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6301" name="图片 1325"/>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6302" name="图片 1327"/>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6303" name="图片 1328"/>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6304" name="图片 1329"/>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6305" name="图片 1331"/>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6306" name="图片 1332"/>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6307" name="图片 1333"/>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6308" name="图片 1356"/>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6309" name="图片 1357"/>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6310" name="图片 1358"/>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6311" name="图片 1360"/>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6312" name="图片 1361"/>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6313" name="图片 1362"/>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6314" name="图片 1364"/>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6315" name="图片 1365"/>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6316" name="图片 1366"/>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6317" name="图片 1686"/>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6318" name="图片 1691"/>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6319" name="图片 1692"/>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6320" name="图片 1745"/>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6321" name="图片 1750"/>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6322" name="图片 1751"/>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6323" name="图片 1805"/>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6324" name="图片 1808"/>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6325" name="图片 1809"/>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233680</xdr:rowOff>
    </xdr:to>
    <xdr:sp>
      <xdr:nvSpPr>
        <xdr:cNvPr id="6326" name="图片 14"/>
        <xdr:cNvSpPr>
          <a:spLocks noChangeAspect="1"/>
        </xdr:cNvSpPr>
      </xdr:nvSpPr>
      <xdr:spPr>
        <a:xfrm>
          <a:off x="6277610" y="3036570"/>
          <a:ext cx="284480" cy="233680"/>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233680</xdr:rowOff>
    </xdr:to>
    <xdr:sp>
      <xdr:nvSpPr>
        <xdr:cNvPr id="6327" name="图片 17"/>
        <xdr:cNvSpPr>
          <a:spLocks noChangeAspect="1"/>
        </xdr:cNvSpPr>
      </xdr:nvSpPr>
      <xdr:spPr>
        <a:xfrm>
          <a:off x="6277610" y="3036570"/>
          <a:ext cx="284480" cy="233680"/>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233680</xdr:rowOff>
    </xdr:to>
    <xdr:sp>
      <xdr:nvSpPr>
        <xdr:cNvPr id="6328" name="图片 18"/>
        <xdr:cNvSpPr>
          <a:spLocks noChangeAspect="1"/>
        </xdr:cNvSpPr>
      </xdr:nvSpPr>
      <xdr:spPr>
        <a:xfrm>
          <a:off x="6277610" y="3036570"/>
          <a:ext cx="284480" cy="233680"/>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233680</xdr:rowOff>
    </xdr:to>
    <xdr:sp>
      <xdr:nvSpPr>
        <xdr:cNvPr id="6329" name="图片 36"/>
        <xdr:cNvSpPr>
          <a:spLocks noChangeAspect="1"/>
        </xdr:cNvSpPr>
      </xdr:nvSpPr>
      <xdr:spPr>
        <a:xfrm>
          <a:off x="6277610" y="3036570"/>
          <a:ext cx="284480" cy="233680"/>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233680</xdr:rowOff>
    </xdr:to>
    <xdr:sp>
      <xdr:nvSpPr>
        <xdr:cNvPr id="6330" name="图片 39"/>
        <xdr:cNvSpPr>
          <a:spLocks noChangeAspect="1"/>
        </xdr:cNvSpPr>
      </xdr:nvSpPr>
      <xdr:spPr>
        <a:xfrm>
          <a:off x="6277610" y="3036570"/>
          <a:ext cx="284480" cy="233680"/>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233680</xdr:rowOff>
    </xdr:to>
    <xdr:sp>
      <xdr:nvSpPr>
        <xdr:cNvPr id="6331" name="图片 40"/>
        <xdr:cNvSpPr>
          <a:spLocks noChangeAspect="1"/>
        </xdr:cNvSpPr>
      </xdr:nvSpPr>
      <xdr:spPr>
        <a:xfrm>
          <a:off x="6277610" y="3036570"/>
          <a:ext cx="284480" cy="233680"/>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227330</xdr:rowOff>
    </xdr:to>
    <xdr:sp>
      <xdr:nvSpPr>
        <xdr:cNvPr id="6332" name="图片 45"/>
        <xdr:cNvSpPr>
          <a:spLocks noChangeAspect="1"/>
        </xdr:cNvSpPr>
      </xdr:nvSpPr>
      <xdr:spPr>
        <a:xfrm>
          <a:off x="6277610" y="3036570"/>
          <a:ext cx="284480" cy="227330"/>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227330</xdr:rowOff>
    </xdr:to>
    <xdr:sp>
      <xdr:nvSpPr>
        <xdr:cNvPr id="6333" name="图片 48"/>
        <xdr:cNvSpPr>
          <a:spLocks noChangeAspect="1"/>
        </xdr:cNvSpPr>
      </xdr:nvSpPr>
      <xdr:spPr>
        <a:xfrm>
          <a:off x="6277610" y="3036570"/>
          <a:ext cx="284480" cy="227330"/>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227330</xdr:rowOff>
    </xdr:to>
    <xdr:sp>
      <xdr:nvSpPr>
        <xdr:cNvPr id="6334" name="图片 49"/>
        <xdr:cNvSpPr>
          <a:spLocks noChangeAspect="1"/>
        </xdr:cNvSpPr>
      </xdr:nvSpPr>
      <xdr:spPr>
        <a:xfrm>
          <a:off x="6277610" y="3036570"/>
          <a:ext cx="284480" cy="227330"/>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233680</xdr:rowOff>
    </xdr:to>
    <xdr:sp>
      <xdr:nvSpPr>
        <xdr:cNvPr id="6335" name="图片 58"/>
        <xdr:cNvSpPr>
          <a:spLocks noChangeAspect="1"/>
        </xdr:cNvSpPr>
      </xdr:nvSpPr>
      <xdr:spPr>
        <a:xfrm>
          <a:off x="6277610" y="3036570"/>
          <a:ext cx="284480" cy="233680"/>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233680</xdr:rowOff>
    </xdr:to>
    <xdr:sp>
      <xdr:nvSpPr>
        <xdr:cNvPr id="6336" name="图片 61"/>
        <xdr:cNvSpPr>
          <a:spLocks noChangeAspect="1"/>
        </xdr:cNvSpPr>
      </xdr:nvSpPr>
      <xdr:spPr>
        <a:xfrm>
          <a:off x="6277610" y="3036570"/>
          <a:ext cx="284480" cy="233680"/>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233680</xdr:rowOff>
    </xdr:to>
    <xdr:sp>
      <xdr:nvSpPr>
        <xdr:cNvPr id="6337" name="图片 62"/>
        <xdr:cNvSpPr>
          <a:spLocks noChangeAspect="1"/>
        </xdr:cNvSpPr>
      </xdr:nvSpPr>
      <xdr:spPr>
        <a:xfrm>
          <a:off x="6277610" y="3036570"/>
          <a:ext cx="284480" cy="233680"/>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227330</xdr:rowOff>
    </xdr:to>
    <xdr:sp>
      <xdr:nvSpPr>
        <xdr:cNvPr id="6338" name="图片 67"/>
        <xdr:cNvSpPr>
          <a:spLocks noChangeAspect="1"/>
        </xdr:cNvSpPr>
      </xdr:nvSpPr>
      <xdr:spPr>
        <a:xfrm>
          <a:off x="6277610" y="3036570"/>
          <a:ext cx="284480" cy="227330"/>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227330</xdr:rowOff>
    </xdr:to>
    <xdr:sp>
      <xdr:nvSpPr>
        <xdr:cNvPr id="6339" name="图片 70"/>
        <xdr:cNvSpPr>
          <a:spLocks noChangeAspect="1"/>
        </xdr:cNvSpPr>
      </xdr:nvSpPr>
      <xdr:spPr>
        <a:xfrm>
          <a:off x="6277610" y="3036570"/>
          <a:ext cx="284480" cy="227330"/>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227330</xdr:rowOff>
    </xdr:to>
    <xdr:sp>
      <xdr:nvSpPr>
        <xdr:cNvPr id="6340" name="图片 71"/>
        <xdr:cNvSpPr>
          <a:spLocks noChangeAspect="1"/>
        </xdr:cNvSpPr>
      </xdr:nvSpPr>
      <xdr:spPr>
        <a:xfrm>
          <a:off x="6277610" y="3036570"/>
          <a:ext cx="284480" cy="227330"/>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227330</xdr:rowOff>
    </xdr:to>
    <xdr:sp>
      <xdr:nvSpPr>
        <xdr:cNvPr id="6341" name="图片 78"/>
        <xdr:cNvSpPr>
          <a:spLocks noChangeAspect="1"/>
        </xdr:cNvSpPr>
      </xdr:nvSpPr>
      <xdr:spPr>
        <a:xfrm>
          <a:off x="6277610" y="3036570"/>
          <a:ext cx="284480" cy="227330"/>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227330</xdr:rowOff>
    </xdr:to>
    <xdr:sp>
      <xdr:nvSpPr>
        <xdr:cNvPr id="6342" name="图片 79"/>
        <xdr:cNvSpPr>
          <a:spLocks noChangeAspect="1"/>
        </xdr:cNvSpPr>
      </xdr:nvSpPr>
      <xdr:spPr>
        <a:xfrm>
          <a:off x="6277610" y="3036570"/>
          <a:ext cx="284480" cy="227330"/>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227330</xdr:rowOff>
    </xdr:to>
    <xdr:sp>
      <xdr:nvSpPr>
        <xdr:cNvPr id="6343" name="图片 80"/>
        <xdr:cNvSpPr>
          <a:spLocks noChangeAspect="1"/>
        </xdr:cNvSpPr>
      </xdr:nvSpPr>
      <xdr:spPr>
        <a:xfrm>
          <a:off x="6277610" y="3036570"/>
          <a:ext cx="284480" cy="227330"/>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255270</xdr:rowOff>
    </xdr:to>
    <xdr:sp>
      <xdr:nvSpPr>
        <xdr:cNvPr id="6344" name="图片 264"/>
        <xdr:cNvSpPr>
          <a:spLocks noChangeAspect="1"/>
        </xdr:cNvSpPr>
      </xdr:nvSpPr>
      <xdr:spPr>
        <a:xfrm>
          <a:off x="6277610" y="3036570"/>
          <a:ext cx="284480" cy="255270"/>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255270</xdr:rowOff>
    </xdr:to>
    <xdr:sp>
      <xdr:nvSpPr>
        <xdr:cNvPr id="6345" name="图片 267"/>
        <xdr:cNvSpPr>
          <a:spLocks noChangeAspect="1"/>
        </xdr:cNvSpPr>
      </xdr:nvSpPr>
      <xdr:spPr>
        <a:xfrm>
          <a:off x="6277610" y="3036570"/>
          <a:ext cx="284480" cy="255270"/>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255270</xdr:rowOff>
    </xdr:to>
    <xdr:sp>
      <xdr:nvSpPr>
        <xdr:cNvPr id="6346" name="图片 268"/>
        <xdr:cNvSpPr>
          <a:spLocks noChangeAspect="1"/>
        </xdr:cNvSpPr>
      </xdr:nvSpPr>
      <xdr:spPr>
        <a:xfrm>
          <a:off x="6277610" y="3036570"/>
          <a:ext cx="284480" cy="255270"/>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6347" name="图片 14"/>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6348" name="图片 17"/>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6349" name="图片 18"/>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262255</xdr:rowOff>
    </xdr:to>
    <xdr:sp>
      <xdr:nvSpPr>
        <xdr:cNvPr id="6350" name="图片 190"/>
        <xdr:cNvSpPr>
          <a:spLocks noChangeAspect="1"/>
        </xdr:cNvSpPr>
      </xdr:nvSpPr>
      <xdr:spPr>
        <a:xfrm>
          <a:off x="6277610" y="3036570"/>
          <a:ext cx="284480" cy="26225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262255</xdr:rowOff>
    </xdr:to>
    <xdr:sp>
      <xdr:nvSpPr>
        <xdr:cNvPr id="6351" name="图片 193"/>
        <xdr:cNvSpPr>
          <a:spLocks noChangeAspect="1"/>
        </xdr:cNvSpPr>
      </xdr:nvSpPr>
      <xdr:spPr>
        <a:xfrm>
          <a:off x="6277610" y="3036570"/>
          <a:ext cx="284480" cy="26225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262255</xdr:rowOff>
    </xdr:to>
    <xdr:sp>
      <xdr:nvSpPr>
        <xdr:cNvPr id="6352" name="图片 194"/>
        <xdr:cNvSpPr>
          <a:spLocks noChangeAspect="1"/>
        </xdr:cNvSpPr>
      </xdr:nvSpPr>
      <xdr:spPr>
        <a:xfrm>
          <a:off x="6277610" y="3036570"/>
          <a:ext cx="284480" cy="26225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262255</xdr:rowOff>
    </xdr:to>
    <xdr:sp>
      <xdr:nvSpPr>
        <xdr:cNvPr id="6353" name="图片 218"/>
        <xdr:cNvSpPr>
          <a:spLocks noChangeAspect="1"/>
        </xdr:cNvSpPr>
      </xdr:nvSpPr>
      <xdr:spPr>
        <a:xfrm>
          <a:off x="6277610" y="3036570"/>
          <a:ext cx="284480" cy="26225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262255</xdr:rowOff>
    </xdr:to>
    <xdr:sp>
      <xdr:nvSpPr>
        <xdr:cNvPr id="6354" name="图片 221"/>
        <xdr:cNvSpPr>
          <a:spLocks noChangeAspect="1"/>
        </xdr:cNvSpPr>
      </xdr:nvSpPr>
      <xdr:spPr>
        <a:xfrm>
          <a:off x="6277610" y="3036570"/>
          <a:ext cx="284480" cy="26225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262255</xdr:rowOff>
    </xdr:to>
    <xdr:sp>
      <xdr:nvSpPr>
        <xdr:cNvPr id="6355" name="图片 222"/>
        <xdr:cNvSpPr>
          <a:spLocks noChangeAspect="1"/>
        </xdr:cNvSpPr>
      </xdr:nvSpPr>
      <xdr:spPr>
        <a:xfrm>
          <a:off x="6277610" y="3036570"/>
          <a:ext cx="284480" cy="26225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262255</xdr:rowOff>
    </xdr:to>
    <xdr:sp>
      <xdr:nvSpPr>
        <xdr:cNvPr id="6356" name="图片 55"/>
        <xdr:cNvSpPr>
          <a:spLocks noChangeAspect="1"/>
        </xdr:cNvSpPr>
      </xdr:nvSpPr>
      <xdr:spPr>
        <a:xfrm>
          <a:off x="6277610" y="3036570"/>
          <a:ext cx="284480" cy="26225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262255</xdr:rowOff>
    </xdr:to>
    <xdr:sp>
      <xdr:nvSpPr>
        <xdr:cNvPr id="6357" name="图片 58"/>
        <xdr:cNvSpPr>
          <a:spLocks noChangeAspect="1"/>
        </xdr:cNvSpPr>
      </xdr:nvSpPr>
      <xdr:spPr>
        <a:xfrm>
          <a:off x="6277610" y="3036570"/>
          <a:ext cx="284480" cy="26225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262255</xdr:rowOff>
    </xdr:to>
    <xdr:sp>
      <xdr:nvSpPr>
        <xdr:cNvPr id="6358" name="图片 59"/>
        <xdr:cNvSpPr>
          <a:spLocks noChangeAspect="1"/>
        </xdr:cNvSpPr>
      </xdr:nvSpPr>
      <xdr:spPr>
        <a:xfrm>
          <a:off x="6277610" y="3036570"/>
          <a:ext cx="284480" cy="26225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262255</xdr:rowOff>
    </xdr:to>
    <xdr:sp>
      <xdr:nvSpPr>
        <xdr:cNvPr id="6359" name="图片 5"/>
        <xdr:cNvSpPr>
          <a:spLocks noChangeAspect="1"/>
        </xdr:cNvSpPr>
      </xdr:nvSpPr>
      <xdr:spPr>
        <a:xfrm>
          <a:off x="6277610" y="3036570"/>
          <a:ext cx="284480" cy="26225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262255</xdr:rowOff>
    </xdr:to>
    <xdr:sp>
      <xdr:nvSpPr>
        <xdr:cNvPr id="6360" name="图片 8"/>
        <xdr:cNvSpPr>
          <a:spLocks noChangeAspect="1"/>
        </xdr:cNvSpPr>
      </xdr:nvSpPr>
      <xdr:spPr>
        <a:xfrm>
          <a:off x="6277610" y="3036570"/>
          <a:ext cx="284480" cy="26225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262255</xdr:rowOff>
    </xdr:to>
    <xdr:sp>
      <xdr:nvSpPr>
        <xdr:cNvPr id="6361" name="图片 9"/>
        <xdr:cNvSpPr>
          <a:spLocks noChangeAspect="1"/>
        </xdr:cNvSpPr>
      </xdr:nvSpPr>
      <xdr:spPr>
        <a:xfrm>
          <a:off x="6277610" y="3036570"/>
          <a:ext cx="284480" cy="26225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262255</xdr:rowOff>
    </xdr:to>
    <xdr:sp>
      <xdr:nvSpPr>
        <xdr:cNvPr id="6362" name="图片 209"/>
        <xdr:cNvSpPr>
          <a:spLocks noChangeAspect="1"/>
        </xdr:cNvSpPr>
      </xdr:nvSpPr>
      <xdr:spPr>
        <a:xfrm>
          <a:off x="6277610" y="3036570"/>
          <a:ext cx="284480" cy="26225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262255</xdr:rowOff>
    </xdr:to>
    <xdr:sp>
      <xdr:nvSpPr>
        <xdr:cNvPr id="6363" name="图片 212"/>
        <xdr:cNvSpPr>
          <a:spLocks noChangeAspect="1"/>
        </xdr:cNvSpPr>
      </xdr:nvSpPr>
      <xdr:spPr>
        <a:xfrm>
          <a:off x="6277610" y="3036570"/>
          <a:ext cx="284480" cy="26225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262255</xdr:rowOff>
    </xdr:to>
    <xdr:sp>
      <xdr:nvSpPr>
        <xdr:cNvPr id="6364" name="图片 213"/>
        <xdr:cNvSpPr>
          <a:spLocks noChangeAspect="1"/>
        </xdr:cNvSpPr>
      </xdr:nvSpPr>
      <xdr:spPr>
        <a:xfrm>
          <a:off x="6277610" y="3036570"/>
          <a:ext cx="284480" cy="26225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6365" name="图片 55"/>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6366" name="图片 58"/>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6367" name="图片 59"/>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255270</xdr:rowOff>
    </xdr:to>
    <xdr:sp>
      <xdr:nvSpPr>
        <xdr:cNvPr id="6368" name="图片 82"/>
        <xdr:cNvSpPr>
          <a:spLocks noChangeAspect="1"/>
        </xdr:cNvSpPr>
      </xdr:nvSpPr>
      <xdr:spPr>
        <a:xfrm>
          <a:off x="6277610" y="3036570"/>
          <a:ext cx="284480" cy="255270"/>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255270</xdr:rowOff>
    </xdr:to>
    <xdr:sp>
      <xdr:nvSpPr>
        <xdr:cNvPr id="6369" name="图片 83"/>
        <xdr:cNvSpPr>
          <a:spLocks noChangeAspect="1"/>
        </xdr:cNvSpPr>
      </xdr:nvSpPr>
      <xdr:spPr>
        <a:xfrm>
          <a:off x="6277610" y="3036570"/>
          <a:ext cx="284480" cy="255270"/>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255270</xdr:rowOff>
    </xdr:to>
    <xdr:sp>
      <xdr:nvSpPr>
        <xdr:cNvPr id="6370" name="图片 84"/>
        <xdr:cNvSpPr>
          <a:spLocks noChangeAspect="1"/>
        </xdr:cNvSpPr>
      </xdr:nvSpPr>
      <xdr:spPr>
        <a:xfrm>
          <a:off x="6277610" y="3036570"/>
          <a:ext cx="284480" cy="255270"/>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255270</xdr:rowOff>
    </xdr:to>
    <xdr:sp>
      <xdr:nvSpPr>
        <xdr:cNvPr id="6371" name="图片 89"/>
        <xdr:cNvSpPr>
          <a:spLocks noChangeAspect="1"/>
        </xdr:cNvSpPr>
      </xdr:nvSpPr>
      <xdr:spPr>
        <a:xfrm>
          <a:off x="6277610" y="3036570"/>
          <a:ext cx="284480" cy="255270"/>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255270</xdr:rowOff>
    </xdr:to>
    <xdr:sp>
      <xdr:nvSpPr>
        <xdr:cNvPr id="6372" name="图片 92"/>
        <xdr:cNvSpPr>
          <a:spLocks noChangeAspect="1"/>
        </xdr:cNvSpPr>
      </xdr:nvSpPr>
      <xdr:spPr>
        <a:xfrm>
          <a:off x="6277610" y="3036570"/>
          <a:ext cx="284480" cy="255270"/>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255270</xdr:rowOff>
    </xdr:to>
    <xdr:sp>
      <xdr:nvSpPr>
        <xdr:cNvPr id="6373" name="图片 93"/>
        <xdr:cNvSpPr>
          <a:spLocks noChangeAspect="1"/>
        </xdr:cNvSpPr>
      </xdr:nvSpPr>
      <xdr:spPr>
        <a:xfrm>
          <a:off x="6277610" y="3036570"/>
          <a:ext cx="284480" cy="255270"/>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255270</xdr:rowOff>
    </xdr:to>
    <xdr:sp>
      <xdr:nvSpPr>
        <xdr:cNvPr id="6374" name="图片 100"/>
        <xdr:cNvSpPr>
          <a:spLocks noChangeAspect="1"/>
        </xdr:cNvSpPr>
      </xdr:nvSpPr>
      <xdr:spPr>
        <a:xfrm>
          <a:off x="6277610" y="3036570"/>
          <a:ext cx="284480" cy="255270"/>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255270</xdr:rowOff>
    </xdr:to>
    <xdr:sp>
      <xdr:nvSpPr>
        <xdr:cNvPr id="6375" name="图片 101"/>
        <xdr:cNvSpPr>
          <a:spLocks noChangeAspect="1"/>
        </xdr:cNvSpPr>
      </xdr:nvSpPr>
      <xdr:spPr>
        <a:xfrm>
          <a:off x="6277610" y="3036570"/>
          <a:ext cx="284480" cy="255270"/>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255270</xdr:rowOff>
    </xdr:to>
    <xdr:sp>
      <xdr:nvSpPr>
        <xdr:cNvPr id="6376" name="图片 102"/>
        <xdr:cNvSpPr>
          <a:spLocks noChangeAspect="1"/>
        </xdr:cNvSpPr>
      </xdr:nvSpPr>
      <xdr:spPr>
        <a:xfrm>
          <a:off x="6277610" y="3036570"/>
          <a:ext cx="284480" cy="255270"/>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262255</xdr:rowOff>
    </xdr:to>
    <xdr:sp>
      <xdr:nvSpPr>
        <xdr:cNvPr id="6377" name="图片 14"/>
        <xdr:cNvSpPr>
          <a:spLocks noChangeAspect="1"/>
        </xdr:cNvSpPr>
      </xdr:nvSpPr>
      <xdr:spPr>
        <a:xfrm>
          <a:off x="6277610" y="3036570"/>
          <a:ext cx="284480" cy="26225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262255</xdr:rowOff>
    </xdr:to>
    <xdr:sp>
      <xdr:nvSpPr>
        <xdr:cNvPr id="6378" name="图片 17"/>
        <xdr:cNvSpPr>
          <a:spLocks noChangeAspect="1"/>
        </xdr:cNvSpPr>
      </xdr:nvSpPr>
      <xdr:spPr>
        <a:xfrm>
          <a:off x="6277610" y="3036570"/>
          <a:ext cx="284480" cy="26225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262255</xdr:rowOff>
    </xdr:to>
    <xdr:sp>
      <xdr:nvSpPr>
        <xdr:cNvPr id="6379" name="图片 18"/>
        <xdr:cNvSpPr>
          <a:spLocks noChangeAspect="1"/>
        </xdr:cNvSpPr>
      </xdr:nvSpPr>
      <xdr:spPr>
        <a:xfrm>
          <a:off x="6277610" y="3036570"/>
          <a:ext cx="284480" cy="26225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262255</xdr:rowOff>
    </xdr:to>
    <xdr:sp>
      <xdr:nvSpPr>
        <xdr:cNvPr id="6380" name="图片 23"/>
        <xdr:cNvSpPr>
          <a:spLocks noChangeAspect="1"/>
        </xdr:cNvSpPr>
      </xdr:nvSpPr>
      <xdr:spPr>
        <a:xfrm>
          <a:off x="6277610" y="3036570"/>
          <a:ext cx="284480" cy="26225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262255</xdr:rowOff>
    </xdr:to>
    <xdr:sp>
      <xdr:nvSpPr>
        <xdr:cNvPr id="6381" name="图片 26"/>
        <xdr:cNvSpPr>
          <a:spLocks noChangeAspect="1"/>
        </xdr:cNvSpPr>
      </xdr:nvSpPr>
      <xdr:spPr>
        <a:xfrm>
          <a:off x="6277610" y="3036570"/>
          <a:ext cx="284480" cy="26225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262255</xdr:rowOff>
    </xdr:to>
    <xdr:sp>
      <xdr:nvSpPr>
        <xdr:cNvPr id="6382" name="图片 27"/>
        <xdr:cNvSpPr>
          <a:spLocks noChangeAspect="1"/>
        </xdr:cNvSpPr>
      </xdr:nvSpPr>
      <xdr:spPr>
        <a:xfrm>
          <a:off x="6277610" y="3036570"/>
          <a:ext cx="284480" cy="26225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262255</xdr:rowOff>
    </xdr:to>
    <xdr:sp>
      <xdr:nvSpPr>
        <xdr:cNvPr id="6383" name="图片 55"/>
        <xdr:cNvSpPr>
          <a:spLocks noChangeAspect="1"/>
        </xdr:cNvSpPr>
      </xdr:nvSpPr>
      <xdr:spPr>
        <a:xfrm>
          <a:off x="6277610" y="3036570"/>
          <a:ext cx="284480" cy="26225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262255</xdr:rowOff>
    </xdr:to>
    <xdr:sp>
      <xdr:nvSpPr>
        <xdr:cNvPr id="6384" name="图片 58"/>
        <xdr:cNvSpPr>
          <a:spLocks noChangeAspect="1"/>
        </xdr:cNvSpPr>
      </xdr:nvSpPr>
      <xdr:spPr>
        <a:xfrm>
          <a:off x="6277610" y="3036570"/>
          <a:ext cx="284480" cy="26225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262255</xdr:rowOff>
    </xdr:to>
    <xdr:sp>
      <xdr:nvSpPr>
        <xdr:cNvPr id="6385" name="图片 59"/>
        <xdr:cNvSpPr>
          <a:spLocks noChangeAspect="1"/>
        </xdr:cNvSpPr>
      </xdr:nvSpPr>
      <xdr:spPr>
        <a:xfrm>
          <a:off x="6277610" y="3036570"/>
          <a:ext cx="284480" cy="26225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364490</xdr:rowOff>
    </xdr:to>
    <xdr:sp>
      <xdr:nvSpPr>
        <xdr:cNvPr id="6386" name="图片 28"/>
        <xdr:cNvSpPr>
          <a:spLocks noChangeAspect="1"/>
        </xdr:cNvSpPr>
      </xdr:nvSpPr>
      <xdr:spPr>
        <a:xfrm>
          <a:off x="6277610" y="3036570"/>
          <a:ext cx="281940" cy="364490"/>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364490</xdr:rowOff>
    </xdr:to>
    <xdr:sp>
      <xdr:nvSpPr>
        <xdr:cNvPr id="6387" name="图片 32"/>
        <xdr:cNvSpPr>
          <a:spLocks noChangeAspect="1"/>
        </xdr:cNvSpPr>
      </xdr:nvSpPr>
      <xdr:spPr>
        <a:xfrm>
          <a:off x="6277610" y="3036570"/>
          <a:ext cx="281940" cy="364490"/>
        </a:xfrm>
        <a:prstGeom prst="rect">
          <a:avLst/>
        </a:prstGeom>
        <a:noFill/>
        <a:ln w="9525">
          <a:noFill/>
        </a:ln>
      </xdr:spPr>
    </xdr:sp>
    <xdr:clientData/>
  </xdr:twoCellAnchor>
  <xdr:twoCellAnchor editAs="oneCell">
    <xdr:from>
      <xdr:col>6</xdr:col>
      <xdr:colOff>0</xdr:colOff>
      <xdr:row>6</xdr:row>
      <xdr:rowOff>0</xdr:rowOff>
    </xdr:from>
    <xdr:to>
      <xdr:col>6</xdr:col>
      <xdr:colOff>274955</xdr:colOff>
      <xdr:row>6</xdr:row>
      <xdr:rowOff>277495</xdr:rowOff>
    </xdr:to>
    <xdr:sp>
      <xdr:nvSpPr>
        <xdr:cNvPr id="6388" name="图片 153"/>
        <xdr:cNvSpPr>
          <a:spLocks noChangeAspect="1"/>
        </xdr:cNvSpPr>
      </xdr:nvSpPr>
      <xdr:spPr>
        <a:xfrm>
          <a:off x="6277610" y="3036570"/>
          <a:ext cx="274955" cy="277495"/>
        </a:xfrm>
        <a:prstGeom prst="rect">
          <a:avLst/>
        </a:prstGeom>
        <a:noFill/>
        <a:ln w="9525">
          <a:noFill/>
        </a:ln>
      </xdr:spPr>
    </xdr:sp>
    <xdr:clientData/>
  </xdr:twoCellAnchor>
  <xdr:twoCellAnchor editAs="oneCell">
    <xdr:from>
      <xdr:col>6</xdr:col>
      <xdr:colOff>0</xdr:colOff>
      <xdr:row>6</xdr:row>
      <xdr:rowOff>0</xdr:rowOff>
    </xdr:from>
    <xdr:to>
      <xdr:col>6</xdr:col>
      <xdr:colOff>274955</xdr:colOff>
      <xdr:row>6</xdr:row>
      <xdr:rowOff>277495</xdr:rowOff>
    </xdr:to>
    <xdr:sp>
      <xdr:nvSpPr>
        <xdr:cNvPr id="6389" name="图片 153"/>
        <xdr:cNvSpPr>
          <a:spLocks noChangeAspect="1"/>
        </xdr:cNvSpPr>
      </xdr:nvSpPr>
      <xdr:spPr>
        <a:xfrm>
          <a:off x="6277610" y="3036570"/>
          <a:ext cx="274955" cy="277495"/>
        </a:xfrm>
        <a:prstGeom prst="rect">
          <a:avLst/>
        </a:prstGeom>
        <a:noFill/>
        <a:ln w="9525">
          <a:noFill/>
        </a:ln>
      </xdr:spPr>
    </xdr:sp>
    <xdr:clientData/>
  </xdr:twoCellAnchor>
  <xdr:twoCellAnchor editAs="oneCell">
    <xdr:from>
      <xdr:col>6</xdr:col>
      <xdr:colOff>0</xdr:colOff>
      <xdr:row>6</xdr:row>
      <xdr:rowOff>0</xdr:rowOff>
    </xdr:from>
    <xdr:to>
      <xdr:col>6</xdr:col>
      <xdr:colOff>274955</xdr:colOff>
      <xdr:row>6</xdr:row>
      <xdr:rowOff>277495</xdr:rowOff>
    </xdr:to>
    <xdr:sp>
      <xdr:nvSpPr>
        <xdr:cNvPr id="6390" name="图片 153"/>
        <xdr:cNvSpPr>
          <a:spLocks noChangeAspect="1"/>
        </xdr:cNvSpPr>
      </xdr:nvSpPr>
      <xdr:spPr>
        <a:xfrm>
          <a:off x="6277610" y="3036570"/>
          <a:ext cx="274955" cy="277495"/>
        </a:xfrm>
        <a:prstGeom prst="rect">
          <a:avLst/>
        </a:prstGeom>
        <a:noFill/>
        <a:ln w="9525">
          <a:noFill/>
        </a:ln>
      </xdr:spPr>
    </xdr:sp>
    <xdr:clientData/>
  </xdr:twoCellAnchor>
  <xdr:twoCellAnchor editAs="oneCell">
    <xdr:from>
      <xdr:col>6</xdr:col>
      <xdr:colOff>0</xdr:colOff>
      <xdr:row>6</xdr:row>
      <xdr:rowOff>0</xdr:rowOff>
    </xdr:from>
    <xdr:to>
      <xdr:col>6</xdr:col>
      <xdr:colOff>274955</xdr:colOff>
      <xdr:row>6</xdr:row>
      <xdr:rowOff>277495</xdr:rowOff>
    </xdr:to>
    <xdr:sp>
      <xdr:nvSpPr>
        <xdr:cNvPr id="6391" name="图片 153"/>
        <xdr:cNvSpPr>
          <a:spLocks noChangeAspect="1"/>
        </xdr:cNvSpPr>
      </xdr:nvSpPr>
      <xdr:spPr>
        <a:xfrm>
          <a:off x="6277610" y="3036570"/>
          <a:ext cx="274955" cy="277495"/>
        </a:xfrm>
        <a:prstGeom prst="rect">
          <a:avLst/>
        </a:prstGeom>
        <a:noFill/>
        <a:ln w="9525">
          <a:noFill/>
        </a:ln>
      </xdr:spPr>
    </xdr:sp>
    <xdr:clientData/>
  </xdr:twoCellAnchor>
  <xdr:twoCellAnchor editAs="oneCell">
    <xdr:from>
      <xdr:col>6</xdr:col>
      <xdr:colOff>0</xdr:colOff>
      <xdr:row>6</xdr:row>
      <xdr:rowOff>0</xdr:rowOff>
    </xdr:from>
    <xdr:to>
      <xdr:col>6</xdr:col>
      <xdr:colOff>274955</xdr:colOff>
      <xdr:row>6</xdr:row>
      <xdr:rowOff>277495</xdr:rowOff>
    </xdr:to>
    <xdr:sp>
      <xdr:nvSpPr>
        <xdr:cNvPr id="6392" name="图片 153"/>
        <xdr:cNvSpPr>
          <a:spLocks noChangeAspect="1"/>
        </xdr:cNvSpPr>
      </xdr:nvSpPr>
      <xdr:spPr>
        <a:xfrm>
          <a:off x="6277610" y="3036570"/>
          <a:ext cx="274955" cy="277495"/>
        </a:xfrm>
        <a:prstGeom prst="rect">
          <a:avLst/>
        </a:prstGeom>
        <a:noFill/>
        <a:ln w="9525">
          <a:noFill/>
        </a:ln>
      </xdr:spPr>
    </xdr:sp>
    <xdr:clientData/>
  </xdr:twoCellAnchor>
  <xdr:twoCellAnchor editAs="oneCell">
    <xdr:from>
      <xdr:col>6</xdr:col>
      <xdr:colOff>0</xdr:colOff>
      <xdr:row>6</xdr:row>
      <xdr:rowOff>0</xdr:rowOff>
    </xdr:from>
    <xdr:to>
      <xdr:col>6</xdr:col>
      <xdr:colOff>274955</xdr:colOff>
      <xdr:row>6</xdr:row>
      <xdr:rowOff>277495</xdr:rowOff>
    </xdr:to>
    <xdr:sp>
      <xdr:nvSpPr>
        <xdr:cNvPr id="6393" name="图片 153"/>
        <xdr:cNvSpPr>
          <a:spLocks noChangeAspect="1"/>
        </xdr:cNvSpPr>
      </xdr:nvSpPr>
      <xdr:spPr>
        <a:xfrm>
          <a:off x="6277610" y="3036570"/>
          <a:ext cx="274955" cy="277495"/>
        </a:xfrm>
        <a:prstGeom prst="rect">
          <a:avLst/>
        </a:prstGeom>
        <a:noFill/>
        <a:ln w="9525">
          <a:noFill/>
        </a:ln>
      </xdr:spPr>
    </xdr:sp>
    <xdr:clientData/>
  </xdr:twoCellAnchor>
  <xdr:twoCellAnchor editAs="oneCell">
    <xdr:from>
      <xdr:col>6</xdr:col>
      <xdr:colOff>0</xdr:colOff>
      <xdr:row>6</xdr:row>
      <xdr:rowOff>0</xdr:rowOff>
    </xdr:from>
    <xdr:to>
      <xdr:col>6</xdr:col>
      <xdr:colOff>274955</xdr:colOff>
      <xdr:row>6</xdr:row>
      <xdr:rowOff>277495</xdr:rowOff>
    </xdr:to>
    <xdr:sp>
      <xdr:nvSpPr>
        <xdr:cNvPr id="6394" name="图片 153"/>
        <xdr:cNvSpPr>
          <a:spLocks noChangeAspect="1"/>
        </xdr:cNvSpPr>
      </xdr:nvSpPr>
      <xdr:spPr>
        <a:xfrm>
          <a:off x="6277610" y="3036570"/>
          <a:ext cx="274955" cy="277495"/>
        </a:xfrm>
        <a:prstGeom prst="rect">
          <a:avLst/>
        </a:prstGeom>
        <a:noFill/>
        <a:ln w="9525">
          <a:noFill/>
        </a:ln>
      </xdr:spPr>
    </xdr:sp>
    <xdr:clientData/>
  </xdr:twoCellAnchor>
  <xdr:twoCellAnchor editAs="oneCell">
    <xdr:from>
      <xdr:col>6</xdr:col>
      <xdr:colOff>0</xdr:colOff>
      <xdr:row>6</xdr:row>
      <xdr:rowOff>0</xdr:rowOff>
    </xdr:from>
    <xdr:to>
      <xdr:col>6</xdr:col>
      <xdr:colOff>274955</xdr:colOff>
      <xdr:row>6</xdr:row>
      <xdr:rowOff>277495</xdr:rowOff>
    </xdr:to>
    <xdr:sp>
      <xdr:nvSpPr>
        <xdr:cNvPr id="6395" name="图片 153"/>
        <xdr:cNvSpPr>
          <a:spLocks noChangeAspect="1"/>
        </xdr:cNvSpPr>
      </xdr:nvSpPr>
      <xdr:spPr>
        <a:xfrm>
          <a:off x="6277610" y="3036570"/>
          <a:ext cx="274955" cy="277495"/>
        </a:xfrm>
        <a:prstGeom prst="rect">
          <a:avLst/>
        </a:prstGeom>
        <a:noFill/>
        <a:ln w="9525">
          <a:noFill/>
        </a:ln>
      </xdr:spPr>
    </xdr:sp>
    <xdr:clientData/>
  </xdr:twoCellAnchor>
  <xdr:twoCellAnchor editAs="oneCell">
    <xdr:from>
      <xdr:col>6</xdr:col>
      <xdr:colOff>0</xdr:colOff>
      <xdr:row>6</xdr:row>
      <xdr:rowOff>0</xdr:rowOff>
    </xdr:from>
    <xdr:to>
      <xdr:col>6</xdr:col>
      <xdr:colOff>274955</xdr:colOff>
      <xdr:row>6</xdr:row>
      <xdr:rowOff>277495</xdr:rowOff>
    </xdr:to>
    <xdr:sp>
      <xdr:nvSpPr>
        <xdr:cNvPr id="6396" name="图片 153"/>
        <xdr:cNvSpPr>
          <a:spLocks noChangeAspect="1"/>
        </xdr:cNvSpPr>
      </xdr:nvSpPr>
      <xdr:spPr>
        <a:xfrm>
          <a:off x="6277610" y="3036570"/>
          <a:ext cx="274955" cy="277495"/>
        </a:xfrm>
        <a:prstGeom prst="rect">
          <a:avLst/>
        </a:prstGeom>
        <a:noFill/>
        <a:ln w="9525">
          <a:noFill/>
        </a:ln>
      </xdr:spPr>
    </xdr:sp>
    <xdr:clientData/>
  </xdr:twoCellAnchor>
  <xdr:twoCellAnchor editAs="oneCell">
    <xdr:from>
      <xdr:col>6</xdr:col>
      <xdr:colOff>0</xdr:colOff>
      <xdr:row>6</xdr:row>
      <xdr:rowOff>0</xdr:rowOff>
    </xdr:from>
    <xdr:to>
      <xdr:col>6</xdr:col>
      <xdr:colOff>274955</xdr:colOff>
      <xdr:row>6</xdr:row>
      <xdr:rowOff>277495</xdr:rowOff>
    </xdr:to>
    <xdr:sp>
      <xdr:nvSpPr>
        <xdr:cNvPr id="6397" name="图片 153"/>
        <xdr:cNvSpPr>
          <a:spLocks noChangeAspect="1"/>
        </xdr:cNvSpPr>
      </xdr:nvSpPr>
      <xdr:spPr>
        <a:xfrm>
          <a:off x="6277610" y="3036570"/>
          <a:ext cx="274955" cy="277495"/>
        </a:xfrm>
        <a:prstGeom prst="rect">
          <a:avLst/>
        </a:prstGeom>
        <a:noFill/>
        <a:ln w="9525">
          <a:noFill/>
        </a:ln>
      </xdr:spPr>
    </xdr:sp>
    <xdr:clientData/>
  </xdr:twoCellAnchor>
  <xdr:twoCellAnchor editAs="oneCell">
    <xdr:from>
      <xdr:col>6</xdr:col>
      <xdr:colOff>0</xdr:colOff>
      <xdr:row>6</xdr:row>
      <xdr:rowOff>0</xdr:rowOff>
    </xdr:from>
    <xdr:to>
      <xdr:col>6</xdr:col>
      <xdr:colOff>274955</xdr:colOff>
      <xdr:row>6</xdr:row>
      <xdr:rowOff>277495</xdr:rowOff>
    </xdr:to>
    <xdr:sp>
      <xdr:nvSpPr>
        <xdr:cNvPr id="6398" name="图片 153"/>
        <xdr:cNvSpPr>
          <a:spLocks noChangeAspect="1"/>
        </xdr:cNvSpPr>
      </xdr:nvSpPr>
      <xdr:spPr>
        <a:xfrm>
          <a:off x="6277610" y="3036570"/>
          <a:ext cx="274955" cy="277495"/>
        </a:xfrm>
        <a:prstGeom prst="rect">
          <a:avLst/>
        </a:prstGeom>
        <a:noFill/>
        <a:ln w="9525">
          <a:noFill/>
        </a:ln>
      </xdr:spPr>
    </xdr:sp>
    <xdr:clientData/>
  </xdr:twoCellAnchor>
  <xdr:twoCellAnchor editAs="oneCell">
    <xdr:from>
      <xdr:col>6</xdr:col>
      <xdr:colOff>0</xdr:colOff>
      <xdr:row>6</xdr:row>
      <xdr:rowOff>0</xdr:rowOff>
    </xdr:from>
    <xdr:to>
      <xdr:col>6</xdr:col>
      <xdr:colOff>274955</xdr:colOff>
      <xdr:row>6</xdr:row>
      <xdr:rowOff>277495</xdr:rowOff>
    </xdr:to>
    <xdr:sp>
      <xdr:nvSpPr>
        <xdr:cNvPr id="6399" name="图片 153"/>
        <xdr:cNvSpPr>
          <a:spLocks noChangeAspect="1"/>
        </xdr:cNvSpPr>
      </xdr:nvSpPr>
      <xdr:spPr>
        <a:xfrm>
          <a:off x="6277610" y="3036570"/>
          <a:ext cx="274955" cy="277495"/>
        </a:xfrm>
        <a:prstGeom prst="rect">
          <a:avLst/>
        </a:prstGeom>
        <a:noFill/>
        <a:ln w="9525">
          <a:noFill/>
        </a:ln>
      </xdr:spPr>
    </xdr:sp>
    <xdr:clientData/>
  </xdr:twoCellAnchor>
  <xdr:twoCellAnchor editAs="oneCell">
    <xdr:from>
      <xdr:col>6</xdr:col>
      <xdr:colOff>0</xdr:colOff>
      <xdr:row>6</xdr:row>
      <xdr:rowOff>0</xdr:rowOff>
    </xdr:from>
    <xdr:to>
      <xdr:col>6</xdr:col>
      <xdr:colOff>274955</xdr:colOff>
      <xdr:row>6</xdr:row>
      <xdr:rowOff>277495</xdr:rowOff>
    </xdr:to>
    <xdr:sp>
      <xdr:nvSpPr>
        <xdr:cNvPr id="6400" name="图片 153"/>
        <xdr:cNvSpPr>
          <a:spLocks noChangeAspect="1"/>
        </xdr:cNvSpPr>
      </xdr:nvSpPr>
      <xdr:spPr>
        <a:xfrm>
          <a:off x="6277610" y="3036570"/>
          <a:ext cx="274955" cy="277495"/>
        </a:xfrm>
        <a:prstGeom prst="rect">
          <a:avLst/>
        </a:prstGeom>
        <a:noFill/>
        <a:ln w="9525">
          <a:noFill/>
        </a:ln>
      </xdr:spPr>
    </xdr:sp>
    <xdr:clientData/>
  </xdr:twoCellAnchor>
  <xdr:twoCellAnchor editAs="oneCell">
    <xdr:from>
      <xdr:col>6</xdr:col>
      <xdr:colOff>0</xdr:colOff>
      <xdr:row>6</xdr:row>
      <xdr:rowOff>0</xdr:rowOff>
    </xdr:from>
    <xdr:to>
      <xdr:col>6</xdr:col>
      <xdr:colOff>274955</xdr:colOff>
      <xdr:row>6</xdr:row>
      <xdr:rowOff>277495</xdr:rowOff>
    </xdr:to>
    <xdr:sp>
      <xdr:nvSpPr>
        <xdr:cNvPr id="6401" name="图片 153"/>
        <xdr:cNvSpPr>
          <a:spLocks noChangeAspect="1"/>
        </xdr:cNvSpPr>
      </xdr:nvSpPr>
      <xdr:spPr>
        <a:xfrm>
          <a:off x="6277610" y="3036570"/>
          <a:ext cx="274955" cy="277495"/>
        </a:xfrm>
        <a:prstGeom prst="rect">
          <a:avLst/>
        </a:prstGeom>
        <a:noFill/>
        <a:ln w="9525">
          <a:noFill/>
        </a:ln>
      </xdr:spPr>
    </xdr:sp>
    <xdr:clientData/>
  </xdr:twoCellAnchor>
  <xdr:twoCellAnchor editAs="oneCell">
    <xdr:from>
      <xdr:col>6</xdr:col>
      <xdr:colOff>0</xdr:colOff>
      <xdr:row>6</xdr:row>
      <xdr:rowOff>0</xdr:rowOff>
    </xdr:from>
    <xdr:to>
      <xdr:col>6</xdr:col>
      <xdr:colOff>274955</xdr:colOff>
      <xdr:row>6</xdr:row>
      <xdr:rowOff>277495</xdr:rowOff>
    </xdr:to>
    <xdr:sp>
      <xdr:nvSpPr>
        <xdr:cNvPr id="6402" name="图片 153"/>
        <xdr:cNvSpPr>
          <a:spLocks noChangeAspect="1"/>
        </xdr:cNvSpPr>
      </xdr:nvSpPr>
      <xdr:spPr>
        <a:xfrm>
          <a:off x="6277610" y="3036570"/>
          <a:ext cx="274955" cy="277495"/>
        </a:xfrm>
        <a:prstGeom prst="rect">
          <a:avLst/>
        </a:prstGeom>
        <a:noFill/>
        <a:ln w="9525">
          <a:noFill/>
        </a:ln>
      </xdr:spPr>
    </xdr:sp>
    <xdr:clientData/>
  </xdr:twoCellAnchor>
  <xdr:twoCellAnchor editAs="oneCell">
    <xdr:from>
      <xdr:col>6</xdr:col>
      <xdr:colOff>0</xdr:colOff>
      <xdr:row>6</xdr:row>
      <xdr:rowOff>0</xdr:rowOff>
    </xdr:from>
    <xdr:to>
      <xdr:col>6</xdr:col>
      <xdr:colOff>274955</xdr:colOff>
      <xdr:row>6</xdr:row>
      <xdr:rowOff>277495</xdr:rowOff>
    </xdr:to>
    <xdr:sp>
      <xdr:nvSpPr>
        <xdr:cNvPr id="6403" name="图片 153"/>
        <xdr:cNvSpPr>
          <a:spLocks noChangeAspect="1"/>
        </xdr:cNvSpPr>
      </xdr:nvSpPr>
      <xdr:spPr>
        <a:xfrm>
          <a:off x="6277610" y="3036570"/>
          <a:ext cx="274955" cy="277495"/>
        </a:xfrm>
        <a:prstGeom prst="rect">
          <a:avLst/>
        </a:prstGeom>
        <a:noFill/>
        <a:ln w="9525">
          <a:noFill/>
        </a:ln>
      </xdr:spPr>
    </xdr:sp>
    <xdr:clientData/>
  </xdr:twoCellAnchor>
  <xdr:twoCellAnchor editAs="oneCell">
    <xdr:from>
      <xdr:col>6</xdr:col>
      <xdr:colOff>0</xdr:colOff>
      <xdr:row>6</xdr:row>
      <xdr:rowOff>0</xdr:rowOff>
    </xdr:from>
    <xdr:to>
      <xdr:col>6</xdr:col>
      <xdr:colOff>271780</xdr:colOff>
      <xdr:row>6</xdr:row>
      <xdr:rowOff>273050</xdr:rowOff>
    </xdr:to>
    <xdr:sp>
      <xdr:nvSpPr>
        <xdr:cNvPr id="6404" name="图片 153"/>
        <xdr:cNvSpPr>
          <a:spLocks noChangeAspect="1"/>
        </xdr:cNvSpPr>
      </xdr:nvSpPr>
      <xdr:spPr>
        <a:xfrm>
          <a:off x="6277610" y="3036570"/>
          <a:ext cx="271780" cy="273050"/>
        </a:xfrm>
        <a:prstGeom prst="rect">
          <a:avLst/>
        </a:prstGeom>
        <a:noFill/>
        <a:ln w="9525">
          <a:noFill/>
        </a:ln>
      </xdr:spPr>
    </xdr:sp>
    <xdr:clientData/>
  </xdr:twoCellAnchor>
  <xdr:twoCellAnchor editAs="oneCell">
    <xdr:from>
      <xdr:col>6</xdr:col>
      <xdr:colOff>0</xdr:colOff>
      <xdr:row>6</xdr:row>
      <xdr:rowOff>0</xdr:rowOff>
    </xdr:from>
    <xdr:to>
      <xdr:col>6</xdr:col>
      <xdr:colOff>273685</xdr:colOff>
      <xdr:row>6</xdr:row>
      <xdr:rowOff>273050</xdr:rowOff>
    </xdr:to>
    <xdr:sp>
      <xdr:nvSpPr>
        <xdr:cNvPr id="6405" name="图片 153"/>
        <xdr:cNvSpPr>
          <a:spLocks noChangeAspect="1"/>
        </xdr:cNvSpPr>
      </xdr:nvSpPr>
      <xdr:spPr>
        <a:xfrm>
          <a:off x="6277610" y="3036570"/>
          <a:ext cx="273685" cy="273050"/>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250825</xdr:rowOff>
    </xdr:to>
    <xdr:sp>
      <xdr:nvSpPr>
        <xdr:cNvPr id="6406" name="图片 109"/>
        <xdr:cNvSpPr>
          <a:spLocks noChangeAspect="1"/>
        </xdr:cNvSpPr>
      </xdr:nvSpPr>
      <xdr:spPr>
        <a:xfrm>
          <a:off x="6277610" y="3036570"/>
          <a:ext cx="284480" cy="25082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250825</xdr:rowOff>
    </xdr:to>
    <xdr:sp>
      <xdr:nvSpPr>
        <xdr:cNvPr id="6407" name="图片 110"/>
        <xdr:cNvSpPr>
          <a:spLocks noChangeAspect="1"/>
        </xdr:cNvSpPr>
      </xdr:nvSpPr>
      <xdr:spPr>
        <a:xfrm>
          <a:off x="6277610" y="3036570"/>
          <a:ext cx="284480" cy="25082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250825</xdr:rowOff>
    </xdr:to>
    <xdr:sp>
      <xdr:nvSpPr>
        <xdr:cNvPr id="6408" name="图片 111"/>
        <xdr:cNvSpPr>
          <a:spLocks noChangeAspect="1"/>
        </xdr:cNvSpPr>
      </xdr:nvSpPr>
      <xdr:spPr>
        <a:xfrm>
          <a:off x="6277610" y="3036570"/>
          <a:ext cx="284480" cy="25082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250825</xdr:rowOff>
    </xdr:to>
    <xdr:sp>
      <xdr:nvSpPr>
        <xdr:cNvPr id="6409" name="图片 112"/>
        <xdr:cNvSpPr>
          <a:spLocks noChangeAspect="1"/>
        </xdr:cNvSpPr>
      </xdr:nvSpPr>
      <xdr:spPr>
        <a:xfrm>
          <a:off x="6277610" y="3036570"/>
          <a:ext cx="284480" cy="25082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250825</xdr:rowOff>
    </xdr:to>
    <xdr:sp>
      <xdr:nvSpPr>
        <xdr:cNvPr id="6410" name="图片 113"/>
        <xdr:cNvSpPr>
          <a:spLocks noChangeAspect="1"/>
        </xdr:cNvSpPr>
      </xdr:nvSpPr>
      <xdr:spPr>
        <a:xfrm>
          <a:off x="6277610" y="3036570"/>
          <a:ext cx="284480" cy="25082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250825</xdr:rowOff>
    </xdr:to>
    <xdr:sp>
      <xdr:nvSpPr>
        <xdr:cNvPr id="6411" name="图片 114"/>
        <xdr:cNvSpPr>
          <a:spLocks noChangeAspect="1"/>
        </xdr:cNvSpPr>
      </xdr:nvSpPr>
      <xdr:spPr>
        <a:xfrm>
          <a:off x="6277610" y="3036570"/>
          <a:ext cx="284480" cy="25082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250825</xdr:rowOff>
    </xdr:to>
    <xdr:sp>
      <xdr:nvSpPr>
        <xdr:cNvPr id="6412" name="图片 115"/>
        <xdr:cNvSpPr>
          <a:spLocks noChangeAspect="1"/>
        </xdr:cNvSpPr>
      </xdr:nvSpPr>
      <xdr:spPr>
        <a:xfrm>
          <a:off x="6277610" y="3036570"/>
          <a:ext cx="284480" cy="25082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250825</xdr:rowOff>
    </xdr:to>
    <xdr:sp>
      <xdr:nvSpPr>
        <xdr:cNvPr id="6413" name="图片 116"/>
        <xdr:cNvSpPr>
          <a:spLocks noChangeAspect="1"/>
        </xdr:cNvSpPr>
      </xdr:nvSpPr>
      <xdr:spPr>
        <a:xfrm>
          <a:off x="6277610" y="3036570"/>
          <a:ext cx="284480" cy="25082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250825</xdr:rowOff>
    </xdr:to>
    <xdr:sp>
      <xdr:nvSpPr>
        <xdr:cNvPr id="6414" name="图片 117"/>
        <xdr:cNvSpPr>
          <a:spLocks noChangeAspect="1"/>
        </xdr:cNvSpPr>
      </xdr:nvSpPr>
      <xdr:spPr>
        <a:xfrm>
          <a:off x="6277610" y="3036570"/>
          <a:ext cx="284480" cy="25082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250825</xdr:rowOff>
    </xdr:to>
    <xdr:sp>
      <xdr:nvSpPr>
        <xdr:cNvPr id="6415" name="图片 119"/>
        <xdr:cNvSpPr>
          <a:spLocks noChangeAspect="1"/>
        </xdr:cNvSpPr>
      </xdr:nvSpPr>
      <xdr:spPr>
        <a:xfrm>
          <a:off x="6277610" y="3036570"/>
          <a:ext cx="284480" cy="25082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250825</xdr:rowOff>
    </xdr:to>
    <xdr:sp>
      <xdr:nvSpPr>
        <xdr:cNvPr id="6416" name="图片 120"/>
        <xdr:cNvSpPr>
          <a:spLocks noChangeAspect="1"/>
        </xdr:cNvSpPr>
      </xdr:nvSpPr>
      <xdr:spPr>
        <a:xfrm>
          <a:off x="6277610" y="3036570"/>
          <a:ext cx="284480" cy="25082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250825</xdr:rowOff>
    </xdr:to>
    <xdr:sp>
      <xdr:nvSpPr>
        <xdr:cNvPr id="6417" name="图片 121"/>
        <xdr:cNvSpPr>
          <a:spLocks noChangeAspect="1"/>
        </xdr:cNvSpPr>
      </xdr:nvSpPr>
      <xdr:spPr>
        <a:xfrm>
          <a:off x="6277610" y="3036570"/>
          <a:ext cx="284480" cy="25082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250825</xdr:rowOff>
    </xdr:to>
    <xdr:sp>
      <xdr:nvSpPr>
        <xdr:cNvPr id="6418" name="图片 123"/>
        <xdr:cNvSpPr>
          <a:spLocks noChangeAspect="1"/>
        </xdr:cNvSpPr>
      </xdr:nvSpPr>
      <xdr:spPr>
        <a:xfrm>
          <a:off x="6277610" y="3036570"/>
          <a:ext cx="284480" cy="25082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250825</xdr:rowOff>
    </xdr:to>
    <xdr:sp>
      <xdr:nvSpPr>
        <xdr:cNvPr id="6419" name="图片 124"/>
        <xdr:cNvSpPr>
          <a:spLocks noChangeAspect="1"/>
        </xdr:cNvSpPr>
      </xdr:nvSpPr>
      <xdr:spPr>
        <a:xfrm>
          <a:off x="6277610" y="3036570"/>
          <a:ext cx="284480" cy="25082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250825</xdr:rowOff>
    </xdr:to>
    <xdr:sp>
      <xdr:nvSpPr>
        <xdr:cNvPr id="6420" name="图片 125"/>
        <xdr:cNvSpPr>
          <a:spLocks noChangeAspect="1"/>
        </xdr:cNvSpPr>
      </xdr:nvSpPr>
      <xdr:spPr>
        <a:xfrm>
          <a:off x="6277610" y="3036570"/>
          <a:ext cx="284480" cy="2508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347345</xdr:rowOff>
    </xdr:to>
    <xdr:sp>
      <xdr:nvSpPr>
        <xdr:cNvPr id="6421" name="图片 10"/>
        <xdr:cNvSpPr>
          <a:spLocks noChangeAspect="1"/>
        </xdr:cNvSpPr>
      </xdr:nvSpPr>
      <xdr:spPr>
        <a:xfrm>
          <a:off x="6277610" y="3036570"/>
          <a:ext cx="281940" cy="34734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347345</xdr:rowOff>
    </xdr:to>
    <xdr:sp>
      <xdr:nvSpPr>
        <xdr:cNvPr id="6422" name="图片 14"/>
        <xdr:cNvSpPr>
          <a:spLocks noChangeAspect="1"/>
        </xdr:cNvSpPr>
      </xdr:nvSpPr>
      <xdr:spPr>
        <a:xfrm>
          <a:off x="6277610" y="3036570"/>
          <a:ext cx="281940" cy="34734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347345</xdr:rowOff>
    </xdr:to>
    <xdr:sp>
      <xdr:nvSpPr>
        <xdr:cNvPr id="6423" name="图片 18"/>
        <xdr:cNvSpPr>
          <a:spLocks noChangeAspect="1"/>
        </xdr:cNvSpPr>
      </xdr:nvSpPr>
      <xdr:spPr>
        <a:xfrm>
          <a:off x="6277610" y="3036570"/>
          <a:ext cx="281940" cy="34734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250825</xdr:rowOff>
    </xdr:to>
    <xdr:sp>
      <xdr:nvSpPr>
        <xdr:cNvPr id="6424" name="图片 10"/>
        <xdr:cNvSpPr>
          <a:spLocks noChangeAspect="1"/>
        </xdr:cNvSpPr>
      </xdr:nvSpPr>
      <xdr:spPr>
        <a:xfrm>
          <a:off x="6277610" y="3036570"/>
          <a:ext cx="284480" cy="25082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250825</xdr:rowOff>
    </xdr:to>
    <xdr:sp>
      <xdr:nvSpPr>
        <xdr:cNvPr id="6425" name="图片 14"/>
        <xdr:cNvSpPr>
          <a:spLocks noChangeAspect="1"/>
        </xdr:cNvSpPr>
      </xdr:nvSpPr>
      <xdr:spPr>
        <a:xfrm>
          <a:off x="6277610" y="3036570"/>
          <a:ext cx="284480" cy="25082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250825</xdr:rowOff>
    </xdr:to>
    <xdr:sp>
      <xdr:nvSpPr>
        <xdr:cNvPr id="6426" name="图片 18"/>
        <xdr:cNvSpPr>
          <a:spLocks noChangeAspect="1"/>
        </xdr:cNvSpPr>
      </xdr:nvSpPr>
      <xdr:spPr>
        <a:xfrm>
          <a:off x="6277610" y="3036570"/>
          <a:ext cx="284480" cy="25082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250825</xdr:rowOff>
    </xdr:to>
    <xdr:sp>
      <xdr:nvSpPr>
        <xdr:cNvPr id="6427" name="图片 109"/>
        <xdr:cNvSpPr>
          <a:spLocks noChangeAspect="1"/>
        </xdr:cNvSpPr>
      </xdr:nvSpPr>
      <xdr:spPr>
        <a:xfrm>
          <a:off x="6277610" y="3036570"/>
          <a:ext cx="284480" cy="25082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250825</xdr:rowOff>
    </xdr:to>
    <xdr:sp>
      <xdr:nvSpPr>
        <xdr:cNvPr id="6428" name="图片 110"/>
        <xdr:cNvSpPr>
          <a:spLocks noChangeAspect="1"/>
        </xdr:cNvSpPr>
      </xdr:nvSpPr>
      <xdr:spPr>
        <a:xfrm>
          <a:off x="6277610" y="3036570"/>
          <a:ext cx="284480" cy="25082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250825</xdr:rowOff>
    </xdr:to>
    <xdr:sp>
      <xdr:nvSpPr>
        <xdr:cNvPr id="6429" name="图片 111"/>
        <xdr:cNvSpPr>
          <a:spLocks noChangeAspect="1"/>
        </xdr:cNvSpPr>
      </xdr:nvSpPr>
      <xdr:spPr>
        <a:xfrm>
          <a:off x="6277610" y="3036570"/>
          <a:ext cx="284480" cy="25082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250825</xdr:rowOff>
    </xdr:to>
    <xdr:sp>
      <xdr:nvSpPr>
        <xdr:cNvPr id="6430" name="图片 112"/>
        <xdr:cNvSpPr>
          <a:spLocks noChangeAspect="1"/>
        </xdr:cNvSpPr>
      </xdr:nvSpPr>
      <xdr:spPr>
        <a:xfrm>
          <a:off x="6277610" y="3036570"/>
          <a:ext cx="284480" cy="25082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250825</xdr:rowOff>
    </xdr:to>
    <xdr:sp>
      <xdr:nvSpPr>
        <xdr:cNvPr id="6431" name="图片 113"/>
        <xdr:cNvSpPr>
          <a:spLocks noChangeAspect="1"/>
        </xdr:cNvSpPr>
      </xdr:nvSpPr>
      <xdr:spPr>
        <a:xfrm>
          <a:off x="6277610" y="3036570"/>
          <a:ext cx="284480" cy="25082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250825</xdr:rowOff>
    </xdr:to>
    <xdr:sp>
      <xdr:nvSpPr>
        <xdr:cNvPr id="6432" name="图片 114"/>
        <xdr:cNvSpPr>
          <a:spLocks noChangeAspect="1"/>
        </xdr:cNvSpPr>
      </xdr:nvSpPr>
      <xdr:spPr>
        <a:xfrm>
          <a:off x="6277610" y="3036570"/>
          <a:ext cx="284480" cy="25082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250825</xdr:rowOff>
    </xdr:to>
    <xdr:sp>
      <xdr:nvSpPr>
        <xdr:cNvPr id="6433" name="图片 115"/>
        <xdr:cNvSpPr>
          <a:spLocks noChangeAspect="1"/>
        </xdr:cNvSpPr>
      </xdr:nvSpPr>
      <xdr:spPr>
        <a:xfrm>
          <a:off x="6277610" y="3036570"/>
          <a:ext cx="284480" cy="25082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250825</xdr:rowOff>
    </xdr:to>
    <xdr:sp>
      <xdr:nvSpPr>
        <xdr:cNvPr id="6434" name="图片 116"/>
        <xdr:cNvSpPr>
          <a:spLocks noChangeAspect="1"/>
        </xdr:cNvSpPr>
      </xdr:nvSpPr>
      <xdr:spPr>
        <a:xfrm>
          <a:off x="6277610" y="3036570"/>
          <a:ext cx="284480" cy="25082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250825</xdr:rowOff>
    </xdr:to>
    <xdr:sp>
      <xdr:nvSpPr>
        <xdr:cNvPr id="6435" name="图片 117"/>
        <xdr:cNvSpPr>
          <a:spLocks noChangeAspect="1"/>
        </xdr:cNvSpPr>
      </xdr:nvSpPr>
      <xdr:spPr>
        <a:xfrm>
          <a:off x="6277610" y="3036570"/>
          <a:ext cx="284480" cy="25082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250825</xdr:rowOff>
    </xdr:to>
    <xdr:sp>
      <xdr:nvSpPr>
        <xdr:cNvPr id="6436" name="图片 119"/>
        <xdr:cNvSpPr>
          <a:spLocks noChangeAspect="1"/>
        </xdr:cNvSpPr>
      </xdr:nvSpPr>
      <xdr:spPr>
        <a:xfrm>
          <a:off x="6277610" y="3036570"/>
          <a:ext cx="284480" cy="25082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250825</xdr:rowOff>
    </xdr:to>
    <xdr:sp>
      <xdr:nvSpPr>
        <xdr:cNvPr id="6437" name="图片 120"/>
        <xdr:cNvSpPr>
          <a:spLocks noChangeAspect="1"/>
        </xdr:cNvSpPr>
      </xdr:nvSpPr>
      <xdr:spPr>
        <a:xfrm>
          <a:off x="6277610" y="3036570"/>
          <a:ext cx="284480" cy="25082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250825</xdr:rowOff>
    </xdr:to>
    <xdr:sp>
      <xdr:nvSpPr>
        <xdr:cNvPr id="6438" name="图片 121"/>
        <xdr:cNvSpPr>
          <a:spLocks noChangeAspect="1"/>
        </xdr:cNvSpPr>
      </xdr:nvSpPr>
      <xdr:spPr>
        <a:xfrm>
          <a:off x="6277610" y="3036570"/>
          <a:ext cx="284480" cy="25082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250825</xdr:rowOff>
    </xdr:to>
    <xdr:sp>
      <xdr:nvSpPr>
        <xdr:cNvPr id="6439" name="图片 123"/>
        <xdr:cNvSpPr>
          <a:spLocks noChangeAspect="1"/>
        </xdr:cNvSpPr>
      </xdr:nvSpPr>
      <xdr:spPr>
        <a:xfrm>
          <a:off x="6277610" y="3036570"/>
          <a:ext cx="284480" cy="25082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250825</xdr:rowOff>
    </xdr:to>
    <xdr:sp>
      <xdr:nvSpPr>
        <xdr:cNvPr id="6440" name="图片 124"/>
        <xdr:cNvSpPr>
          <a:spLocks noChangeAspect="1"/>
        </xdr:cNvSpPr>
      </xdr:nvSpPr>
      <xdr:spPr>
        <a:xfrm>
          <a:off x="6277610" y="3036570"/>
          <a:ext cx="284480" cy="25082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250825</xdr:rowOff>
    </xdr:to>
    <xdr:sp>
      <xdr:nvSpPr>
        <xdr:cNvPr id="6441" name="图片 125"/>
        <xdr:cNvSpPr>
          <a:spLocks noChangeAspect="1"/>
        </xdr:cNvSpPr>
      </xdr:nvSpPr>
      <xdr:spPr>
        <a:xfrm>
          <a:off x="6277610" y="3036570"/>
          <a:ext cx="284480" cy="25082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6442" name="图片 146"/>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6443" name="图片 150"/>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6444" name="图片 154"/>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6445" name="图片 146"/>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6446" name="图片 150"/>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6447" name="图片 154"/>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271780</xdr:colOff>
      <xdr:row>6</xdr:row>
      <xdr:rowOff>277495</xdr:rowOff>
    </xdr:to>
    <xdr:sp>
      <xdr:nvSpPr>
        <xdr:cNvPr id="6448" name="图片 153"/>
        <xdr:cNvSpPr>
          <a:spLocks noChangeAspect="1"/>
        </xdr:cNvSpPr>
      </xdr:nvSpPr>
      <xdr:spPr>
        <a:xfrm>
          <a:off x="6277610" y="3036570"/>
          <a:ext cx="2717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6449" name="图片 36"/>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196215</xdr:rowOff>
    </xdr:to>
    <xdr:sp>
      <xdr:nvSpPr>
        <xdr:cNvPr id="6450" name="图片 36"/>
        <xdr:cNvSpPr>
          <a:spLocks noChangeAspect="1"/>
        </xdr:cNvSpPr>
      </xdr:nvSpPr>
      <xdr:spPr>
        <a:xfrm>
          <a:off x="6277610" y="3036570"/>
          <a:ext cx="284480" cy="19621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6451" name="图片 1"/>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6452" name="图片 2"/>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6453" name="图片 3"/>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6454" name="图片 4"/>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6455" name="图片 5"/>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6456" name="图片 6"/>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6457" name="图片 7"/>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6458" name="图片 8"/>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6459" name="图片 9"/>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6460" name="图片 10"/>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6461" name="图片 11"/>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6462" name="图片 12"/>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6463" name="图片 13"/>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6464" name="图片 14"/>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6465" name="图片 15"/>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6466" name="图片 16"/>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6467" name="图片 17"/>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6468" name="图片 18"/>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6469" name="图片 19"/>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6470" name="图片 20"/>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6471" name="图片 21"/>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6472" name="图片 22"/>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6473" name="图片 23"/>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6474" name="图片 24"/>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6475" name="图片 25"/>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6476" name="图片 26"/>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6477" name="图片 27"/>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6478" name="图片 28"/>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6479" name="图片 29"/>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6480" name="图片 30"/>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6481" name="图片 31"/>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6482" name="图片 32"/>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6483" name="图片 33"/>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6484" name="图片 34"/>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6485" name="图片 35"/>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6486" name="图片 36"/>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394970</xdr:rowOff>
    </xdr:to>
    <xdr:sp>
      <xdr:nvSpPr>
        <xdr:cNvPr id="6487" name="图片 19"/>
        <xdr:cNvSpPr>
          <a:spLocks noChangeAspect="1"/>
        </xdr:cNvSpPr>
      </xdr:nvSpPr>
      <xdr:spPr>
        <a:xfrm>
          <a:off x="6277610" y="3036570"/>
          <a:ext cx="281940" cy="394970"/>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394970</xdr:rowOff>
    </xdr:to>
    <xdr:sp>
      <xdr:nvSpPr>
        <xdr:cNvPr id="6488" name="图片 20"/>
        <xdr:cNvSpPr>
          <a:spLocks noChangeAspect="1"/>
        </xdr:cNvSpPr>
      </xdr:nvSpPr>
      <xdr:spPr>
        <a:xfrm>
          <a:off x="6277610" y="3036570"/>
          <a:ext cx="281940" cy="394970"/>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394970</xdr:rowOff>
    </xdr:to>
    <xdr:sp>
      <xdr:nvSpPr>
        <xdr:cNvPr id="6489" name="图片 21"/>
        <xdr:cNvSpPr>
          <a:spLocks noChangeAspect="1"/>
        </xdr:cNvSpPr>
      </xdr:nvSpPr>
      <xdr:spPr>
        <a:xfrm>
          <a:off x="6277610" y="3036570"/>
          <a:ext cx="281940" cy="394970"/>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394970</xdr:rowOff>
    </xdr:to>
    <xdr:sp>
      <xdr:nvSpPr>
        <xdr:cNvPr id="6490" name="图片 22"/>
        <xdr:cNvSpPr>
          <a:spLocks noChangeAspect="1"/>
        </xdr:cNvSpPr>
      </xdr:nvSpPr>
      <xdr:spPr>
        <a:xfrm>
          <a:off x="6277610" y="3036570"/>
          <a:ext cx="281940" cy="394970"/>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394970</xdr:rowOff>
    </xdr:to>
    <xdr:sp>
      <xdr:nvSpPr>
        <xdr:cNvPr id="6491" name="图片 23"/>
        <xdr:cNvSpPr>
          <a:spLocks noChangeAspect="1"/>
        </xdr:cNvSpPr>
      </xdr:nvSpPr>
      <xdr:spPr>
        <a:xfrm>
          <a:off x="6277610" y="3036570"/>
          <a:ext cx="281940" cy="394970"/>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394970</xdr:rowOff>
    </xdr:to>
    <xdr:sp>
      <xdr:nvSpPr>
        <xdr:cNvPr id="6492" name="图片 24"/>
        <xdr:cNvSpPr>
          <a:spLocks noChangeAspect="1"/>
        </xdr:cNvSpPr>
      </xdr:nvSpPr>
      <xdr:spPr>
        <a:xfrm>
          <a:off x="6277610" y="3036570"/>
          <a:ext cx="281940" cy="394970"/>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394970</xdr:rowOff>
    </xdr:to>
    <xdr:sp>
      <xdr:nvSpPr>
        <xdr:cNvPr id="6493" name="图片 25"/>
        <xdr:cNvSpPr>
          <a:spLocks noChangeAspect="1"/>
        </xdr:cNvSpPr>
      </xdr:nvSpPr>
      <xdr:spPr>
        <a:xfrm>
          <a:off x="6277610" y="3036570"/>
          <a:ext cx="281940" cy="394970"/>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394970</xdr:rowOff>
    </xdr:to>
    <xdr:sp>
      <xdr:nvSpPr>
        <xdr:cNvPr id="6494" name="图片 26"/>
        <xdr:cNvSpPr>
          <a:spLocks noChangeAspect="1"/>
        </xdr:cNvSpPr>
      </xdr:nvSpPr>
      <xdr:spPr>
        <a:xfrm>
          <a:off x="6277610" y="3036570"/>
          <a:ext cx="281940" cy="394970"/>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394970</xdr:rowOff>
    </xdr:to>
    <xdr:sp>
      <xdr:nvSpPr>
        <xdr:cNvPr id="6495" name="图片 27"/>
        <xdr:cNvSpPr>
          <a:spLocks noChangeAspect="1"/>
        </xdr:cNvSpPr>
      </xdr:nvSpPr>
      <xdr:spPr>
        <a:xfrm>
          <a:off x="6277610" y="3036570"/>
          <a:ext cx="281940" cy="394970"/>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394970</xdr:rowOff>
    </xdr:to>
    <xdr:sp>
      <xdr:nvSpPr>
        <xdr:cNvPr id="6496" name="图片 29"/>
        <xdr:cNvSpPr>
          <a:spLocks noChangeAspect="1"/>
        </xdr:cNvSpPr>
      </xdr:nvSpPr>
      <xdr:spPr>
        <a:xfrm>
          <a:off x="6277610" y="3036570"/>
          <a:ext cx="281940" cy="394970"/>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394970</xdr:rowOff>
    </xdr:to>
    <xdr:sp>
      <xdr:nvSpPr>
        <xdr:cNvPr id="6497" name="图片 30"/>
        <xdr:cNvSpPr>
          <a:spLocks noChangeAspect="1"/>
        </xdr:cNvSpPr>
      </xdr:nvSpPr>
      <xdr:spPr>
        <a:xfrm>
          <a:off x="6277610" y="3036570"/>
          <a:ext cx="281940" cy="394970"/>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394970</xdr:rowOff>
    </xdr:to>
    <xdr:sp>
      <xdr:nvSpPr>
        <xdr:cNvPr id="6498" name="图片 31"/>
        <xdr:cNvSpPr>
          <a:spLocks noChangeAspect="1"/>
        </xdr:cNvSpPr>
      </xdr:nvSpPr>
      <xdr:spPr>
        <a:xfrm>
          <a:off x="6277610" y="3036570"/>
          <a:ext cx="281940" cy="394970"/>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394970</xdr:rowOff>
    </xdr:to>
    <xdr:sp>
      <xdr:nvSpPr>
        <xdr:cNvPr id="6499" name="图片 33"/>
        <xdr:cNvSpPr>
          <a:spLocks noChangeAspect="1"/>
        </xdr:cNvSpPr>
      </xdr:nvSpPr>
      <xdr:spPr>
        <a:xfrm>
          <a:off x="6277610" y="3036570"/>
          <a:ext cx="281940" cy="394970"/>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394970</xdr:rowOff>
    </xdr:to>
    <xdr:sp>
      <xdr:nvSpPr>
        <xdr:cNvPr id="6500" name="图片 34"/>
        <xdr:cNvSpPr>
          <a:spLocks noChangeAspect="1"/>
        </xdr:cNvSpPr>
      </xdr:nvSpPr>
      <xdr:spPr>
        <a:xfrm>
          <a:off x="6277610" y="3036570"/>
          <a:ext cx="281940" cy="394970"/>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6501" name="图片 1"/>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6502" name="图片 2"/>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6503" name="图片 3"/>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6504" name="图片 4"/>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6505" name="图片 5"/>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6506" name="图片 6"/>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6507" name="图片 7"/>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6508" name="图片 8"/>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6509" name="图片 9"/>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6510" name="图片 10"/>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6511" name="图片 11"/>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6512" name="图片 12"/>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6513" name="图片 13"/>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6514" name="图片 14"/>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6515" name="图片 15"/>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6516" name="图片 16"/>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6517" name="图片 17"/>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6518" name="图片 18"/>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6519" name="图片 19"/>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6520" name="图片 20"/>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6521" name="图片 21"/>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6522" name="图片 22"/>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6523" name="图片 23"/>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6524" name="图片 24"/>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6525" name="图片 25"/>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6526" name="图片 26"/>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6527" name="图片 27"/>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6528" name="图片 28"/>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6529" name="图片 29"/>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6530" name="图片 30"/>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6531" name="图片 31"/>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6532" name="图片 32"/>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6533" name="图片 33"/>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6534" name="图片 34"/>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6535" name="图片 35"/>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271780</xdr:colOff>
      <xdr:row>6</xdr:row>
      <xdr:rowOff>277495</xdr:rowOff>
    </xdr:to>
    <xdr:sp>
      <xdr:nvSpPr>
        <xdr:cNvPr id="6536" name="图片 153"/>
        <xdr:cNvSpPr>
          <a:spLocks noChangeAspect="1"/>
        </xdr:cNvSpPr>
      </xdr:nvSpPr>
      <xdr:spPr>
        <a:xfrm>
          <a:off x="6277610" y="3036570"/>
          <a:ext cx="2717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196215</xdr:rowOff>
    </xdr:to>
    <xdr:sp>
      <xdr:nvSpPr>
        <xdr:cNvPr id="6537" name="图片 36"/>
        <xdr:cNvSpPr>
          <a:spLocks noChangeAspect="1"/>
        </xdr:cNvSpPr>
      </xdr:nvSpPr>
      <xdr:spPr>
        <a:xfrm>
          <a:off x="6277610" y="3036570"/>
          <a:ext cx="284480" cy="19621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6538" name="图片 1"/>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6539" name="图片 2"/>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6540" name="图片 3"/>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6541" name="图片 4"/>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6542" name="图片 5"/>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6543" name="图片 6"/>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6544" name="图片 7"/>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6545" name="图片 8"/>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6546" name="图片 9"/>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6547" name="图片 10"/>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6548" name="图片 11"/>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6549" name="图片 12"/>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6550" name="图片 13"/>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6551" name="图片 14"/>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6552" name="图片 15"/>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6553" name="图片 16"/>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6554" name="图片 17"/>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6555" name="图片 18"/>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6556" name="图片 19"/>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6557" name="图片 20"/>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6558" name="图片 21"/>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6559" name="图片 22"/>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6560" name="图片 23"/>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6561" name="图片 24"/>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6562" name="图片 25"/>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6563" name="图片 26"/>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6564" name="图片 27"/>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6565" name="图片 28"/>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6566" name="图片 29"/>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6567" name="图片 30"/>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6568" name="图片 31"/>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6569" name="图片 32"/>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6570" name="图片 33"/>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6571" name="图片 34"/>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6572" name="图片 35"/>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6573" name="图片 36"/>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6574" name="图片 1"/>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6575" name="图片 2"/>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6576" name="图片 3"/>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6577" name="图片 4"/>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6578" name="图片 5"/>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6579" name="图片 6"/>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6580" name="图片 7"/>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6581" name="图片 8"/>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6582" name="图片 9"/>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6583" name="图片 10"/>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6584" name="图片 11"/>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6585" name="图片 12"/>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6586" name="图片 13"/>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6587" name="图片 14"/>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6588" name="图片 15"/>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6589" name="图片 16"/>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6590" name="图片 17"/>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6591" name="图片 18"/>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6592" name="图片 19"/>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6593" name="图片 20"/>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6594" name="图片 21"/>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6595" name="图片 22"/>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6596" name="图片 23"/>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6597" name="图片 24"/>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6598" name="图片 25"/>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6599" name="图片 26"/>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6600" name="图片 27"/>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6601" name="图片 28"/>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6602" name="图片 29"/>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6603" name="图片 30"/>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6604" name="图片 31"/>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6605" name="图片 32"/>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6606" name="图片 33"/>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6607" name="图片 34"/>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6608" name="图片 35"/>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6609" name="图片 36"/>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364490</xdr:rowOff>
    </xdr:to>
    <xdr:sp>
      <xdr:nvSpPr>
        <xdr:cNvPr id="6610" name="图片 28"/>
        <xdr:cNvSpPr>
          <a:spLocks noChangeAspect="1"/>
        </xdr:cNvSpPr>
      </xdr:nvSpPr>
      <xdr:spPr>
        <a:xfrm>
          <a:off x="6277610" y="3036570"/>
          <a:ext cx="281940" cy="364490"/>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364490</xdr:rowOff>
    </xdr:to>
    <xdr:sp>
      <xdr:nvSpPr>
        <xdr:cNvPr id="6611" name="图片 32"/>
        <xdr:cNvSpPr>
          <a:spLocks noChangeAspect="1"/>
        </xdr:cNvSpPr>
      </xdr:nvSpPr>
      <xdr:spPr>
        <a:xfrm>
          <a:off x="6277610" y="3036570"/>
          <a:ext cx="281940" cy="364490"/>
        </a:xfrm>
        <a:prstGeom prst="rect">
          <a:avLst/>
        </a:prstGeom>
        <a:noFill/>
        <a:ln w="9525">
          <a:noFill/>
        </a:ln>
      </xdr:spPr>
    </xdr:sp>
    <xdr:clientData/>
  </xdr:twoCellAnchor>
  <xdr:twoCellAnchor editAs="oneCell">
    <xdr:from>
      <xdr:col>6</xdr:col>
      <xdr:colOff>0</xdr:colOff>
      <xdr:row>6</xdr:row>
      <xdr:rowOff>0</xdr:rowOff>
    </xdr:from>
    <xdr:to>
      <xdr:col>6</xdr:col>
      <xdr:colOff>274955</xdr:colOff>
      <xdr:row>6</xdr:row>
      <xdr:rowOff>277495</xdr:rowOff>
    </xdr:to>
    <xdr:sp>
      <xdr:nvSpPr>
        <xdr:cNvPr id="6612" name="图片 153"/>
        <xdr:cNvSpPr>
          <a:spLocks noChangeAspect="1"/>
        </xdr:cNvSpPr>
      </xdr:nvSpPr>
      <xdr:spPr>
        <a:xfrm>
          <a:off x="6277610" y="3036570"/>
          <a:ext cx="274955" cy="277495"/>
        </a:xfrm>
        <a:prstGeom prst="rect">
          <a:avLst/>
        </a:prstGeom>
        <a:noFill/>
        <a:ln w="9525">
          <a:noFill/>
        </a:ln>
      </xdr:spPr>
    </xdr:sp>
    <xdr:clientData/>
  </xdr:twoCellAnchor>
  <xdr:twoCellAnchor editAs="oneCell">
    <xdr:from>
      <xdr:col>6</xdr:col>
      <xdr:colOff>0</xdr:colOff>
      <xdr:row>6</xdr:row>
      <xdr:rowOff>0</xdr:rowOff>
    </xdr:from>
    <xdr:to>
      <xdr:col>6</xdr:col>
      <xdr:colOff>274955</xdr:colOff>
      <xdr:row>6</xdr:row>
      <xdr:rowOff>277495</xdr:rowOff>
    </xdr:to>
    <xdr:sp>
      <xdr:nvSpPr>
        <xdr:cNvPr id="6613" name="图片 153"/>
        <xdr:cNvSpPr>
          <a:spLocks noChangeAspect="1"/>
        </xdr:cNvSpPr>
      </xdr:nvSpPr>
      <xdr:spPr>
        <a:xfrm>
          <a:off x="6277610" y="3036570"/>
          <a:ext cx="274955" cy="277495"/>
        </a:xfrm>
        <a:prstGeom prst="rect">
          <a:avLst/>
        </a:prstGeom>
        <a:noFill/>
        <a:ln w="9525">
          <a:noFill/>
        </a:ln>
      </xdr:spPr>
    </xdr:sp>
    <xdr:clientData/>
  </xdr:twoCellAnchor>
  <xdr:twoCellAnchor editAs="oneCell">
    <xdr:from>
      <xdr:col>6</xdr:col>
      <xdr:colOff>0</xdr:colOff>
      <xdr:row>6</xdr:row>
      <xdr:rowOff>0</xdr:rowOff>
    </xdr:from>
    <xdr:to>
      <xdr:col>6</xdr:col>
      <xdr:colOff>274955</xdr:colOff>
      <xdr:row>6</xdr:row>
      <xdr:rowOff>277495</xdr:rowOff>
    </xdr:to>
    <xdr:sp>
      <xdr:nvSpPr>
        <xdr:cNvPr id="6614" name="图片 153"/>
        <xdr:cNvSpPr>
          <a:spLocks noChangeAspect="1"/>
        </xdr:cNvSpPr>
      </xdr:nvSpPr>
      <xdr:spPr>
        <a:xfrm>
          <a:off x="6277610" y="3036570"/>
          <a:ext cx="274955" cy="277495"/>
        </a:xfrm>
        <a:prstGeom prst="rect">
          <a:avLst/>
        </a:prstGeom>
        <a:noFill/>
        <a:ln w="9525">
          <a:noFill/>
        </a:ln>
      </xdr:spPr>
    </xdr:sp>
    <xdr:clientData/>
  </xdr:twoCellAnchor>
  <xdr:twoCellAnchor editAs="oneCell">
    <xdr:from>
      <xdr:col>6</xdr:col>
      <xdr:colOff>0</xdr:colOff>
      <xdr:row>6</xdr:row>
      <xdr:rowOff>0</xdr:rowOff>
    </xdr:from>
    <xdr:to>
      <xdr:col>6</xdr:col>
      <xdr:colOff>274955</xdr:colOff>
      <xdr:row>6</xdr:row>
      <xdr:rowOff>277495</xdr:rowOff>
    </xdr:to>
    <xdr:sp>
      <xdr:nvSpPr>
        <xdr:cNvPr id="6615" name="图片 153"/>
        <xdr:cNvSpPr>
          <a:spLocks noChangeAspect="1"/>
        </xdr:cNvSpPr>
      </xdr:nvSpPr>
      <xdr:spPr>
        <a:xfrm>
          <a:off x="6277610" y="3036570"/>
          <a:ext cx="274955" cy="277495"/>
        </a:xfrm>
        <a:prstGeom prst="rect">
          <a:avLst/>
        </a:prstGeom>
        <a:noFill/>
        <a:ln w="9525">
          <a:noFill/>
        </a:ln>
      </xdr:spPr>
    </xdr:sp>
    <xdr:clientData/>
  </xdr:twoCellAnchor>
  <xdr:twoCellAnchor editAs="oneCell">
    <xdr:from>
      <xdr:col>6</xdr:col>
      <xdr:colOff>0</xdr:colOff>
      <xdr:row>6</xdr:row>
      <xdr:rowOff>0</xdr:rowOff>
    </xdr:from>
    <xdr:to>
      <xdr:col>6</xdr:col>
      <xdr:colOff>274955</xdr:colOff>
      <xdr:row>6</xdr:row>
      <xdr:rowOff>277495</xdr:rowOff>
    </xdr:to>
    <xdr:sp>
      <xdr:nvSpPr>
        <xdr:cNvPr id="6616" name="图片 153"/>
        <xdr:cNvSpPr>
          <a:spLocks noChangeAspect="1"/>
        </xdr:cNvSpPr>
      </xdr:nvSpPr>
      <xdr:spPr>
        <a:xfrm>
          <a:off x="6277610" y="3036570"/>
          <a:ext cx="274955" cy="277495"/>
        </a:xfrm>
        <a:prstGeom prst="rect">
          <a:avLst/>
        </a:prstGeom>
        <a:noFill/>
        <a:ln w="9525">
          <a:noFill/>
        </a:ln>
      </xdr:spPr>
    </xdr:sp>
    <xdr:clientData/>
  </xdr:twoCellAnchor>
  <xdr:twoCellAnchor editAs="oneCell">
    <xdr:from>
      <xdr:col>6</xdr:col>
      <xdr:colOff>0</xdr:colOff>
      <xdr:row>6</xdr:row>
      <xdr:rowOff>0</xdr:rowOff>
    </xdr:from>
    <xdr:to>
      <xdr:col>6</xdr:col>
      <xdr:colOff>274955</xdr:colOff>
      <xdr:row>6</xdr:row>
      <xdr:rowOff>277495</xdr:rowOff>
    </xdr:to>
    <xdr:sp>
      <xdr:nvSpPr>
        <xdr:cNvPr id="6617" name="图片 153"/>
        <xdr:cNvSpPr>
          <a:spLocks noChangeAspect="1"/>
        </xdr:cNvSpPr>
      </xdr:nvSpPr>
      <xdr:spPr>
        <a:xfrm>
          <a:off x="6277610" y="3036570"/>
          <a:ext cx="274955" cy="277495"/>
        </a:xfrm>
        <a:prstGeom prst="rect">
          <a:avLst/>
        </a:prstGeom>
        <a:noFill/>
        <a:ln w="9525">
          <a:noFill/>
        </a:ln>
      </xdr:spPr>
    </xdr:sp>
    <xdr:clientData/>
  </xdr:twoCellAnchor>
  <xdr:twoCellAnchor editAs="oneCell">
    <xdr:from>
      <xdr:col>6</xdr:col>
      <xdr:colOff>0</xdr:colOff>
      <xdr:row>6</xdr:row>
      <xdr:rowOff>0</xdr:rowOff>
    </xdr:from>
    <xdr:to>
      <xdr:col>6</xdr:col>
      <xdr:colOff>274955</xdr:colOff>
      <xdr:row>6</xdr:row>
      <xdr:rowOff>277495</xdr:rowOff>
    </xdr:to>
    <xdr:sp>
      <xdr:nvSpPr>
        <xdr:cNvPr id="6618" name="图片 153"/>
        <xdr:cNvSpPr>
          <a:spLocks noChangeAspect="1"/>
        </xdr:cNvSpPr>
      </xdr:nvSpPr>
      <xdr:spPr>
        <a:xfrm>
          <a:off x="6277610" y="3036570"/>
          <a:ext cx="274955" cy="277495"/>
        </a:xfrm>
        <a:prstGeom prst="rect">
          <a:avLst/>
        </a:prstGeom>
        <a:noFill/>
        <a:ln w="9525">
          <a:noFill/>
        </a:ln>
      </xdr:spPr>
    </xdr:sp>
    <xdr:clientData/>
  </xdr:twoCellAnchor>
  <xdr:twoCellAnchor editAs="oneCell">
    <xdr:from>
      <xdr:col>6</xdr:col>
      <xdr:colOff>0</xdr:colOff>
      <xdr:row>6</xdr:row>
      <xdr:rowOff>0</xdr:rowOff>
    </xdr:from>
    <xdr:to>
      <xdr:col>6</xdr:col>
      <xdr:colOff>274955</xdr:colOff>
      <xdr:row>6</xdr:row>
      <xdr:rowOff>277495</xdr:rowOff>
    </xdr:to>
    <xdr:sp>
      <xdr:nvSpPr>
        <xdr:cNvPr id="6619" name="图片 153"/>
        <xdr:cNvSpPr>
          <a:spLocks noChangeAspect="1"/>
        </xdr:cNvSpPr>
      </xdr:nvSpPr>
      <xdr:spPr>
        <a:xfrm>
          <a:off x="6277610" y="3036570"/>
          <a:ext cx="274955" cy="277495"/>
        </a:xfrm>
        <a:prstGeom prst="rect">
          <a:avLst/>
        </a:prstGeom>
        <a:noFill/>
        <a:ln w="9525">
          <a:noFill/>
        </a:ln>
      </xdr:spPr>
    </xdr:sp>
    <xdr:clientData/>
  </xdr:twoCellAnchor>
  <xdr:twoCellAnchor editAs="oneCell">
    <xdr:from>
      <xdr:col>6</xdr:col>
      <xdr:colOff>0</xdr:colOff>
      <xdr:row>6</xdr:row>
      <xdr:rowOff>0</xdr:rowOff>
    </xdr:from>
    <xdr:to>
      <xdr:col>6</xdr:col>
      <xdr:colOff>274955</xdr:colOff>
      <xdr:row>6</xdr:row>
      <xdr:rowOff>277495</xdr:rowOff>
    </xdr:to>
    <xdr:sp>
      <xdr:nvSpPr>
        <xdr:cNvPr id="6620" name="图片 153"/>
        <xdr:cNvSpPr>
          <a:spLocks noChangeAspect="1"/>
        </xdr:cNvSpPr>
      </xdr:nvSpPr>
      <xdr:spPr>
        <a:xfrm>
          <a:off x="6277610" y="3036570"/>
          <a:ext cx="274955" cy="277495"/>
        </a:xfrm>
        <a:prstGeom prst="rect">
          <a:avLst/>
        </a:prstGeom>
        <a:noFill/>
        <a:ln w="9525">
          <a:noFill/>
        </a:ln>
      </xdr:spPr>
    </xdr:sp>
    <xdr:clientData/>
  </xdr:twoCellAnchor>
  <xdr:twoCellAnchor editAs="oneCell">
    <xdr:from>
      <xdr:col>6</xdr:col>
      <xdr:colOff>0</xdr:colOff>
      <xdr:row>6</xdr:row>
      <xdr:rowOff>0</xdr:rowOff>
    </xdr:from>
    <xdr:to>
      <xdr:col>6</xdr:col>
      <xdr:colOff>274955</xdr:colOff>
      <xdr:row>6</xdr:row>
      <xdr:rowOff>277495</xdr:rowOff>
    </xdr:to>
    <xdr:sp>
      <xdr:nvSpPr>
        <xdr:cNvPr id="6621" name="图片 153"/>
        <xdr:cNvSpPr>
          <a:spLocks noChangeAspect="1"/>
        </xdr:cNvSpPr>
      </xdr:nvSpPr>
      <xdr:spPr>
        <a:xfrm>
          <a:off x="6277610" y="3036570"/>
          <a:ext cx="274955" cy="277495"/>
        </a:xfrm>
        <a:prstGeom prst="rect">
          <a:avLst/>
        </a:prstGeom>
        <a:noFill/>
        <a:ln w="9525">
          <a:noFill/>
        </a:ln>
      </xdr:spPr>
    </xdr:sp>
    <xdr:clientData/>
  </xdr:twoCellAnchor>
  <xdr:twoCellAnchor editAs="oneCell">
    <xdr:from>
      <xdr:col>6</xdr:col>
      <xdr:colOff>0</xdr:colOff>
      <xdr:row>6</xdr:row>
      <xdr:rowOff>0</xdr:rowOff>
    </xdr:from>
    <xdr:to>
      <xdr:col>6</xdr:col>
      <xdr:colOff>274955</xdr:colOff>
      <xdr:row>6</xdr:row>
      <xdr:rowOff>277495</xdr:rowOff>
    </xdr:to>
    <xdr:sp>
      <xdr:nvSpPr>
        <xdr:cNvPr id="6622" name="图片 153"/>
        <xdr:cNvSpPr>
          <a:spLocks noChangeAspect="1"/>
        </xdr:cNvSpPr>
      </xdr:nvSpPr>
      <xdr:spPr>
        <a:xfrm>
          <a:off x="6277610" y="3036570"/>
          <a:ext cx="274955" cy="277495"/>
        </a:xfrm>
        <a:prstGeom prst="rect">
          <a:avLst/>
        </a:prstGeom>
        <a:noFill/>
        <a:ln w="9525">
          <a:noFill/>
        </a:ln>
      </xdr:spPr>
    </xdr:sp>
    <xdr:clientData/>
  </xdr:twoCellAnchor>
  <xdr:twoCellAnchor editAs="oneCell">
    <xdr:from>
      <xdr:col>6</xdr:col>
      <xdr:colOff>0</xdr:colOff>
      <xdr:row>6</xdr:row>
      <xdr:rowOff>0</xdr:rowOff>
    </xdr:from>
    <xdr:to>
      <xdr:col>6</xdr:col>
      <xdr:colOff>274955</xdr:colOff>
      <xdr:row>6</xdr:row>
      <xdr:rowOff>277495</xdr:rowOff>
    </xdr:to>
    <xdr:sp>
      <xdr:nvSpPr>
        <xdr:cNvPr id="6623" name="图片 153"/>
        <xdr:cNvSpPr>
          <a:spLocks noChangeAspect="1"/>
        </xdr:cNvSpPr>
      </xdr:nvSpPr>
      <xdr:spPr>
        <a:xfrm>
          <a:off x="6277610" y="3036570"/>
          <a:ext cx="274955" cy="277495"/>
        </a:xfrm>
        <a:prstGeom prst="rect">
          <a:avLst/>
        </a:prstGeom>
        <a:noFill/>
        <a:ln w="9525">
          <a:noFill/>
        </a:ln>
      </xdr:spPr>
    </xdr:sp>
    <xdr:clientData/>
  </xdr:twoCellAnchor>
  <xdr:twoCellAnchor editAs="oneCell">
    <xdr:from>
      <xdr:col>6</xdr:col>
      <xdr:colOff>0</xdr:colOff>
      <xdr:row>6</xdr:row>
      <xdr:rowOff>0</xdr:rowOff>
    </xdr:from>
    <xdr:to>
      <xdr:col>6</xdr:col>
      <xdr:colOff>274955</xdr:colOff>
      <xdr:row>6</xdr:row>
      <xdr:rowOff>277495</xdr:rowOff>
    </xdr:to>
    <xdr:sp>
      <xdr:nvSpPr>
        <xdr:cNvPr id="6624" name="图片 153"/>
        <xdr:cNvSpPr>
          <a:spLocks noChangeAspect="1"/>
        </xdr:cNvSpPr>
      </xdr:nvSpPr>
      <xdr:spPr>
        <a:xfrm>
          <a:off x="6277610" y="3036570"/>
          <a:ext cx="274955" cy="277495"/>
        </a:xfrm>
        <a:prstGeom prst="rect">
          <a:avLst/>
        </a:prstGeom>
        <a:noFill/>
        <a:ln w="9525">
          <a:noFill/>
        </a:ln>
      </xdr:spPr>
    </xdr:sp>
    <xdr:clientData/>
  </xdr:twoCellAnchor>
  <xdr:twoCellAnchor editAs="oneCell">
    <xdr:from>
      <xdr:col>6</xdr:col>
      <xdr:colOff>0</xdr:colOff>
      <xdr:row>6</xdr:row>
      <xdr:rowOff>0</xdr:rowOff>
    </xdr:from>
    <xdr:to>
      <xdr:col>6</xdr:col>
      <xdr:colOff>274955</xdr:colOff>
      <xdr:row>6</xdr:row>
      <xdr:rowOff>277495</xdr:rowOff>
    </xdr:to>
    <xdr:sp>
      <xdr:nvSpPr>
        <xdr:cNvPr id="6625" name="图片 153"/>
        <xdr:cNvSpPr>
          <a:spLocks noChangeAspect="1"/>
        </xdr:cNvSpPr>
      </xdr:nvSpPr>
      <xdr:spPr>
        <a:xfrm>
          <a:off x="6277610" y="3036570"/>
          <a:ext cx="274955" cy="277495"/>
        </a:xfrm>
        <a:prstGeom prst="rect">
          <a:avLst/>
        </a:prstGeom>
        <a:noFill/>
        <a:ln w="9525">
          <a:noFill/>
        </a:ln>
      </xdr:spPr>
    </xdr:sp>
    <xdr:clientData/>
  </xdr:twoCellAnchor>
  <xdr:twoCellAnchor editAs="oneCell">
    <xdr:from>
      <xdr:col>6</xdr:col>
      <xdr:colOff>0</xdr:colOff>
      <xdr:row>6</xdr:row>
      <xdr:rowOff>0</xdr:rowOff>
    </xdr:from>
    <xdr:to>
      <xdr:col>6</xdr:col>
      <xdr:colOff>274955</xdr:colOff>
      <xdr:row>6</xdr:row>
      <xdr:rowOff>277495</xdr:rowOff>
    </xdr:to>
    <xdr:sp>
      <xdr:nvSpPr>
        <xdr:cNvPr id="6626" name="图片 153"/>
        <xdr:cNvSpPr>
          <a:spLocks noChangeAspect="1"/>
        </xdr:cNvSpPr>
      </xdr:nvSpPr>
      <xdr:spPr>
        <a:xfrm>
          <a:off x="6277610" y="3036570"/>
          <a:ext cx="274955" cy="277495"/>
        </a:xfrm>
        <a:prstGeom prst="rect">
          <a:avLst/>
        </a:prstGeom>
        <a:noFill/>
        <a:ln w="9525">
          <a:noFill/>
        </a:ln>
      </xdr:spPr>
    </xdr:sp>
    <xdr:clientData/>
  </xdr:twoCellAnchor>
  <xdr:twoCellAnchor editAs="oneCell">
    <xdr:from>
      <xdr:col>6</xdr:col>
      <xdr:colOff>0</xdr:colOff>
      <xdr:row>6</xdr:row>
      <xdr:rowOff>0</xdr:rowOff>
    </xdr:from>
    <xdr:to>
      <xdr:col>6</xdr:col>
      <xdr:colOff>274955</xdr:colOff>
      <xdr:row>6</xdr:row>
      <xdr:rowOff>277495</xdr:rowOff>
    </xdr:to>
    <xdr:sp>
      <xdr:nvSpPr>
        <xdr:cNvPr id="6627" name="图片 153"/>
        <xdr:cNvSpPr>
          <a:spLocks noChangeAspect="1"/>
        </xdr:cNvSpPr>
      </xdr:nvSpPr>
      <xdr:spPr>
        <a:xfrm>
          <a:off x="6277610" y="3036570"/>
          <a:ext cx="274955" cy="277495"/>
        </a:xfrm>
        <a:prstGeom prst="rect">
          <a:avLst/>
        </a:prstGeom>
        <a:noFill/>
        <a:ln w="9525">
          <a:noFill/>
        </a:ln>
      </xdr:spPr>
    </xdr:sp>
    <xdr:clientData/>
  </xdr:twoCellAnchor>
  <xdr:twoCellAnchor editAs="oneCell">
    <xdr:from>
      <xdr:col>6</xdr:col>
      <xdr:colOff>0</xdr:colOff>
      <xdr:row>6</xdr:row>
      <xdr:rowOff>0</xdr:rowOff>
    </xdr:from>
    <xdr:to>
      <xdr:col>6</xdr:col>
      <xdr:colOff>271780</xdr:colOff>
      <xdr:row>6</xdr:row>
      <xdr:rowOff>273050</xdr:rowOff>
    </xdr:to>
    <xdr:sp>
      <xdr:nvSpPr>
        <xdr:cNvPr id="6628" name="图片 153"/>
        <xdr:cNvSpPr>
          <a:spLocks noChangeAspect="1"/>
        </xdr:cNvSpPr>
      </xdr:nvSpPr>
      <xdr:spPr>
        <a:xfrm>
          <a:off x="6277610" y="3036570"/>
          <a:ext cx="271780" cy="273050"/>
        </a:xfrm>
        <a:prstGeom prst="rect">
          <a:avLst/>
        </a:prstGeom>
        <a:noFill/>
        <a:ln w="9525">
          <a:noFill/>
        </a:ln>
      </xdr:spPr>
    </xdr:sp>
    <xdr:clientData/>
  </xdr:twoCellAnchor>
  <xdr:twoCellAnchor editAs="oneCell">
    <xdr:from>
      <xdr:col>6</xdr:col>
      <xdr:colOff>0</xdr:colOff>
      <xdr:row>6</xdr:row>
      <xdr:rowOff>0</xdr:rowOff>
    </xdr:from>
    <xdr:to>
      <xdr:col>6</xdr:col>
      <xdr:colOff>273685</xdr:colOff>
      <xdr:row>6</xdr:row>
      <xdr:rowOff>273050</xdr:rowOff>
    </xdr:to>
    <xdr:sp>
      <xdr:nvSpPr>
        <xdr:cNvPr id="6629" name="图片 153"/>
        <xdr:cNvSpPr>
          <a:spLocks noChangeAspect="1"/>
        </xdr:cNvSpPr>
      </xdr:nvSpPr>
      <xdr:spPr>
        <a:xfrm>
          <a:off x="6277610" y="3036570"/>
          <a:ext cx="273685" cy="273050"/>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250825</xdr:rowOff>
    </xdr:to>
    <xdr:sp>
      <xdr:nvSpPr>
        <xdr:cNvPr id="6630" name="图片 109"/>
        <xdr:cNvSpPr>
          <a:spLocks noChangeAspect="1"/>
        </xdr:cNvSpPr>
      </xdr:nvSpPr>
      <xdr:spPr>
        <a:xfrm>
          <a:off x="6277610" y="3036570"/>
          <a:ext cx="284480" cy="25082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250825</xdr:rowOff>
    </xdr:to>
    <xdr:sp>
      <xdr:nvSpPr>
        <xdr:cNvPr id="6631" name="图片 110"/>
        <xdr:cNvSpPr>
          <a:spLocks noChangeAspect="1"/>
        </xdr:cNvSpPr>
      </xdr:nvSpPr>
      <xdr:spPr>
        <a:xfrm>
          <a:off x="6277610" y="3036570"/>
          <a:ext cx="284480" cy="25082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250825</xdr:rowOff>
    </xdr:to>
    <xdr:sp>
      <xdr:nvSpPr>
        <xdr:cNvPr id="6632" name="图片 111"/>
        <xdr:cNvSpPr>
          <a:spLocks noChangeAspect="1"/>
        </xdr:cNvSpPr>
      </xdr:nvSpPr>
      <xdr:spPr>
        <a:xfrm>
          <a:off x="6277610" y="3036570"/>
          <a:ext cx="284480" cy="25082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250825</xdr:rowOff>
    </xdr:to>
    <xdr:sp>
      <xdr:nvSpPr>
        <xdr:cNvPr id="6633" name="图片 112"/>
        <xdr:cNvSpPr>
          <a:spLocks noChangeAspect="1"/>
        </xdr:cNvSpPr>
      </xdr:nvSpPr>
      <xdr:spPr>
        <a:xfrm>
          <a:off x="6277610" y="3036570"/>
          <a:ext cx="284480" cy="25082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250825</xdr:rowOff>
    </xdr:to>
    <xdr:sp>
      <xdr:nvSpPr>
        <xdr:cNvPr id="6634" name="图片 113"/>
        <xdr:cNvSpPr>
          <a:spLocks noChangeAspect="1"/>
        </xdr:cNvSpPr>
      </xdr:nvSpPr>
      <xdr:spPr>
        <a:xfrm>
          <a:off x="6277610" y="3036570"/>
          <a:ext cx="284480" cy="25082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250825</xdr:rowOff>
    </xdr:to>
    <xdr:sp>
      <xdr:nvSpPr>
        <xdr:cNvPr id="6635" name="图片 114"/>
        <xdr:cNvSpPr>
          <a:spLocks noChangeAspect="1"/>
        </xdr:cNvSpPr>
      </xdr:nvSpPr>
      <xdr:spPr>
        <a:xfrm>
          <a:off x="6277610" y="3036570"/>
          <a:ext cx="284480" cy="25082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250825</xdr:rowOff>
    </xdr:to>
    <xdr:sp>
      <xdr:nvSpPr>
        <xdr:cNvPr id="6636" name="图片 115"/>
        <xdr:cNvSpPr>
          <a:spLocks noChangeAspect="1"/>
        </xdr:cNvSpPr>
      </xdr:nvSpPr>
      <xdr:spPr>
        <a:xfrm>
          <a:off x="6277610" y="3036570"/>
          <a:ext cx="284480" cy="25082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250825</xdr:rowOff>
    </xdr:to>
    <xdr:sp>
      <xdr:nvSpPr>
        <xdr:cNvPr id="6637" name="图片 116"/>
        <xdr:cNvSpPr>
          <a:spLocks noChangeAspect="1"/>
        </xdr:cNvSpPr>
      </xdr:nvSpPr>
      <xdr:spPr>
        <a:xfrm>
          <a:off x="6277610" y="3036570"/>
          <a:ext cx="284480" cy="25082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250825</xdr:rowOff>
    </xdr:to>
    <xdr:sp>
      <xdr:nvSpPr>
        <xdr:cNvPr id="6638" name="图片 117"/>
        <xdr:cNvSpPr>
          <a:spLocks noChangeAspect="1"/>
        </xdr:cNvSpPr>
      </xdr:nvSpPr>
      <xdr:spPr>
        <a:xfrm>
          <a:off x="6277610" y="3036570"/>
          <a:ext cx="284480" cy="25082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250825</xdr:rowOff>
    </xdr:to>
    <xdr:sp>
      <xdr:nvSpPr>
        <xdr:cNvPr id="6639" name="图片 119"/>
        <xdr:cNvSpPr>
          <a:spLocks noChangeAspect="1"/>
        </xdr:cNvSpPr>
      </xdr:nvSpPr>
      <xdr:spPr>
        <a:xfrm>
          <a:off x="6277610" y="3036570"/>
          <a:ext cx="284480" cy="25082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250825</xdr:rowOff>
    </xdr:to>
    <xdr:sp>
      <xdr:nvSpPr>
        <xdr:cNvPr id="6640" name="图片 120"/>
        <xdr:cNvSpPr>
          <a:spLocks noChangeAspect="1"/>
        </xdr:cNvSpPr>
      </xdr:nvSpPr>
      <xdr:spPr>
        <a:xfrm>
          <a:off x="6277610" y="3036570"/>
          <a:ext cx="284480" cy="25082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250825</xdr:rowOff>
    </xdr:to>
    <xdr:sp>
      <xdr:nvSpPr>
        <xdr:cNvPr id="6641" name="图片 121"/>
        <xdr:cNvSpPr>
          <a:spLocks noChangeAspect="1"/>
        </xdr:cNvSpPr>
      </xdr:nvSpPr>
      <xdr:spPr>
        <a:xfrm>
          <a:off x="6277610" y="3036570"/>
          <a:ext cx="284480" cy="25082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250825</xdr:rowOff>
    </xdr:to>
    <xdr:sp>
      <xdr:nvSpPr>
        <xdr:cNvPr id="6642" name="图片 123"/>
        <xdr:cNvSpPr>
          <a:spLocks noChangeAspect="1"/>
        </xdr:cNvSpPr>
      </xdr:nvSpPr>
      <xdr:spPr>
        <a:xfrm>
          <a:off x="6277610" y="3036570"/>
          <a:ext cx="284480" cy="25082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250825</xdr:rowOff>
    </xdr:to>
    <xdr:sp>
      <xdr:nvSpPr>
        <xdr:cNvPr id="6643" name="图片 124"/>
        <xdr:cNvSpPr>
          <a:spLocks noChangeAspect="1"/>
        </xdr:cNvSpPr>
      </xdr:nvSpPr>
      <xdr:spPr>
        <a:xfrm>
          <a:off x="6277610" y="3036570"/>
          <a:ext cx="284480" cy="25082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250825</xdr:rowOff>
    </xdr:to>
    <xdr:sp>
      <xdr:nvSpPr>
        <xdr:cNvPr id="6644" name="图片 125"/>
        <xdr:cNvSpPr>
          <a:spLocks noChangeAspect="1"/>
        </xdr:cNvSpPr>
      </xdr:nvSpPr>
      <xdr:spPr>
        <a:xfrm>
          <a:off x="6277610" y="3036570"/>
          <a:ext cx="284480" cy="2508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347345</xdr:rowOff>
    </xdr:to>
    <xdr:sp>
      <xdr:nvSpPr>
        <xdr:cNvPr id="6645" name="图片 10"/>
        <xdr:cNvSpPr>
          <a:spLocks noChangeAspect="1"/>
        </xdr:cNvSpPr>
      </xdr:nvSpPr>
      <xdr:spPr>
        <a:xfrm>
          <a:off x="6277610" y="3036570"/>
          <a:ext cx="281940" cy="34734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347345</xdr:rowOff>
    </xdr:to>
    <xdr:sp>
      <xdr:nvSpPr>
        <xdr:cNvPr id="6646" name="图片 14"/>
        <xdr:cNvSpPr>
          <a:spLocks noChangeAspect="1"/>
        </xdr:cNvSpPr>
      </xdr:nvSpPr>
      <xdr:spPr>
        <a:xfrm>
          <a:off x="6277610" y="3036570"/>
          <a:ext cx="281940" cy="34734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347345</xdr:rowOff>
    </xdr:to>
    <xdr:sp>
      <xdr:nvSpPr>
        <xdr:cNvPr id="6647" name="图片 18"/>
        <xdr:cNvSpPr>
          <a:spLocks noChangeAspect="1"/>
        </xdr:cNvSpPr>
      </xdr:nvSpPr>
      <xdr:spPr>
        <a:xfrm>
          <a:off x="6277610" y="3036570"/>
          <a:ext cx="281940" cy="34734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250825</xdr:rowOff>
    </xdr:to>
    <xdr:sp>
      <xdr:nvSpPr>
        <xdr:cNvPr id="6648" name="图片 10"/>
        <xdr:cNvSpPr>
          <a:spLocks noChangeAspect="1"/>
        </xdr:cNvSpPr>
      </xdr:nvSpPr>
      <xdr:spPr>
        <a:xfrm>
          <a:off x="6277610" y="3036570"/>
          <a:ext cx="284480" cy="25082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250825</xdr:rowOff>
    </xdr:to>
    <xdr:sp>
      <xdr:nvSpPr>
        <xdr:cNvPr id="6649" name="图片 14"/>
        <xdr:cNvSpPr>
          <a:spLocks noChangeAspect="1"/>
        </xdr:cNvSpPr>
      </xdr:nvSpPr>
      <xdr:spPr>
        <a:xfrm>
          <a:off x="6277610" y="3036570"/>
          <a:ext cx="284480" cy="25082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250825</xdr:rowOff>
    </xdr:to>
    <xdr:sp>
      <xdr:nvSpPr>
        <xdr:cNvPr id="6650" name="图片 18"/>
        <xdr:cNvSpPr>
          <a:spLocks noChangeAspect="1"/>
        </xdr:cNvSpPr>
      </xdr:nvSpPr>
      <xdr:spPr>
        <a:xfrm>
          <a:off x="6277610" y="3036570"/>
          <a:ext cx="284480" cy="25082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250825</xdr:rowOff>
    </xdr:to>
    <xdr:sp>
      <xdr:nvSpPr>
        <xdr:cNvPr id="6651" name="图片 109"/>
        <xdr:cNvSpPr>
          <a:spLocks noChangeAspect="1"/>
        </xdr:cNvSpPr>
      </xdr:nvSpPr>
      <xdr:spPr>
        <a:xfrm>
          <a:off x="6277610" y="3036570"/>
          <a:ext cx="284480" cy="25082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250825</xdr:rowOff>
    </xdr:to>
    <xdr:sp>
      <xdr:nvSpPr>
        <xdr:cNvPr id="6652" name="图片 110"/>
        <xdr:cNvSpPr>
          <a:spLocks noChangeAspect="1"/>
        </xdr:cNvSpPr>
      </xdr:nvSpPr>
      <xdr:spPr>
        <a:xfrm>
          <a:off x="6277610" y="3036570"/>
          <a:ext cx="284480" cy="25082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250825</xdr:rowOff>
    </xdr:to>
    <xdr:sp>
      <xdr:nvSpPr>
        <xdr:cNvPr id="6653" name="图片 111"/>
        <xdr:cNvSpPr>
          <a:spLocks noChangeAspect="1"/>
        </xdr:cNvSpPr>
      </xdr:nvSpPr>
      <xdr:spPr>
        <a:xfrm>
          <a:off x="6277610" y="3036570"/>
          <a:ext cx="284480" cy="25082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250825</xdr:rowOff>
    </xdr:to>
    <xdr:sp>
      <xdr:nvSpPr>
        <xdr:cNvPr id="6654" name="图片 112"/>
        <xdr:cNvSpPr>
          <a:spLocks noChangeAspect="1"/>
        </xdr:cNvSpPr>
      </xdr:nvSpPr>
      <xdr:spPr>
        <a:xfrm>
          <a:off x="6277610" y="3036570"/>
          <a:ext cx="284480" cy="25082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250825</xdr:rowOff>
    </xdr:to>
    <xdr:sp>
      <xdr:nvSpPr>
        <xdr:cNvPr id="6655" name="图片 113"/>
        <xdr:cNvSpPr>
          <a:spLocks noChangeAspect="1"/>
        </xdr:cNvSpPr>
      </xdr:nvSpPr>
      <xdr:spPr>
        <a:xfrm>
          <a:off x="6277610" y="3036570"/>
          <a:ext cx="284480" cy="25082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250825</xdr:rowOff>
    </xdr:to>
    <xdr:sp>
      <xdr:nvSpPr>
        <xdr:cNvPr id="6656" name="图片 114"/>
        <xdr:cNvSpPr>
          <a:spLocks noChangeAspect="1"/>
        </xdr:cNvSpPr>
      </xdr:nvSpPr>
      <xdr:spPr>
        <a:xfrm>
          <a:off x="6277610" y="3036570"/>
          <a:ext cx="284480" cy="25082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250825</xdr:rowOff>
    </xdr:to>
    <xdr:sp>
      <xdr:nvSpPr>
        <xdr:cNvPr id="6657" name="图片 115"/>
        <xdr:cNvSpPr>
          <a:spLocks noChangeAspect="1"/>
        </xdr:cNvSpPr>
      </xdr:nvSpPr>
      <xdr:spPr>
        <a:xfrm>
          <a:off x="6277610" y="3036570"/>
          <a:ext cx="284480" cy="25082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250825</xdr:rowOff>
    </xdr:to>
    <xdr:sp>
      <xdr:nvSpPr>
        <xdr:cNvPr id="6658" name="图片 116"/>
        <xdr:cNvSpPr>
          <a:spLocks noChangeAspect="1"/>
        </xdr:cNvSpPr>
      </xdr:nvSpPr>
      <xdr:spPr>
        <a:xfrm>
          <a:off x="6277610" y="3036570"/>
          <a:ext cx="284480" cy="25082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250825</xdr:rowOff>
    </xdr:to>
    <xdr:sp>
      <xdr:nvSpPr>
        <xdr:cNvPr id="6659" name="图片 117"/>
        <xdr:cNvSpPr>
          <a:spLocks noChangeAspect="1"/>
        </xdr:cNvSpPr>
      </xdr:nvSpPr>
      <xdr:spPr>
        <a:xfrm>
          <a:off x="6277610" y="3036570"/>
          <a:ext cx="284480" cy="25082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250825</xdr:rowOff>
    </xdr:to>
    <xdr:sp>
      <xdr:nvSpPr>
        <xdr:cNvPr id="6660" name="图片 119"/>
        <xdr:cNvSpPr>
          <a:spLocks noChangeAspect="1"/>
        </xdr:cNvSpPr>
      </xdr:nvSpPr>
      <xdr:spPr>
        <a:xfrm>
          <a:off x="6277610" y="3036570"/>
          <a:ext cx="284480" cy="25082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250825</xdr:rowOff>
    </xdr:to>
    <xdr:sp>
      <xdr:nvSpPr>
        <xdr:cNvPr id="6661" name="图片 120"/>
        <xdr:cNvSpPr>
          <a:spLocks noChangeAspect="1"/>
        </xdr:cNvSpPr>
      </xdr:nvSpPr>
      <xdr:spPr>
        <a:xfrm>
          <a:off x="6277610" y="3036570"/>
          <a:ext cx="284480" cy="25082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250825</xdr:rowOff>
    </xdr:to>
    <xdr:sp>
      <xdr:nvSpPr>
        <xdr:cNvPr id="6662" name="图片 121"/>
        <xdr:cNvSpPr>
          <a:spLocks noChangeAspect="1"/>
        </xdr:cNvSpPr>
      </xdr:nvSpPr>
      <xdr:spPr>
        <a:xfrm>
          <a:off x="6277610" y="3036570"/>
          <a:ext cx="284480" cy="25082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250825</xdr:rowOff>
    </xdr:to>
    <xdr:sp>
      <xdr:nvSpPr>
        <xdr:cNvPr id="6663" name="图片 123"/>
        <xdr:cNvSpPr>
          <a:spLocks noChangeAspect="1"/>
        </xdr:cNvSpPr>
      </xdr:nvSpPr>
      <xdr:spPr>
        <a:xfrm>
          <a:off x="6277610" y="3036570"/>
          <a:ext cx="284480" cy="25082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250825</xdr:rowOff>
    </xdr:to>
    <xdr:sp>
      <xdr:nvSpPr>
        <xdr:cNvPr id="6664" name="图片 124"/>
        <xdr:cNvSpPr>
          <a:spLocks noChangeAspect="1"/>
        </xdr:cNvSpPr>
      </xdr:nvSpPr>
      <xdr:spPr>
        <a:xfrm>
          <a:off x="6277610" y="3036570"/>
          <a:ext cx="284480" cy="25082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250825</xdr:rowOff>
    </xdr:to>
    <xdr:sp>
      <xdr:nvSpPr>
        <xdr:cNvPr id="6665" name="图片 125"/>
        <xdr:cNvSpPr>
          <a:spLocks noChangeAspect="1"/>
        </xdr:cNvSpPr>
      </xdr:nvSpPr>
      <xdr:spPr>
        <a:xfrm>
          <a:off x="6277610" y="3036570"/>
          <a:ext cx="284480" cy="25082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6666" name="图片 146"/>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6667" name="图片 150"/>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6668" name="图片 154"/>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6669" name="图片 146"/>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6670" name="图片 150"/>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6671" name="图片 154"/>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271780</xdr:colOff>
      <xdr:row>6</xdr:row>
      <xdr:rowOff>277495</xdr:rowOff>
    </xdr:to>
    <xdr:sp>
      <xdr:nvSpPr>
        <xdr:cNvPr id="6672" name="图片 153"/>
        <xdr:cNvSpPr>
          <a:spLocks noChangeAspect="1"/>
        </xdr:cNvSpPr>
      </xdr:nvSpPr>
      <xdr:spPr>
        <a:xfrm>
          <a:off x="6277610" y="3036570"/>
          <a:ext cx="2717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6673" name="图片 36"/>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196215</xdr:rowOff>
    </xdr:to>
    <xdr:sp>
      <xdr:nvSpPr>
        <xdr:cNvPr id="6674" name="图片 36"/>
        <xdr:cNvSpPr>
          <a:spLocks noChangeAspect="1"/>
        </xdr:cNvSpPr>
      </xdr:nvSpPr>
      <xdr:spPr>
        <a:xfrm>
          <a:off x="6277610" y="3036570"/>
          <a:ext cx="284480" cy="19621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6675" name="图片 1"/>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6676" name="图片 2"/>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6677" name="图片 3"/>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6678" name="图片 4"/>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6679" name="图片 5"/>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6680" name="图片 6"/>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6681" name="图片 7"/>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6682" name="图片 8"/>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6683" name="图片 9"/>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6684" name="图片 10"/>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6685" name="图片 11"/>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6686" name="图片 12"/>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6687" name="图片 13"/>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6688" name="图片 14"/>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6689" name="图片 15"/>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6690" name="图片 16"/>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6691" name="图片 17"/>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6692" name="图片 18"/>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6693" name="图片 19"/>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6694" name="图片 20"/>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6695" name="图片 21"/>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6696" name="图片 22"/>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6697" name="图片 23"/>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6698" name="图片 24"/>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6699" name="图片 25"/>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6700" name="图片 26"/>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6701" name="图片 27"/>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6702" name="图片 28"/>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6703" name="图片 29"/>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6704" name="图片 30"/>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6705" name="图片 31"/>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6706" name="图片 32"/>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6707" name="图片 33"/>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6708" name="图片 34"/>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6709" name="图片 35"/>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6710" name="图片 36"/>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394970</xdr:rowOff>
    </xdr:to>
    <xdr:sp>
      <xdr:nvSpPr>
        <xdr:cNvPr id="6711" name="图片 19"/>
        <xdr:cNvSpPr>
          <a:spLocks noChangeAspect="1"/>
        </xdr:cNvSpPr>
      </xdr:nvSpPr>
      <xdr:spPr>
        <a:xfrm>
          <a:off x="6277610" y="3036570"/>
          <a:ext cx="281940" cy="394970"/>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394970</xdr:rowOff>
    </xdr:to>
    <xdr:sp>
      <xdr:nvSpPr>
        <xdr:cNvPr id="6712" name="图片 20"/>
        <xdr:cNvSpPr>
          <a:spLocks noChangeAspect="1"/>
        </xdr:cNvSpPr>
      </xdr:nvSpPr>
      <xdr:spPr>
        <a:xfrm>
          <a:off x="6277610" y="3036570"/>
          <a:ext cx="281940" cy="394970"/>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394970</xdr:rowOff>
    </xdr:to>
    <xdr:sp>
      <xdr:nvSpPr>
        <xdr:cNvPr id="6713" name="图片 21"/>
        <xdr:cNvSpPr>
          <a:spLocks noChangeAspect="1"/>
        </xdr:cNvSpPr>
      </xdr:nvSpPr>
      <xdr:spPr>
        <a:xfrm>
          <a:off x="6277610" y="3036570"/>
          <a:ext cx="281940" cy="394970"/>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394970</xdr:rowOff>
    </xdr:to>
    <xdr:sp>
      <xdr:nvSpPr>
        <xdr:cNvPr id="6714" name="图片 22"/>
        <xdr:cNvSpPr>
          <a:spLocks noChangeAspect="1"/>
        </xdr:cNvSpPr>
      </xdr:nvSpPr>
      <xdr:spPr>
        <a:xfrm>
          <a:off x="6277610" y="3036570"/>
          <a:ext cx="281940" cy="394970"/>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394970</xdr:rowOff>
    </xdr:to>
    <xdr:sp>
      <xdr:nvSpPr>
        <xdr:cNvPr id="6715" name="图片 23"/>
        <xdr:cNvSpPr>
          <a:spLocks noChangeAspect="1"/>
        </xdr:cNvSpPr>
      </xdr:nvSpPr>
      <xdr:spPr>
        <a:xfrm>
          <a:off x="6277610" y="3036570"/>
          <a:ext cx="281940" cy="394970"/>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394970</xdr:rowOff>
    </xdr:to>
    <xdr:sp>
      <xdr:nvSpPr>
        <xdr:cNvPr id="6716" name="图片 24"/>
        <xdr:cNvSpPr>
          <a:spLocks noChangeAspect="1"/>
        </xdr:cNvSpPr>
      </xdr:nvSpPr>
      <xdr:spPr>
        <a:xfrm>
          <a:off x="6277610" y="3036570"/>
          <a:ext cx="281940" cy="394970"/>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394970</xdr:rowOff>
    </xdr:to>
    <xdr:sp>
      <xdr:nvSpPr>
        <xdr:cNvPr id="6717" name="图片 25"/>
        <xdr:cNvSpPr>
          <a:spLocks noChangeAspect="1"/>
        </xdr:cNvSpPr>
      </xdr:nvSpPr>
      <xdr:spPr>
        <a:xfrm>
          <a:off x="6277610" y="3036570"/>
          <a:ext cx="281940" cy="394970"/>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394970</xdr:rowOff>
    </xdr:to>
    <xdr:sp>
      <xdr:nvSpPr>
        <xdr:cNvPr id="6718" name="图片 26"/>
        <xdr:cNvSpPr>
          <a:spLocks noChangeAspect="1"/>
        </xdr:cNvSpPr>
      </xdr:nvSpPr>
      <xdr:spPr>
        <a:xfrm>
          <a:off x="6277610" y="3036570"/>
          <a:ext cx="281940" cy="394970"/>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394970</xdr:rowOff>
    </xdr:to>
    <xdr:sp>
      <xdr:nvSpPr>
        <xdr:cNvPr id="6719" name="图片 27"/>
        <xdr:cNvSpPr>
          <a:spLocks noChangeAspect="1"/>
        </xdr:cNvSpPr>
      </xdr:nvSpPr>
      <xdr:spPr>
        <a:xfrm>
          <a:off x="6277610" y="3036570"/>
          <a:ext cx="281940" cy="394970"/>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394970</xdr:rowOff>
    </xdr:to>
    <xdr:sp>
      <xdr:nvSpPr>
        <xdr:cNvPr id="6720" name="图片 29"/>
        <xdr:cNvSpPr>
          <a:spLocks noChangeAspect="1"/>
        </xdr:cNvSpPr>
      </xdr:nvSpPr>
      <xdr:spPr>
        <a:xfrm>
          <a:off x="6277610" y="3036570"/>
          <a:ext cx="281940" cy="394970"/>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394970</xdr:rowOff>
    </xdr:to>
    <xdr:sp>
      <xdr:nvSpPr>
        <xdr:cNvPr id="6721" name="图片 30"/>
        <xdr:cNvSpPr>
          <a:spLocks noChangeAspect="1"/>
        </xdr:cNvSpPr>
      </xdr:nvSpPr>
      <xdr:spPr>
        <a:xfrm>
          <a:off x="6277610" y="3036570"/>
          <a:ext cx="281940" cy="394970"/>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394970</xdr:rowOff>
    </xdr:to>
    <xdr:sp>
      <xdr:nvSpPr>
        <xdr:cNvPr id="6722" name="图片 31"/>
        <xdr:cNvSpPr>
          <a:spLocks noChangeAspect="1"/>
        </xdr:cNvSpPr>
      </xdr:nvSpPr>
      <xdr:spPr>
        <a:xfrm>
          <a:off x="6277610" y="3036570"/>
          <a:ext cx="281940" cy="394970"/>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394970</xdr:rowOff>
    </xdr:to>
    <xdr:sp>
      <xdr:nvSpPr>
        <xdr:cNvPr id="6723" name="图片 33"/>
        <xdr:cNvSpPr>
          <a:spLocks noChangeAspect="1"/>
        </xdr:cNvSpPr>
      </xdr:nvSpPr>
      <xdr:spPr>
        <a:xfrm>
          <a:off x="6277610" y="3036570"/>
          <a:ext cx="281940" cy="394970"/>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394970</xdr:rowOff>
    </xdr:to>
    <xdr:sp>
      <xdr:nvSpPr>
        <xdr:cNvPr id="6724" name="图片 34"/>
        <xdr:cNvSpPr>
          <a:spLocks noChangeAspect="1"/>
        </xdr:cNvSpPr>
      </xdr:nvSpPr>
      <xdr:spPr>
        <a:xfrm>
          <a:off x="6277610" y="3036570"/>
          <a:ext cx="281940" cy="394970"/>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6725" name="图片 1"/>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6726" name="图片 2"/>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6727" name="图片 3"/>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6728" name="图片 4"/>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6729" name="图片 5"/>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6730" name="图片 6"/>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6731" name="图片 7"/>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6732" name="图片 8"/>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6733" name="图片 9"/>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6734" name="图片 10"/>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6735" name="图片 11"/>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6736" name="图片 12"/>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6737" name="图片 13"/>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6738" name="图片 14"/>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6739" name="图片 15"/>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6740" name="图片 16"/>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6741" name="图片 17"/>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6742" name="图片 18"/>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6743" name="图片 19"/>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6744" name="图片 20"/>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6745" name="图片 21"/>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6746" name="图片 22"/>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6747" name="图片 23"/>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6748" name="图片 24"/>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6749" name="图片 25"/>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6750" name="图片 26"/>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6751" name="图片 27"/>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6752" name="图片 28"/>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6753" name="图片 29"/>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6754" name="图片 30"/>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6755" name="图片 31"/>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6756" name="图片 32"/>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6757" name="图片 33"/>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6758" name="图片 34"/>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6759" name="图片 35"/>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271780</xdr:colOff>
      <xdr:row>6</xdr:row>
      <xdr:rowOff>277495</xdr:rowOff>
    </xdr:to>
    <xdr:sp>
      <xdr:nvSpPr>
        <xdr:cNvPr id="6760" name="图片 153"/>
        <xdr:cNvSpPr>
          <a:spLocks noChangeAspect="1"/>
        </xdr:cNvSpPr>
      </xdr:nvSpPr>
      <xdr:spPr>
        <a:xfrm>
          <a:off x="6277610" y="3036570"/>
          <a:ext cx="2717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196215</xdr:rowOff>
    </xdr:to>
    <xdr:sp>
      <xdr:nvSpPr>
        <xdr:cNvPr id="6761" name="图片 36"/>
        <xdr:cNvSpPr>
          <a:spLocks noChangeAspect="1"/>
        </xdr:cNvSpPr>
      </xdr:nvSpPr>
      <xdr:spPr>
        <a:xfrm>
          <a:off x="6277610" y="3036570"/>
          <a:ext cx="284480" cy="19621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6762" name="图片 1"/>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6763" name="图片 2"/>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6764" name="图片 3"/>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6765" name="图片 4"/>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6766" name="图片 5"/>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6767" name="图片 6"/>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6768" name="图片 7"/>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6769" name="图片 8"/>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6770" name="图片 9"/>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6771" name="图片 10"/>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6772" name="图片 11"/>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6773" name="图片 12"/>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6774" name="图片 13"/>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6775" name="图片 14"/>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6776" name="图片 15"/>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6777" name="图片 16"/>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6778" name="图片 17"/>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6779" name="图片 18"/>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6780" name="图片 19"/>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6781" name="图片 20"/>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6782" name="图片 21"/>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6783" name="图片 22"/>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6784" name="图片 23"/>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6785" name="图片 24"/>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6786" name="图片 25"/>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6787" name="图片 26"/>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6788" name="图片 27"/>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6789" name="图片 28"/>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6790" name="图片 29"/>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6791" name="图片 30"/>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6792" name="图片 31"/>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6793" name="图片 32"/>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6794" name="图片 33"/>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6795" name="图片 34"/>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6796" name="图片 35"/>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6797" name="图片 36"/>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6798" name="图片 1"/>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6799" name="图片 2"/>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6800" name="图片 3"/>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6801" name="图片 4"/>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6802" name="图片 5"/>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6803" name="图片 6"/>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6804" name="图片 7"/>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6805" name="图片 8"/>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6806" name="图片 9"/>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6807" name="图片 10"/>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6808" name="图片 11"/>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6809" name="图片 12"/>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6810" name="图片 13"/>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6811" name="图片 14"/>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6812" name="图片 15"/>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6813" name="图片 16"/>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6814" name="图片 17"/>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6815" name="图片 18"/>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6816" name="图片 19"/>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6817" name="图片 20"/>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6818" name="图片 21"/>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6819" name="图片 22"/>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6820" name="图片 23"/>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6821" name="图片 24"/>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6822" name="图片 25"/>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6823" name="图片 26"/>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6824" name="图片 27"/>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6825" name="图片 28"/>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6826" name="图片 29"/>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6827" name="图片 30"/>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6828" name="图片 31"/>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6829" name="图片 32"/>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6830" name="图片 33"/>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6831" name="图片 34"/>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6832" name="图片 35"/>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6833" name="图片 36"/>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364490</xdr:rowOff>
    </xdr:to>
    <xdr:sp>
      <xdr:nvSpPr>
        <xdr:cNvPr id="6834" name="图片 28"/>
        <xdr:cNvSpPr>
          <a:spLocks noChangeAspect="1"/>
        </xdr:cNvSpPr>
      </xdr:nvSpPr>
      <xdr:spPr>
        <a:xfrm>
          <a:off x="6277610" y="3036570"/>
          <a:ext cx="281940" cy="364490"/>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364490</xdr:rowOff>
    </xdr:to>
    <xdr:sp>
      <xdr:nvSpPr>
        <xdr:cNvPr id="6835" name="图片 32"/>
        <xdr:cNvSpPr>
          <a:spLocks noChangeAspect="1"/>
        </xdr:cNvSpPr>
      </xdr:nvSpPr>
      <xdr:spPr>
        <a:xfrm>
          <a:off x="6277610" y="3036570"/>
          <a:ext cx="281940" cy="364490"/>
        </a:xfrm>
        <a:prstGeom prst="rect">
          <a:avLst/>
        </a:prstGeom>
        <a:noFill/>
        <a:ln w="9525">
          <a:noFill/>
        </a:ln>
      </xdr:spPr>
    </xdr:sp>
    <xdr:clientData/>
  </xdr:twoCellAnchor>
  <xdr:twoCellAnchor editAs="oneCell">
    <xdr:from>
      <xdr:col>6</xdr:col>
      <xdr:colOff>0</xdr:colOff>
      <xdr:row>6</xdr:row>
      <xdr:rowOff>0</xdr:rowOff>
    </xdr:from>
    <xdr:to>
      <xdr:col>6</xdr:col>
      <xdr:colOff>274955</xdr:colOff>
      <xdr:row>6</xdr:row>
      <xdr:rowOff>277495</xdr:rowOff>
    </xdr:to>
    <xdr:sp>
      <xdr:nvSpPr>
        <xdr:cNvPr id="6836" name="图片 153"/>
        <xdr:cNvSpPr>
          <a:spLocks noChangeAspect="1"/>
        </xdr:cNvSpPr>
      </xdr:nvSpPr>
      <xdr:spPr>
        <a:xfrm>
          <a:off x="6277610" y="3036570"/>
          <a:ext cx="274955" cy="277495"/>
        </a:xfrm>
        <a:prstGeom prst="rect">
          <a:avLst/>
        </a:prstGeom>
        <a:noFill/>
        <a:ln w="9525">
          <a:noFill/>
        </a:ln>
      </xdr:spPr>
    </xdr:sp>
    <xdr:clientData/>
  </xdr:twoCellAnchor>
  <xdr:twoCellAnchor editAs="oneCell">
    <xdr:from>
      <xdr:col>6</xdr:col>
      <xdr:colOff>0</xdr:colOff>
      <xdr:row>6</xdr:row>
      <xdr:rowOff>0</xdr:rowOff>
    </xdr:from>
    <xdr:to>
      <xdr:col>6</xdr:col>
      <xdr:colOff>274955</xdr:colOff>
      <xdr:row>6</xdr:row>
      <xdr:rowOff>277495</xdr:rowOff>
    </xdr:to>
    <xdr:sp>
      <xdr:nvSpPr>
        <xdr:cNvPr id="6837" name="图片 153"/>
        <xdr:cNvSpPr>
          <a:spLocks noChangeAspect="1"/>
        </xdr:cNvSpPr>
      </xdr:nvSpPr>
      <xdr:spPr>
        <a:xfrm>
          <a:off x="6277610" y="3036570"/>
          <a:ext cx="274955" cy="277495"/>
        </a:xfrm>
        <a:prstGeom prst="rect">
          <a:avLst/>
        </a:prstGeom>
        <a:noFill/>
        <a:ln w="9525">
          <a:noFill/>
        </a:ln>
      </xdr:spPr>
    </xdr:sp>
    <xdr:clientData/>
  </xdr:twoCellAnchor>
  <xdr:twoCellAnchor editAs="oneCell">
    <xdr:from>
      <xdr:col>6</xdr:col>
      <xdr:colOff>0</xdr:colOff>
      <xdr:row>6</xdr:row>
      <xdr:rowOff>0</xdr:rowOff>
    </xdr:from>
    <xdr:to>
      <xdr:col>6</xdr:col>
      <xdr:colOff>274955</xdr:colOff>
      <xdr:row>6</xdr:row>
      <xdr:rowOff>277495</xdr:rowOff>
    </xdr:to>
    <xdr:sp>
      <xdr:nvSpPr>
        <xdr:cNvPr id="6838" name="图片 153"/>
        <xdr:cNvSpPr>
          <a:spLocks noChangeAspect="1"/>
        </xdr:cNvSpPr>
      </xdr:nvSpPr>
      <xdr:spPr>
        <a:xfrm>
          <a:off x="6277610" y="3036570"/>
          <a:ext cx="274955" cy="277495"/>
        </a:xfrm>
        <a:prstGeom prst="rect">
          <a:avLst/>
        </a:prstGeom>
        <a:noFill/>
        <a:ln w="9525">
          <a:noFill/>
        </a:ln>
      </xdr:spPr>
    </xdr:sp>
    <xdr:clientData/>
  </xdr:twoCellAnchor>
  <xdr:twoCellAnchor editAs="oneCell">
    <xdr:from>
      <xdr:col>6</xdr:col>
      <xdr:colOff>0</xdr:colOff>
      <xdr:row>6</xdr:row>
      <xdr:rowOff>0</xdr:rowOff>
    </xdr:from>
    <xdr:to>
      <xdr:col>6</xdr:col>
      <xdr:colOff>274955</xdr:colOff>
      <xdr:row>6</xdr:row>
      <xdr:rowOff>277495</xdr:rowOff>
    </xdr:to>
    <xdr:sp>
      <xdr:nvSpPr>
        <xdr:cNvPr id="6839" name="图片 153"/>
        <xdr:cNvSpPr>
          <a:spLocks noChangeAspect="1"/>
        </xdr:cNvSpPr>
      </xdr:nvSpPr>
      <xdr:spPr>
        <a:xfrm>
          <a:off x="6277610" y="3036570"/>
          <a:ext cx="274955" cy="277495"/>
        </a:xfrm>
        <a:prstGeom prst="rect">
          <a:avLst/>
        </a:prstGeom>
        <a:noFill/>
        <a:ln w="9525">
          <a:noFill/>
        </a:ln>
      </xdr:spPr>
    </xdr:sp>
    <xdr:clientData/>
  </xdr:twoCellAnchor>
  <xdr:twoCellAnchor editAs="oneCell">
    <xdr:from>
      <xdr:col>6</xdr:col>
      <xdr:colOff>0</xdr:colOff>
      <xdr:row>6</xdr:row>
      <xdr:rowOff>0</xdr:rowOff>
    </xdr:from>
    <xdr:to>
      <xdr:col>6</xdr:col>
      <xdr:colOff>274955</xdr:colOff>
      <xdr:row>6</xdr:row>
      <xdr:rowOff>277495</xdr:rowOff>
    </xdr:to>
    <xdr:sp>
      <xdr:nvSpPr>
        <xdr:cNvPr id="6840" name="图片 153"/>
        <xdr:cNvSpPr>
          <a:spLocks noChangeAspect="1"/>
        </xdr:cNvSpPr>
      </xdr:nvSpPr>
      <xdr:spPr>
        <a:xfrm>
          <a:off x="6277610" y="3036570"/>
          <a:ext cx="274955" cy="277495"/>
        </a:xfrm>
        <a:prstGeom prst="rect">
          <a:avLst/>
        </a:prstGeom>
        <a:noFill/>
        <a:ln w="9525">
          <a:noFill/>
        </a:ln>
      </xdr:spPr>
    </xdr:sp>
    <xdr:clientData/>
  </xdr:twoCellAnchor>
  <xdr:twoCellAnchor editAs="oneCell">
    <xdr:from>
      <xdr:col>6</xdr:col>
      <xdr:colOff>0</xdr:colOff>
      <xdr:row>6</xdr:row>
      <xdr:rowOff>0</xdr:rowOff>
    </xdr:from>
    <xdr:to>
      <xdr:col>6</xdr:col>
      <xdr:colOff>274955</xdr:colOff>
      <xdr:row>6</xdr:row>
      <xdr:rowOff>277495</xdr:rowOff>
    </xdr:to>
    <xdr:sp>
      <xdr:nvSpPr>
        <xdr:cNvPr id="6841" name="图片 153"/>
        <xdr:cNvSpPr>
          <a:spLocks noChangeAspect="1"/>
        </xdr:cNvSpPr>
      </xdr:nvSpPr>
      <xdr:spPr>
        <a:xfrm>
          <a:off x="6277610" y="3036570"/>
          <a:ext cx="274955" cy="277495"/>
        </a:xfrm>
        <a:prstGeom prst="rect">
          <a:avLst/>
        </a:prstGeom>
        <a:noFill/>
        <a:ln w="9525">
          <a:noFill/>
        </a:ln>
      </xdr:spPr>
    </xdr:sp>
    <xdr:clientData/>
  </xdr:twoCellAnchor>
  <xdr:twoCellAnchor editAs="oneCell">
    <xdr:from>
      <xdr:col>6</xdr:col>
      <xdr:colOff>0</xdr:colOff>
      <xdr:row>6</xdr:row>
      <xdr:rowOff>0</xdr:rowOff>
    </xdr:from>
    <xdr:to>
      <xdr:col>6</xdr:col>
      <xdr:colOff>274955</xdr:colOff>
      <xdr:row>6</xdr:row>
      <xdr:rowOff>277495</xdr:rowOff>
    </xdr:to>
    <xdr:sp>
      <xdr:nvSpPr>
        <xdr:cNvPr id="6842" name="图片 153"/>
        <xdr:cNvSpPr>
          <a:spLocks noChangeAspect="1"/>
        </xdr:cNvSpPr>
      </xdr:nvSpPr>
      <xdr:spPr>
        <a:xfrm>
          <a:off x="6277610" y="3036570"/>
          <a:ext cx="274955" cy="277495"/>
        </a:xfrm>
        <a:prstGeom prst="rect">
          <a:avLst/>
        </a:prstGeom>
        <a:noFill/>
        <a:ln w="9525">
          <a:noFill/>
        </a:ln>
      </xdr:spPr>
    </xdr:sp>
    <xdr:clientData/>
  </xdr:twoCellAnchor>
  <xdr:twoCellAnchor editAs="oneCell">
    <xdr:from>
      <xdr:col>6</xdr:col>
      <xdr:colOff>0</xdr:colOff>
      <xdr:row>6</xdr:row>
      <xdr:rowOff>0</xdr:rowOff>
    </xdr:from>
    <xdr:to>
      <xdr:col>6</xdr:col>
      <xdr:colOff>274955</xdr:colOff>
      <xdr:row>6</xdr:row>
      <xdr:rowOff>277495</xdr:rowOff>
    </xdr:to>
    <xdr:sp>
      <xdr:nvSpPr>
        <xdr:cNvPr id="6843" name="图片 153"/>
        <xdr:cNvSpPr>
          <a:spLocks noChangeAspect="1"/>
        </xdr:cNvSpPr>
      </xdr:nvSpPr>
      <xdr:spPr>
        <a:xfrm>
          <a:off x="6277610" y="3036570"/>
          <a:ext cx="274955" cy="277495"/>
        </a:xfrm>
        <a:prstGeom prst="rect">
          <a:avLst/>
        </a:prstGeom>
        <a:noFill/>
        <a:ln w="9525">
          <a:noFill/>
        </a:ln>
      </xdr:spPr>
    </xdr:sp>
    <xdr:clientData/>
  </xdr:twoCellAnchor>
  <xdr:twoCellAnchor editAs="oneCell">
    <xdr:from>
      <xdr:col>6</xdr:col>
      <xdr:colOff>0</xdr:colOff>
      <xdr:row>6</xdr:row>
      <xdr:rowOff>0</xdr:rowOff>
    </xdr:from>
    <xdr:to>
      <xdr:col>6</xdr:col>
      <xdr:colOff>274955</xdr:colOff>
      <xdr:row>6</xdr:row>
      <xdr:rowOff>277495</xdr:rowOff>
    </xdr:to>
    <xdr:sp>
      <xdr:nvSpPr>
        <xdr:cNvPr id="6844" name="图片 153"/>
        <xdr:cNvSpPr>
          <a:spLocks noChangeAspect="1"/>
        </xdr:cNvSpPr>
      </xdr:nvSpPr>
      <xdr:spPr>
        <a:xfrm>
          <a:off x="6277610" y="3036570"/>
          <a:ext cx="274955" cy="277495"/>
        </a:xfrm>
        <a:prstGeom prst="rect">
          <a:avLst/>
        </a:prstGeom>
        <a:noFill/>
        <a:ln w="9525">
          <a:noFill/>
        </a:ln>
      </xdr:spPr>
    </xdr:sp>
    <xdr:clientData/>
  </xdr:twoCellAnchor>
  <xdr:twoCellAnchor editAs="oneCell">
    <xdr:from>
      <xdr:col>6</xdr:col>
      <xdr:colOff>0</xdr:colOff>
      <xdr:row>6</xdr:row>
      <xdr:rowOff>0</xdr:rowOff>
    </xdr:from>
    <xdr:to>
      <xdr:col>6</xdr:col>
      <xdr:colOff>274955</xdr:colOff>
      <xdr:row>6</xdr:row>
      <xdr:rowOff>277495</xdr:rowOff>
    </xdr:to>
    <xdr:sp>
      <xdr:nvSpPr>
        <xdr:cNvPr id="6845" name="图片 153"/>
        <xdr:cNvSpPr>
          <a:spLocks noChangeAspect="1"/>
        </xdr:cNvSpPr>
      </xdr:nvSpPr>
      <xdr:spPr>
        <a:xfrm>
          <a:off x="6277610" y="3036570"/>
          <a:ext cx="274955" cy="277495"/>
        </a:xfrm>
        <a:prstGeom prst="rect">
          <a:avLst/>
        </a:prstGeom>
        <a:noFill/>
        <a:ln w="9525">
          <a:noFill/>
        </a:ln>
      </xdr:spPr>
    </xdr:sp>
    <xdr:clientData/>
  </xdr:twoCellAnchor>
  <xdr:twoCellAnchor editAs="oneCell">
    <xdr:from>
      <xdr:col>6</xdr:col>
      <xdr:colOff>0</xdr:colOff>
      <xdr:row>6</xdr:row>
      <xdr:rowOff>0</xdr:rowOff>
    </xdr:from>
    <xdr:to>
      <xdr:col>6</xdr:col>
      <xdr:colOff>274955</xdr:colOff>
      <xdr:row>6</xdr:row>
      <xdr:rowOff>277495</xdr:rowOff>
    </xdr:to>
    <xdr:sp>
      <xdr:nvSpPr>
        <xdr:cNvPr id="6846" name="图片 153"/>
        <xdr:cNvSpPr>
          <a:spLocks noChangeAspect="1"/>
        </xdr:cNvSpPr>
      </xdr:nvSpPr>
      <xdr:spPr>
        <a:xfrm>
          <a:off x="6277610" y="3036570"/>
          <a:ext cx="274955" cy="277495"/>
        </a:xfrm>
        <a:prstGeom prst="rect">
          <a:avLst/>
        </a:prstGeom>
        <a:noFill/>
        <a:ln w="9525">
          <a:noFill/>
        </a:ln>
      </xdr:spPr>
    </xdr:sp>
    <xdr:clientData/>
  </xdr:twoCellAnchor>
  <xdr:twoCellAnchor editAs="oneCell">
    <xdr:from>
      <xdr:col>6</xdr:col>
      <xdr:colOff>0</xdr:colOff>
      <xdr:row>6</xdr:row>
      <xdr:rowOff>0</xdr:rowOff>
    </xdr:from>
    <xdr:to>
      <xdr:col>6</xdr:col>
      <xdr:colOff>274955</xdr:colOff>
      <xdr:row>6</xdr:row>
      <xdr:rowOff>277495</xdr:rowOff>
    </xdr:to>
    <xdr:sp>
      <xdr:nvSpPr>
        <xdr:cNvPr id="6847" name="图片 153"/>
        <xdr:cNvSpPr>
          <a:spLocks noChangeAspect="1"/>
        </xdr:cNvSpPr>
      </xdr:nvSpPr>
      <xdr:spPr>
        <a:xfrm>
          <a:off x="6277610" y="3036570"/>
          <a:ext cx="274955" cy="277495"/>
        </a:xfrm>
        <a:prstGeom prst="rect">
          <a:avLst/>
        </a:prstGeom>
        <a:noFill/>
        <a:ln w="9525">
          <a:noFill/>
        </a:ln>
      </xdr:spPr>
    </xdr:sp>
    <xdr:clientData/>
  </xdr:twoCellAnchor>
  <xdr:twoCellAnchor editAs="oneCell">
    <xdr:from>
      <xdr:col>6</xdr:col>
      <xdr:colOff>0</xdr:colOff>
      <xdr:row>6</xdr:row>
      <xdr:rowOff>0</xdr:rowOff>
    </xdr:from>
    <xdr:to>
      <xdr:col>6</xdr:col>
      <xdr:colOff>274955</xdr:colOff>
      <xdr:row>6</xdr:row>
      <xdr:rowOff>277495</xdr:rowOff>
    </xdr:to>
    <xdr:sp>
      <xdr:nvSpPr>
        <xdr:cNvPr id="6848" name="图片 153"/>
        <xdr:cNvSpPr>
          <a:spLocks noChangeAspect="1"/>
        </xdr:cNvSpPr>
      </xdr:nvSpPr>
      <xdr:spPr>
        <a:xfrm>
          <a:off x="6277610" y="3036570"/>
          <a:ext cx="274955" cy="277495"/>
        </a:xfrm>
        <a:prstGeom prst="rect">
          <a:avLst/>
        </a:prstGeom>
        <a:noFill/>
        <a:ln w="9525">
          <a:noFill/>
        </a:ln>
      </xdr:spPr>
    </xdr:sp>
    <xdr:clientData/>
  </xdr:twoCellAnchor>
  <xdr:twoCellAnchor editAs="oneCell">
    <xdr:from>
      <xdr:col>6</xdr:col>
      <xdr:colOff>0</xdr:colOff>
      <xdr:row>6</xdr:row>
      <xdr:rowOff>0</xdr:rowOff>
    </xdr:from>
    <xdr:to>
      <xdr:col>6</xdr:col>
      <xdr:colOff>274955</xdr:colOff>
      <xdr:row>6</xdr:row>
      <xdr:rowOff>277495</xdr:rowOff>
    </xdr:to>
    <xdr:sp>
      <xdr:nvSpPr>
        <xdr:cNvPr id="6849" name="图片 153"/>
        <xdr:cNvSpPr>
          <a:spLocks noChangeAspect="1"/>
        </xdr:cNvSpPr>
      </xdr:nvSpPr>
      <xdr:spPr>
        <a:xfrm>
          <a:off x="6277610" y="3036570"/>
          <a:ext cx="274955" cy="277495"/>
        </a:xfrm>
        <a:prstGeom prst="rect">
          <a:avLst/>
        </a:prstGeom>
        <a:noFill/>
        <a:ln w="9525">
          <a:noFill/>
        </a:ln>
      </xdr:spPr>
    </xdr:sp>
    <xdr:clientData/>
  </xdr:twoCellAnchor>
  <xdr:twoCellAnchor editAs="oneCell">
    <xdr:from>
      <xdr:col>6</xdr:col>
      <xdr:colOff>0</xdr:colOff>
      <xdr:row>6</xdr:row>
      <xdr:rowOff>0</xdr:rowOff>
    </xdr:from>
    <xdr:to>
      <xdr:col>6</xdr:col>
      <xdr:colOff>274955</xdr:colOff>
      <xdr:row>6</xdr:row>
      <xdr:rowOff>277495</xdr:rowOff>
    </xdr:to>
    <xdr:sp>
      <xdr:nvSpPr>
        <xdr:cNvPr id="6850" name="图片 153"/>
        <xdr:cNvSpPr>
          <a:spLocks noChangeAspect="1"/>
        </xdr:cNvSpPr>
      </xdr:nvSpPr>
      <xdr:spPr>
        <a:xfrm>
          <a:off x="6277610" y="3036570"/>
          <a:ext cx="274955" cy="277495"/>
        </a:xfrm>
        <a:prstGeom prst="rect">
          <a:avLst/>
        </a:prstGeom>
        <a:noFill/>
        <a:ln w="9525">
          <a:noFill/>
        </a:ln>
      </xdr:spPr>
    </xdr:sp>
    <xdr:clientData/>
  </xdr:twoCellAnchor>
  <xdr:twoCellAnchor editAs="oneCell">
    <xdr:from>
      <xdr:col>6</xdr:col>
      <xdr:colOff>0</xdr:colOff>
      <xdr:row>6</xdr:row>
      <xdr:rowOff>0</xdr:rowOff>
    </xdr:from>
    <xdr:to>
      <xdr:col>6</xdr:col>
      <xdr:colOff>274955</xdr:colOff>
      <xdr:row>6</xdr:row>
      <xdr:rowOff>277495</xdr:rowOff>
    </xdr:to>
    <xdr:sp>
      <xdr:nvSpPr>
        <xdr:cNvPr id="6851" name="图片 153"/>
        <xdr:cNvSpPr>
          <a:spLocks noChangeAspect="1"/>
        </xdr:cNvSpPr>
      </xdr:nvSpPr>
      <xdr:spPr>
        <a:xfrm>
          <a:off x="6277610" y="3036570"/>
          <a:ext cx="274955" cy="277495"/>
        </a:xfrm>
        <a:prstGeom prst="rect">
          <a:avLst/>
        </a:prstGeom>
        <a:noFill/>
        <a:ln w="9525">
          <a:noFill/>
        </a:ln>
      </xdr:spPr>
    </xdr:sp>
    <xdr:clientData/>
  </xdr:twoCellAnchor>
  <xdr:twoCellAnchor editAs="oneCell">
    <xdr:from>
      <xdr:col>6</xdr:col>
      <xdr:colOff>0</xdr:colOff>
      <xdr:row>6</xdr:row>
      <xdr:rowOff>0</xdr:rowOff>
    </xdr:from>
    <xdr:to>
      <xdr:col>6</xdr:col>
      <xdr:colOff>271780</xdr:colOff>
      <xdr:row>6</xdr:row>
      <xdr:rowOff>273050</xdr:rowOff>
    </xdr:to>
    <xdr:sp>
      <xdr:nvSpPr>
        <xdr:cNvPr id="6852" name="图片 153"/>
        <xdr:cNvSpPr>
          <a:spLocks noChangeAspect="1"/>
        </xdr:cNvSpPr>
      </xdr:nvSpPr>
      <xdr:spPr>
        <a:xfrm>
          <a:off x="6277610" y="3036570"/>
          <a:ext cx="271780" cy="273050"/>
        </a:xfrm>
        <a:prstGeom prst="rect">
          <a:avLst/>
        </a:prstGeom>
        <a:noFill/>
        <a:ln w="9525">
          <a:noFill/>
        </a:ln>
      </xdr:spPr>
    </xdr:sp>
    <xdr:clientData/>
  </xdr:twoCellAnchor>
  <xdr:twoCellAnchor editAs="oneCell">
    <xdr:from>
      <xdr:col>6</xdr:col>
      <xdr:colOff>0</xdr:colOff>
      <xdr:row>6</xdr:row>
      <xdr:rowOff>0</xdr:rowOff>
    </xdr:from>
    <xdr:to>
      <xdr:col>6</xdr:col>
      <xdr:colOff>273685</xdr:colOff>
      <xdr:row>6</xdr:row>
      <xdr:rowOff>273050</xdr:rowOff>
    </xdr:to>
    <xdr:sp>
      <xdr:nvSpPr>
        <xdr:cNvPr id="6853" name="图片 153"/>
        <xdr:cNvSpPr>
          <a:spLocks noChangeAspect="1"/>
        </xdr:cNvSpPr>
      </xdr:nvSpPr>
      <xdr:spPr>
        <a:xfrm>
          <a:off x="6277610" y="3036570"/>
          <a:ext cx="273685" cy="273050"/>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250825</xdr:rowOff>
    </xdr:to>
    <xdr:sp>
      <xdr:nvSpPr>
        <xdr:cNvPr id="6854" name="图片 109"/>
        <xdr:cNvSpPr>
          <a:spLocks noChangeAspect="1"/>
        </xdr:cNvSpPr>
      </xdr:nvSpPr>
      <xdr:spPr>
        <a:xfrm>
          <a:off x="6277610" y="3036570"/>
          <a:ext cx="284480" cy="25082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250825</xdr:rowOff>
    </xdr:to>
    <xdr:sp>
      <xdr:nvSpPr>
        <xdr:cNvPr id="6855" name="图片 110"/>
        <xdr:cNvSpPr>
          <a:spLocks noChangeAspect="1"/>
        </xdr:cNvSpPr>
      </xdr:nvSpPr>
      <xdr:spPr>
        <a:xfrm>
          <a:off x="6277610" y="3036570"/>
          <a:ext cx="284480" cy="25082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250825</xdr:rowOff>
    </xdr:to>
    <xdr:sp>
      <xdr:nvSpPr>
        <xdr:cNvPr id="6856" name="图片 111"/>
        <xdr:cNvSpPr>
          <a:spLocks noChangeAspect="1"/>
        </xdr:cNvSpPr>
      </xdr:nvSpPr>
      <xdr:spPr>
        <a:xfrm>
          <a:off x="6277610" y="3036570"/>
          <a:ext cx="284480" cy="25082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250825</xdr:rowOff>
    </xdr:to>
    <xdr:sp>
      <xdr:nvSpPr>
        <xdr:cNvPr id="6857" name="图片 112"/>
        <xdr:cNvSpPr>
          <a:spLocks noChangeAspect="1"/>
        </xdr:cNvSpPr>
      </xdr:nvSpPr>
      <xdr:spPr>
        <a:xfrm>
          <a:off x="6277610" y="3036570"/>
          <a:ext cx="284480" cy="25082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250825</xdr:rowOff>
    </xdr:to>
    <xdr:sp>
      <xdr:nvSpPr>
        <xdr:cNvPr id="6858" name="图片 113"/>
        <xdr:cNvSpPr>
          <a:spLocks noChangeAspect="1"/>
        </xdr:cNvSpPr>
      </xdr:nvSpPr>
      <xdr:spPr>
        <a:xfrm>
          <a:off x="6277610" y="3036570"/>
          <a:ext cx="284480" cy="25082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250825</xdr:rowOff>
    </xdr:to>
    <xdr:sp>
      <xdr:nvSpPr>
        <xdr:cNvPr id="6859" name="图片 114"/>
        <xdr:cNvSpPr>
          <a:spLocks noChangeAspect="1"/>
        </xdr:cNvSpPr>
      </xdr:nvSpPr>
      <xdr:spPr>
        <a:xfrm>
          <a:off x="6277610" y="3036570"/>
          <a:ext cx="284480" cy="25082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250825</xdr:rowOff>
    </xdr:to>
    <xdr:sp>
      <xdr:nvSpPr>
        <xdr:cNvPr id="6860" name="图片 115"/>
        <xdr:cNvSpPr>
          <a:spLocks noChangeAspect="1"/>
        </xdr:cNvSpPr>
      </xdr:nvSpPr>
      <xdr:spPr>
        <a:xfrm>
          <a:off x="6277610" y="3036570"/>
          <a:ext cx="284480" cy="25082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250825</xdr:rowOff>
    </xdr:to>
    <xdr:sp>
      <xdr:nvSpPr>
        <xdr:cNvPr id="6861" name="图片 116"/>
        <xdr:cNvSpPr>
          <a:spLocks noChangeAspect="1"/>
        </xdr:cNvSpPr>
      </xdr:nvSpPr>
      <xdr:spPr>
        <a:xfrm>
          <a:off x="6277610" y="3036570"/>
          <a:ext cx="284480" cy="25082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250825</xdr:rowOff>
    </xdr:to>
    <xdr:sp>
      <xdr:nvSpPr>
        <xdr:cNvPr id="6862" name="图片 117"/>
        <xdr:cNvSpPr>
          <a:spLocks noChangeAspect="1"/>
        </xdr:cNvSpPr>
      </xdr:nvSpPr>
      <xdr:spPr>
        <a:xfrm>
          <a:off x="6277610" y="3036570"/>
          <a:ext cx="284480" cy="25082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250825</xdr:rowOff>
    </xdr:to>
    <xdr:sp>
      <xdr:nvSpPr>
        <xdr:cNvPr id="6863" name="图片 119"/>
        <xdr:cNvSpPr>
          <a:spLocks noChangeAspect="1"/>
        </xdr:cNvSpPr>
      </xdr:nvSpPr>
      <xdr:spPr>
        <a:xfrm>
          <a:off x="6277610" y="3036570"/>
          <a:ext cx="284480" cy="25082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250825</xdr:rowOff>
    </xdr:to>
    <xdr:sp>
      <xdr:nvSpPr>
        <xdr:cNvPr id="6864" name="图片 120"/>
        <xdr:cNvSpPr>
          <a:spLocks noChangeAspect="1"/>
        </xdr:cNvSpPr>
      </xdr:nvSpPr>
      <xdr:spPr>
        <a:xfrm>
          <a:off x="6277610" y="3036570"/>
          <a:ext cx="284480" cy="25082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250825</xdr:rowOff>
    </xdr:to>
    <xdr:sp>
      <xdr:nvSpPr>
        <xdr:cNvPr id="6865" name="图片 121"/>
        <xdr:cNvSpPr>
          <a:spLocks noChangeAspect="1"/>
        </xdr:cNvSpPr>
      </xdr:nvSpPr>
      <xdr:spPr>
        <a:xfrm>
          <a:off x="6277610" y="3036570"/>
          <a:ext cx="284480" cy="25082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250825</xdr:rowOff>
    </xdr:to>
    <xdr:sp>
      <xdr:nvSpPr>
        <xdr:cNvPr id="6866" name="图片 123"/>
        <xdr:cNvSpPr>
          <a:spLocks noChangeAspect="1"/>
        </xdr:cNvSpPr>
      </xdr:nvSpPr>
      <xdr:spPr>
        <a:xfrm>
          <a:off x="6277610" y="3036570"/>
          <a:ext cx="284480" cy="25082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250825</xdr:rowOff>
    </xdr:to>
    <xdr:sp>
      <xdr:nvSpPr>
        <xdr:cNvPr id="6867" name="图片 124"/>
        <xdr:cNvSpPr>
          <a:spLocks noChangeAspect="1"/>
        </xdr:cNvSpPr>
      </xdr:nvSpPr>
      <xdr:spPr>
        <a:xfrm>
          <a:off x="6277610" y="3036570"/>
          <a:ext cx="284480" cy="25082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250825</xdr:rowOff>
    </xdr:to>
    <xdr:sp>
      <xdr:nvSpPr>
        <xdr:cNvPr id="6868" name="图片 125"/>
        <xdr:cNvSpPr>
          <a:spLocks noChangeAspect="1"/>
        </xdr:cNvSpPr>
      </xdr:nvSpPr>
      <xdr:spPr>
        <a:xfrm>
          <a:off x="6277610" y="3036570"/>
          <a:ext cx="284480" cy="2508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347345</xdr:rowOff>
    </xdr:to>
    <xdr:sp>
      <xdr:nvSpPr>
        <xdr:cNvPr id="6869" name="图片 10"/>
        <xdr:cNvSpPr>
          <a:spLocks noChangeAspect="1"/>
        </xdr:cNvSpPr>
      </xdr:nvSpPr>
      <xdr:spPr>
        <a:xfrm>
          <a:off x="6277610" y="3036570"/>
          <a:ext cx="281940" cy="34734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347345</xdr:rowOff>
    </xdr:to>
    <xdr:sp>
      <xdr:nvSpPr>
        <xdr:cNvPr id="6870" name="图片 14"/>
        <xdr:cNvSpPr>
          <a:spLocks noChangeAspect="1"/>
        </xdr:cNvSpPr>
      </xdr:nvSpPr>
      <xdr:spPr>
        <a:xfrm>
          <a:off x="6277610" y="3036570"/>
          <a:ext cx="281940" cy="34734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347345</xdr:rowOff>
    </xdr:to>
    <xdr:sp>
      <xdr:nvSpPr>
        <xdr:cNvPr id="6871" name="图片 18"/>
        <xdr:cNvSpPr>
          <a:spLocks noChangeAspect="1"/>
        </xdr:cNvSpPr>
      </xdr:nvSpPr>
      <xdr:spPr>
        <a:xfrm>
          <a:off x="6277610" y="3036570"/>
          <a:ext cx="281940" cy="34734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250825</xdr:rowOff>
    </xdr:to>
    <xdr:sp>
      <xdr:nvSpPr>
        <xdr:cNvPr id="6872" name="图片 10"/>
        <xdr:cNvSpPr>
          <a:spLocks noChangeAspect="1"/>
        </xdr:cNvSpPr>
      </xdr:nvSpPr>
      <xdr:spPr>
        <a:xfrm>
          <a:off x="6277610" y="3036570"/>
          <a:ext cx="284480" cy="25082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250825</xdr:rowOff>
    </xdr:to>
    <xdr:sp>
      <xdr:nvSpPr>
        <xdr:cNvPr id="6873" name="图片 14"/>
        <xdr:cNvSpPr>
          <a:spLocks noChangeAspect="1"/>
        </xdr:cNvSpPr>
      </xdr:nvSpPr>
      <xdr:spPr>
        <a:xfrm>
          <a:off x="6277610" y="3036570"/>
          <a:ext cx="284480" cy="25082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250825</xdr:rowOff>
    </xdr:to>
    <xdr:sp>
      <xdr:nvSpPr>
        <xdr:cNvPr id="6874" name="图片 18"/>
        <xdr:cNvSpPr>
          <a:spLocks noChangeAspect="1"/>
        </xdr:cNvSpPr>
      </xdr:nvSpPr>
      <xdr:spPr>
        <a:xfrm>
          <a:off x="6277610" y="3036570"/>
          <a:ext cx="284480" cy="25082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250825</xdr:rowOff>
    </xdr:to>
    <xdr:sp>
      <xdr:nvSpPr>
        <xdr:cNvPr id="6875" name="图片 109"/>
        <xdr:cNvSpPr>
          <a:spLocks noChangeAspect="1"/>
        </xdr:cNvSpPr>
      </xdr:nvSpPr>
      <xdr:spPr>
        <a:xfrm>
          <a:off x="6277610" y="3036570"/>
          <a:ext cx="284480" cy="25082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250825</xdr:rowOff>
    </xdr:to>
    <xdr:sp>
      <xdr:nvSpPr>
        <xdr:cNvPr id="6876" name="图片 110"/>
        <xdr:cNvSpPr>
          <a:spLocks noChangeAspect="1"/>
        </xdr:cNvSpPr>
      </xdr:nvSpPr>
      <xdr:spPr>
        <a:xfrm>
          <a:off x="6277610" y="3036570"/>
          <a:ext cx="284480" cy="25082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250825</xdr:rowOff>
    </xdr:to>
    <xdr:sp>
      <xdr:nvSpPr>
        <xdr:cNvPr id="6877" name="图片 111"/>
        <xdr:cNvSpPr>
          <a:spLocks noChangeAspect="1"/>
        </xdr:cNvSpPr>
      </xdr:nvSpPr>
      <xdr:spPr>
        <a:xfrm>
          <a:off x="6277610" y="3036570"/>
          <a:ext cx="284480" cy="25082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250825</xdr:rowOff>
    </xdr:to>
    <xdr:sp>
      <xdr:nvSpPr>
        <xdr:cNvPr id="6878" name="图片 112"/>
        <xdr:cNvSpPr>
          <a:spLocks noChangeAspect="1"/>
        </xdr:cNvSpPr>
      </xdr:nvSpPr>
      <xdr:spPr>
        <a:xfrm>
          <a:off x="6277610" y="3036570"/>
          <a:ext cx="284480" cy="25082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250825</xdr:rowOff>
    </xdr:to>
    <xdr:sp>
      <xdr:nvSpPr>
        <xdr:cNvPr id="6879" name="图片 113"/>
        <xdr:cNvSpPr>
          <a:spLocks noChangeAspect="1"/>
        </xdr:cNvSpPr>
      </xdr:nvSpPr>
      <xdr:spPr>
        <a:xfrm>
          <a:off x="6277610" y="3036570"/>
          <a:ext cx="284480" cy="25082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250825</xdr:rowOff>
    </xdr:to>
    <xdr:sp>
      <xdr:nvSpPr>
        <xdr:cNvPr id="6880" name="图片 114"/>
        <xdr:cNvSpPr>
          <a:spLocks noChangeAspect="1"/>
        </xdr:cNvSpPr>
      </xdr:nvSpPr>
      <xdr:spPr>
        <a:xfrm>
          <a:off x="6277610" y="3036570"/>
          <a:ext cx="284480" cy="25082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250825</xdr:rowOff>
    </xdr:to>
    <xdr:sp>
      <xdr:nvSpPr>
        <xdr:cNvPr id="6881" name="图片 115"/>
        <xdr:cNvSpPr>
          <a:spLocks noChangeAspect="1"/>
        </xdr:cNvSpPr>
      </xdr:nvSpPr>
      <xdr:spPr>
        <a:xfrm>
          <a:off x="6277610" y="3036570"/>
          <a:ext cx="284480" cy="25082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250825</xdr:rowOff>
    </xdr:to>
    <xdr:sp>
      <xdr:nvSpPr>
        <xdr:cNvPr id="6882" name="图片 116"/>
        <xdr:cNvSpPr>
          <a:spLocks noChangeAspect="1"/>
        </xdr:cNvSpPr>
      </xdr:nvSpPr>
      <xdr:spPr>
        <a:xfrm>
          <a:off x="6277610" y="3036570"/>
          <a:ext cx="284480" cy="25082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250825</xdr:rowOff>
    </xdr:to>
    <xdr:sp>
      <xdr:nvSpPr>
        <xdr:cNvPr id="6883" name="图片 117"/>
        <xdr:cNvSpPr>
          <a:spLocks noChangeAspect="1"/>
        </xdr:cNvSpPr>
      </xdr:nvSpPr>
      <xdr:spPr>
        <a:xfrm>
          <a:off x="6277610" y="3036570"/>
          <a:ext cx="284480" cy="25082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250825</xdr:rowOff>
    </xdr:to>
    <xdr:sp>
      <xdr:nvSpPr>
        <xdr:cNvPr id="6884" name="图片 119"/>
        <xdr:cNvSpPr>
          <a:spLocks noChangeAspect="1"/>
        </xdr:cNvSpPr>
      </xdr:nvSpPr>
      <xdr:spPr>
        <a:xfrm>
          <a:off x="6277610" y="3036570"/>
          <a:ext cx="284480" cy="25082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250825</xdr:rowOff>
    </xdr:to>
    <xdr:sp>
      <xdr:nvSpPr>
        <xdr:cNvPr id="6885" name="图片 120"/>
        <xdr:cNvSpPr>
          <a:spLocks noChangeAspect="1"/>
        </xdr:cNvSpPr>
      </xdr:nvSpPr>
      <xdr:spPr>
        <a:xfrm>
          <a:off x="6277610" y="3036570"/>
          <a:ext cx="284480" cy="25082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250825</xdr:rowOff>
    </xdr:to>
    <xdr:sp>
      <xdr:nvSpPr>
        <xdr:cNvPr id="6886" name="图片 121"/>
        <xdr:cNvSpPr>
          <a:spLocks noChangeAspect="1"/>
        </xdr:cNvSpPr>
      </xdr:nvSpPr>
      <xdr:spPr>
        <a:xfrm>
          <a:off x="6277610" y="3036570"/>
          <a:ext cx="284480" cy="25082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250825</xdr:rowOff>
    </xdr:to>
    <xdr:sp>
      <xdr:nvSpPr>
        <xdr:cNvPr id="6887" name="图片 123"/>
        <xdr:cNvSpPr>
          <a:spLocks noChangeAspect="1"/>
        </xdr:cNvSpPr>
      </xdr:nvSpPr>
      <xdr:spPr>
        <a:xfrm>
          <a:off x="6277610" y="3036570"/>
          <a:ext cx="284480" cy="25082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250825</xdr:rowOff>
    </xdr:to>
    <xdr:sp>
      <xdr:nvSpPr>
        <xdr:cNvPr id="6888" name="图片 124"/>
        <xdr:cNvSpPr>
          <a:spLocks noChangeAspect="1"/>
        </xdr:cNvSpPr>
      </xdr:nvSpPr>
      <xdr:spPr>
        <a:xfrm>
          <a:off x="6277610" y="3036570"/>
          <a:ext cx="284480" cy="25082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250825</xdr:rowOff>
    </xdr:to>
    <xdr:sp>
      <xdr:nvSpPr>
        <xdr:cNvPr id="6889" name="图片 125"/>
        <xdr:cNvSpPr>
          <a:spLocks noChangeAspect="1"/>
        </xdr:cNvSpPr>
      </xdr:nvSpPr>
      <xdr:spPr>
        <a:xfrm>
          <a:off x="6277610" y="3036570"/>
          <a:ext cx="284480" cy="25082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6890" name="图片 146"/>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6891" name="图片 150"/>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6892" name="图片 154"/>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6893" name="图片 146"/>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6894" name="图片 150"/>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6895" name="图片 154"/>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271780</xdr:colOff>
      <xdr:row>6</xdr:row>
      <xdr:rowOff>277495</xdr:rowOff>
    </xdr:to>
    <xdr:sp>
      <xdr:nvSpPr>
        <xdr:cNvPr id="6896" name="图片 153"/>
        <xdr:cNvSpPr>
          <a:spLocks noChangeAspect="1"/>
        </xdr:cNvSpPr>
      </xdr:nvSpPr>
      <xdr:spPr>
        <a:xfrm>
          <a:off x="6277610" y="3036570"/>
          <a:ext cx="2717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6897" name="图片 36"/>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196215</xdr:rowOff>
    </xdr:to>
    <xdr:sp>
      <xdr:nvSpPr>
        <xdr:cNvPr id="6898" name="图片 36"/>
        <xdr:cNvSpPr>
          <a:spLocks noChangeAspect="1"/>
        </xdr:cNvSpPr>
      </xdr:nvSpPr>
      <xdr:spPr>
        <a:xfrm>
          <a:off x="6277610" y="3036570"/>
          <a:ext cx="284480" cy="19621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6899" name="图片 1"/>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6900" name="图片 2"/>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6901" name="图片 3"/>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6902" name="图片 4"/>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6903" name="图片 5"/>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6904" name="图片 6"/>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6905" name="图片 7"/>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6906" name="图片 8"/>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6907" name="图片 9"/>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6908" name="图片 10"/>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6909" name="图片 11"/>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6910" name="图片 12"/>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6911" name="图片 13"/>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6912" name="图片 14"/>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6913" name="图片 15"/>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6914" name="图片 16"/>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6915" name="图片 17"/>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6916" name="图片 18"/>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6917" name="图片 19"/>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6918" name="图片 20"/>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6919" name="图片 21"/>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6920" name="图片 22"/>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6921" name="图片 23"/>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6922" name="图片 24"/>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6923" name="图片 25"/>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6924" name="图片 26"/>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6925" name="图片 27"/>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6926" name="图片 28"/>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6927" name="图片 29"/>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6928" name="图片 30"/>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6929" name="图片 31"/>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6930" name="图片 32"/>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6931" name="图片 33"/>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6932" name="图片 34"/>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6933" name="图片 35"/>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6934" name="图片 36"/>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394970</xdr:rowOff>
    </xdr:to>
    <xdr:sp>
      <xdr:nvSpPr>
        <xdr:cNvPr id="6935" name="图片 19"/>
        <xdr:cNvSpPr>
          <a:spLocks noChangeAspect="1"/>
        </xdr:cNvSpPr>
      </xdr:nvSpPr>
      <xdr:spPr>
        <a:xfrm>
          <a:off x="6277610" y="3036570"/>
          <a:ext cx="281940" cy="394970"/>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394970</xdr:rowOff>
    </xdr:to>
    <xdr:sp>
      <xdr:nvSpPr>
        <xdr:cNvPr id="6936" name="图片 20"/>
        <xdr:cNvSpPr>
          <a:spLocks noChangeAspect="1"/>
        </xdr:cNvSpPr>
      </xdr:nvSpPr>
      <xdr:spPr>
        <a:xfrm>
          <a:off x="6277610" y="3036570"/>
          <a:ext cx="281940" cy="394970"/>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394970</xdr:rowOff>
    </xdr:to>
    <xdr:sp>
      <xdr:nvSpPr>
        <xdr:cNvPr id="6937" name="图片 21"/>
        <xdr:cNvSpPr>
          <a:spLocks noChangeAspect="1"/>
        </xdr:cNvSpPr>
      </xdr:nvSpPr>
      <xdr:spPr>
        <a:xfrm>
          <a:off x="6277610" y="3036570"/>
          <a:ext cx="281940" cy="394970"/>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394970</xdr:rowOff>
    </xdr:to>
    <xdr:sp>
      <xdr:nvSpPr>
        <xdr:cNvPr id="6938" name="图片 22"/>
        <xdr:cNvSpPr>
          <a:spLocks noChangeAspect="1"/>
        </xdr:cNvSpPr>
      </xdr:nvSpPr>
      <xdr:spPr>
        <a:xfrm>
          <a:off x="6277610" y="3036570"/>
          <a:ext cx="281940" cy="394970"/>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394970</xdr:rowOff>
    </xdr:to>
    <xdr:sp>
      <xdr:nvSpPr>
        <xdr:cNvPr id="6939" name="图片 23"/>
        <xdr:cNvSpPr>
          <a:spLocks noChangeAspect="1"/>
        </xdr:cNvSpPr>
      </xdr:nvSpPr>
      <xdr:spPr>
        <a:xfrm>
          <a:off x="6277610" y="3036570"/>
          <a:ext cx="281940" cy="394970"/>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394970</xdr:rowOff>
    </xdr:to>
    <xdr:sp>
      <xdr:nvSpPr>
        <xdr:cNvPr id="6940" name="图片 24"/>
        <xdr:cNvSpPr>
          <a:spLocks noChangeAspect="1"/>
        </xdr:cNvSpPr>
      </xdr:nvSpPr>
      <xdr:spPr>
        <a:xfrm>
          <a:off x="6277610" y="3036570"/>
          <a:ext cx="281940" cy="394970"/>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394970</xdr:rowOff>
    </xdr:to>
    <xdr:sp>
      <xdr:nvSpPr>
        <xdr:cNvPr id="6941" name="图片 25"/>
        <xdr:cNvSpPr>
          <a:spLocks noChangeAspect="1"/>
        </xdr:cNvSpPr>
      </xdr:nvSpPr>
      <xdr:spPr>
        <a:xfrm>
          <a:off x="6277610" y="3036570"/>
          <a:ext cx="281940" cy="394970"/>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394970</xdr:rowOff>
    </xdr:to>
    <xdr:sp>
      <xdr:nvSpPr>
        <xdr:cNvPr id="6942" name="图片 26"/>
        <xdr:cNvSpPr>
          <a:spLocks noChangeAspect="1"/>
        </xdr:cNvSpPr>
      </xdr:nvSpPr>
      <xdr:spPr>
        <a:xfrm>
          <a:off x="6277610" y="3036570"/>
          <a:ext cx="281940" cy="394970"/>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394970</xdr:rowOff>
    </xdr:to>
    <xdr:sp>
      <xdr:nvSpPr>
        <xdr:cNvPr id="6943" name="图片 27"/>
        <xdr:cNvSpPr>
          <a:spLocks noChangeAspect="1"/>
        </xdr:cNvSpPr>
      </xdr:nvSpPr>
      <xdr:spPr>
        <a:xfrm>
          <a:off x="6277610" y="3036570"/>
          <a:ext cx="281940" cy="394970"/>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394970</xdr:rowOff>
    </xdr:to>
    <xdr:sp>
      <xdr:nvSpPr>
        <xdr:cNvPr id="6944" name="图片 29"/>
        <xdr:cNvSpPr>
          <a:spLocks noChangeAspect="1"/>
        </xdr:cNvSpPr>
      </xdr:nvSpPr>
      <xdr:spPr>
        <a:xfrm>
          <a:off x="6277610" y="3036570"/>
          <a:ext cx="281940" cy="394970"/>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394970</xdr:rowOff>
    </xdr:to>
    <xdr:sp>
      <xdr:nvSpPr>
        <xdr:cNvPr id="6945" name="图片 30"/>
        <xdr:cNvSpPr>
          <a:spLocks noChangeAspect="1"/>
        </xdr:cNvSpPr>
      </xdr:nvSpPr>
      <xdr:spPr>
        <a:xfrm>
          <a:off x="6277610" y="3036570"/>
          <a:ext cx="281940" cy="394970"/>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394970</xdr:rowOff>
    </xdr:to>
    <xdr:sp>
      <xdr:nvSpPr>
        <xdr:cNvPr id="6946" name="图片 31"/>
        <xdr:cNvSpPr>
          <a:spLocks noChangeAspect="1"/>
        </xdr:cNvSpPr>
      </xdr:nvSpPr>
      <xdr:spPr>
        <a:xfrm>
          <a:off x="6277610" y="3036570"/>
          <a:ext cx="281940" cy="394970"/>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394970</xdr:rowOff>
    </xdr:to>
    <xdr:sp>
      <xdr:nvSpPr>
        <xdr:cNvPr id="6947" name="图片 33"/>
        <xdr:cNvSpPr>
          <a:spLocks noChangeAspect="1"/>
        </xdr:cNvSpPr>
      </xdr:nvSpPr>
      <xdr:spPr>
        <a:xfrm>
          <a:off x="6277610" y="3036570"/>
          <a:ext cx="281940" cy="394970"/>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394970</xdr:rowOff>
    </xdr:to>
    <xdr:sp>
      <xdr:nvSpPr>
        <xdr:cNvPr id="6948" name="图片 34"/>
        <xdr:cNvSpPr>
          <a:spLocks noChangeAspect="1"/>
        </xdr:cNvSpPr>
      </xdr:nvSpPr>
      <xdr:spPr>
        <a:xfrm>
          <a:off x="6277610" y="3036570"/>
          <a:ext cx="281940" cy="394970"/>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6949" name="图片 1"/>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6950" name="图片 2"/>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6951" name="图片 3"/>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6952" name="图片 4"/>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6953" name="图片 5"/>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6954" name="图片 6"/>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6955" name="图片 7"/>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6956" name="图片 8"/>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6957" name="图片 9"/>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6958" name="图片 10"/>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6959" name="图片 11"/>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6960" name="图片 12"/>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6961" name="图片 13"/>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6962" name="图片 14"/>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6963" name="图片 15"/>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6964" name="图片 16"/>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6965" name="图片 17"/>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6966" name="图片 18"/>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6967" name="图片 19"/>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6968" name="图片 20"/>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6969" name="图片 21"/>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6970" name="图片 22"/>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6971" name="图片 23"/>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6972" name="图片 24"/>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6973" name="图片 25"/>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6974" name="图片 26"/>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6975" name="图片 27"/>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6976" name="图片 28"/>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6977" name="图片 29"/>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6978" name="图片 30"/>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6979" name="图片 31"/>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6980" name="图片 32"/>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6981" name="图片 33"/>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6982" name="图片 34"/>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6983" name="图片 35"/>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271780</xdr:colOff>
      <xdr:row>6</xdr:row>
      <xdr:rowOff>277495</xdr:rowOff>
    </xdr:to>
    <xdr:sp>
      <xdr:nvSpPr>
        <xdr:cNvPr id="6984" name="图片 153"/>
        <xdr:cNvSpPr>
          <a:spLocks noChangeAspect="1"/>
        </xdr:cNvSpPr>
      </xdr:nvSpPr>
      <xdr:spPr>
        <a:xfrm>
          <a:off x="6277610" y="3036570"/>
          <a:ext cx="2717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196215</xdr:rowOff>
    </xdr:to>
    <xdr:sp>
      <xdr:nvSpPr>
        <xdr:cNvPr id="6985" name="图片 36"/>
        <xdr:cNvSpPr>
          <a:spLocks noChangeAspect="1"/>
        </xdr:cNvSpPr>
      </xdr:nvSpPr>
      <xdr:spPr>
        <a:xfrm>
          <a:off x="6277610" y="3036570"/>
          <a:ext cx="284480" cy="19621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6986" name="图片 1"/>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6987" name="图片 2"/>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6988" name="图片 3"/>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6989" name="图片 4"/>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6990" name="图片 5"/>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6991" name="图片 6"/>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6992" name="图片 7"/>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6993" name="图片 8"/>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6994" name="图片 9"/>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6995" name="图片 10"/>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6996" name="图片 11"/>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6997" name="图片 12"/>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6998" name="图片 13"/>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6999" name="图片 14"/>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7000" name="图片 15"/>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7001" name="图片 16"/>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7002" name="图片 17"/>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7003" name="图片 18"/>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7004" name="图片 19"/>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7005" name="图片 20"/>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7006" name="图片 21"/>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7007" name="图片 22"/>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7008" name="图片 23"/>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7009" name="图片 24"/>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7010" name="图片 25"/>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7011" name="图片 26"/>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7012" name="图片 27"/>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7013" name="图片 28"/>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7014" name="图片 29"/>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7015" name="图片 30"/>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7016" name="图片 31"/>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7017" name="图片 32"/>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7018" name="图片 33"/>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7019" name="图片 34"/>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7020" name="图片 35"/>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7021" name="图片 36"/>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7022" name="图片 1"/>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7023" name="图片 2"/>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7024" name="图片 3"/>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7025" name="图片 4"/>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7026" name="图片 5"/>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7027" name="图片 6"/>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7028" name="图片 7"/>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7029" name="图片 8"/>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7030" name="图片 9"/>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7031" name="图片 10"/>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7032" name="图片 11"/>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7033" name="图片 12"/>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7034" name="图片 13"/>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7035" name="图片 14"/>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7036" name="图片 15"/>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7037" name="图片 16"/>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7038" name="图片 17"/>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7039" name="图片 18"/>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7040" name="图片 19"/>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7041" name="图片 20"/>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7042" name="图片 21"/>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7043" name="图片 22"/>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7044" name="图片 23"/>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7045" name="图片 24"/>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7046" name="图片 25"/>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7047" name="图片 26"/>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7048" name="图片 27"/>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7049" name="图片 28"/>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7050" name="图片 29"/>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7051" name="图片 30"/>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7052" name="图片 31"/>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7053" name="图片 32"/>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7054" name="图片 33"/>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7055" name="图片 34"/>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7056" name="图片 35"/>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7057" name="图片 36"/>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7058" name="图片 23"/>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7059" name="图片 78"/>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7060" name="图片 139"/>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7061" name="图片 223"/>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7062" name="图片 224"/>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7063" name="图片 225"/>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7064" name="图片 240"/>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7065" name="图片 241"/>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7066" name="图片 242"/>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7067" name="图片 255"/>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7068" name="图片 256"/>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7069" name="图片 257"/>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7070" name="图片 512"/>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7071" name="图片 516"/>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7072" name="图片 520"/>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7073" name="图片 521"/>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7074" name="图片 522"/>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7075" name="图片 523"/>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7076" name="图片 524"/>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7077" name="图片 525"/>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7078" name="图片 526"/>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7079" name="图片 527"/>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7080" name="图片 528"/>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7081" name="图片 529"/>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7082" name="图片 564"/>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7083" name="图片 619"/>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7084" name="图片 680"/>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7085" name="图片 764"/>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7086" name="图片 765"/>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7087" name="图片 766"/>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7088" name="图片 781"/>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7089" name="图片 782"/>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7090" name="图片 783"/>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7091" name="图片 796"/>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7092" name="图片 797"/>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7093" name="图片 798"/>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7094" name="图片 1053"/>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7095" name="图片 1057"/>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7096" name="图片 1061"/>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7097" name="图片 1062"/>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7098" name="图片 1063"/>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7099" name="图片 1064"/>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7100" name="图片 1065"/>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7101" name="图片 1066"/>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7102" name="图片 1067"/>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7103" name="图片 1068"/>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7104" name="图片 1069"/>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7105" name="图片 1070"/>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7106" name="图片 1232"/>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7107" name="图片 1233"/>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7108" name="图片 1234"/>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7109" name="图片 1249"/>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7110" name="图片 1250"/>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7111" name="图片 1251"/>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7112" name="图片 1264"/>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7113" name="图片 1265"/>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7114" name="图片 1266"/>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7115" name="图片 1314"/>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7116" name="图片 1318"/>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7117" name="图片 1322"/>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7118" name="图片 1338"/>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7119" name="图片 1342"/>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7120" name="图片 1346"/>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7121" name="图片 1347"/>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7122" name="图片 1348"/>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7123" name="图片 1349"/>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7124" name="图片 1350"/>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7125" name="图片 1351"/>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7126" name="图片 1352"/>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7127" name="图片 1353"/>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7128" name="图片 1354"/>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7129" name="图片 1355"/>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7130" name="图片 1398"/>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7131" name="图片 1399"/>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7132" name="图片 1400"/>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7133" name="图片 1415"/>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7134" name="图片 1416"/>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7135" name="图片 1417"/>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7136" name="图片 1430"/>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7137" name="图片 1431"/>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7138" name="图片 1432"/>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7139" name="图片 1493"/>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7140" name="图片 1541"/>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7141" name="图片 1596"/>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7142" name="图片 12"/>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7143" name="图片 17"/>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7144" name="图片 18"/>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7145" name="图片 72"/>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7146" name="图片 75"/>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7147" name="图片 76"/>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7148" name="图片 128"/>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7149" name="图片 133"/>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7150" name="图片 134"/>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7151" name="图片 509"/>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7152" name="图片 510"/>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7153" name="图片 511"/>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7154" name="图片 513"/>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7155" name="图片 514"/>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7156" name="图片 515"/>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7157" name="图片 517"/>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7158" name="图片 518"/>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7159" name="图片 519"/>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7160" name="图片 553"/>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7161" name="图片 558"/>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7162" name="图片 559"/>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7163" name="图片 613"/>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7164" name="图片 616"/>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7165" name="图片 617"/>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7166" name="图片 669"/>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7167" name="图片 674"/>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7168" name="图片 675"/>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7169" name="图片 1050"/>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7170" name="图片 1051"/>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7171" name="图片 1052"/>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7172" name="图片 1054"/>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7173" name="图片 1055"/>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7174" name="图片 1056"/>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7175" name="图片 1058"/>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7176" name="图片 1059"/>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7177" name="图片 1060"/>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7178" name="图片 1311"/>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7179" name="图片 1312"/>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7180" name="图片 1313"/>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7181" name="图片 1315"/>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7182" name="图片 1316"/>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7183" name="图片 1317"/>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7184" name="图片 1319"/>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7185" name="图片 1320"/>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7186" name="图片 1321"/>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7187" name="图片 1335"/>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7188" name="图片 1336"/>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7189" name="图片 1337"/>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7190" name="图片 1339"/>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7191" name="图片 1340"/>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7192" name="图片 1341"/>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7193" name="图片 1343"/>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7194" name="图片 1344"/>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7195" name="图片 1345"/>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7196" name="图片 1485"/>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7197" name="图片 1488"/>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7198" name="图片 1489"/>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7199" name="图片 1538"/>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7200" name="图片 1539"/>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7201" name="图片 1540"/>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7202" name="图片 1587"/>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7203" name="图片 1590"/>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7204" name="图片 1591"/>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7205" name="图片 281"/>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7206" name="图片 286"/>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7207" name="图片 287"/>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7208" name="图片 352"/>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7209" name="图片 357"/>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7210" name="图片 358"/>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7211" name="图片 422"/>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7212" name="图片 425"/>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7213" name="图片 426"/>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7214" name="图片 530"/>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7215" name="图片 531"/>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7216" name="图片 532"/>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7217" name="图片 534"/>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7218" name="图片 535"/>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7219" name="图片 536"/>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7220" name="图片 538"/>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7221" name="图片 539"/>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7222" name="图片 540"/>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7223" name="图片 822"/>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7224" name="图片 827"/>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7225" name="图片 828"/>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7226" name="图片 893"/>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7227" name="图片 898"/>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7228" name="图片 899"/>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7229" name="图片 963"/>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7230" name="图片 966"/>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7231" name="图片 967"/>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7232" name="图片 1071"/>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7233" name="图片 1072"/>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7234" name="图片 1073"/>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7235" name="图片 1075"/>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7236" name="图片 1076"/>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7237" name="图片 1077"/>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7238" name="图片 1079"/>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7239" name="图片 1080"/>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7240" name="图片 1081"/>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7241" name="图片 1323"/>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7242" name="图片 1324"/>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7243" name="图片 1325"/>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7244" name="图片 1327"/>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7245" name="图片 1328"/>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7246" name="图片 1329"/>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7247" name="图片 1331"/>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7248" name="图片 1332"/>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7249" name="图片 1333"/>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7250" name="图片 1356"/>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7251" name="图片 1357"/>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7252" name="图片 1358"/>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7253" name="图片 1360"/>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7254" name="图片 1361"/>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7255" name="图片 1362"/>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7256" name="图片 1364"/>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7257" name="图片 1365"/>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7258" name="图片 1366"/>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7259" name="图片 1686"/>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7260" name="图片 1691"/>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7261" name="图片 1692"/>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7262" name="图片 1745"/>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7263" name="图片 1750"/>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7264" name="图片 1751"/>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7265" name="图片 1805"/>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7266" name="图片 1808"/>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7267" name="图片 1809"/>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7268" name="图片 5"/>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7269" name="图片 8"/>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7270" name="图片 9"/>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7271" name="图片 14"/>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7272" name="图片 17"/>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7273" name="图片 18"/>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7274" name="图片 23"/>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7275" name="图片 26"/>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7276" name="图片 27"/>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7277" name="图片 209"/>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7278" name="图片 212"/>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7279" name="图片 213"/>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273050</xdr:rowOff>
    </xdr:to>
    <xdr:sp>
      <xdr:nvSpPr>
        <xdr:cNvPr id="7280" name="图片 5"/>
        <xdr:cNvSpPr>
          <a:spLocks noChangeAspect="1"/>
        </xdr:cNvSpPr>
      </xdr:nvSpPr>
      <xdr:spPr>
        <a:xfrm>
          <a:off x="6277610" y="3036570"/>
          <a:ext cx="284480" cy="273050"/>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273050</xdr:rowOff>
    </xdr:to>
    <xdr:sp>
      <xdr:nvSpPr>
        <xdr:cNvPr id="7281" name="图片 8"/>
        <xdr:cNvSpPr>
          <a:spLocks noChangeAspect="1"/>
        </xdr:cNvSpPr>
      </xdr:nvSpPr>
      <xdr:spPr>
        <a:xfrm>
          <a:off x="6277610" y="3036570"/>
          <a:ext cx="284480" cy="273050"/>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273050</xdr:rowOff>
    </xdr:to>
    <xdr:sp>
      <xdr:nvSpPr>
        <xdr:cNvPr id="7282" name="图片 9"/>
        <xdr:cNvSpPr>
          <a:spLocks noChangeAspect="1"/>
        </xdr:cNvSpPr>
      </xdr:nvSpPr>
      <xdr:spPr>
        <a:xfrm>
          <a:off x="6277610" y="3036570"/>
          <a:ext cx="284480" cy="273050"/>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273050</xdr:rowOff>
    </xdr:to>
    <xdr:sp>
      <xdr:nvSpPr>
        <xdr:cNvPr id="7283" name="图片 209"/>
        <xdr:cNvSpPr>
          <a:spLocks noChangeAspect="1"/>
        </xdr:cNvSpPr>
      </xdr:nvSpPr>
      <xdr:spPr>
        <a:xfrm>
          <a:off x="6277610" y="3036570"/>
          <a:ext cx="284480" cy="273050"/>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273050</xdr:rowOff>
    </xdr:to>
    <xdr:sp>
      <xdr:nvSpPr>
        <xdr:cNvPr id="7284" name="图片 212"/>
        <xdr:cNvSpPr>
          <a:spLocks noChangeAspect="1"/>
        </xdr:cNvSpPr>
      </xdr:nvSpPr>
      <xdr:spPr>
        <a:xfrm>
          <a:off x="6277610" y="3036570"/>
          <a:ext cx="284480" cy="273050"/>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273050</xdr:rowOff>
    </xdr:to>
    <xdr:sp>
      <xdr:nvSpPr>
        <xdr:cNvPr id="7285" name="图片 213"/>
        <xdr:cNvSpPr>
          <a:spLocks noChangeAspect="1"/>
        </xdr:cNvSpPr>
      </xdr:nvSpPr>
      <xdr:spPr>
        <a:xfrm>
          <a:off x="6277610" y="3036570"/>
          <a:ext cx="284480" cy="273050"/>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285750</xdr:rowOff>
    </xdr:to>
    <xdr:sp>
      <xdr:nvSpPr>
        <xdr:cNvPr id="7286" name="图片 55"/>
        <xdr:cNvSpPr>
          <a:spLocks noChangeAspect="1"/>
        </xdr:cNvSpPr>
      </xdr:nvSpPr>
      <xdr:spPr>
        <a:xfrm>
          <a:off x="6277610" y="3036570"/>
          <a:ext cx="284480" cy="285750"/>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285750</xdr:rowOff>
    </xdr:to>
    <xdr:sp>
      <xdr:nvSpPr>
        <xdr:cNvPr id="7287" name="图片 58"/>
        <xdr:cNvSpPr>
          <a:spLocks noChangeAspect="1"/>
        </xdr:cNvSpPr>
      </xdr:nvSpPr>
      <xdr:spPr>
        <a:xfrm>
          <a:off x="6277610" y="3036570"/>
          <a:ext cx="284480" cy="285750"/>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285750</xdr:rowOff>
    </xdr:to>
    <xdr:sp>
      <xdr:nvSpPr>
        <xdr:cNvPr id="7288" name="图片 59"/>
        <xdr:cNvSpPr>
          <a:spLocks noChangeAspect="1"/>
        </xdr:cNvSpPr>
      </xdr:nvSpPr>
      <xdr:spPr>
        <a:xfrm>
          <a:off x="6277610" y="3036570"/>
          <a:ext cx="284480" cy="285750"/>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7289" name="图片 82"/>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7290" name="图片 83"/>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7291" name="图片 84"/>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7292" name="图片 89"/>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7293" name="图片 92"/>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7294" name="图片 93"/>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7295" name="图片 100"/>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7296" name="图片 101"/>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7297" name="图片 102"/>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7298" name="图片 14"/>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7299" name="图片 17"/>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7300" name="图片 18"/>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7301" name="图片 23"/>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7302" name="图片 26"/>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7303" name="图片 27"/>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233680</xdr:rowOff>
    </xdr:to>
    <xdr:sp>
      <xdr:nvSpPr>
        <xdr:cNvPr id="7304" name="图片 14"/>
        <xdr:cNvSpPr>
          <a:spLocks noChangeAspect="1"/>
        </xdr:cNvSpPr>
      </xdr:nvSpPr>
      <xdr:spPr>
        <a:xfrm>
          <a:off x="6277610" y="3036570"/>
          <a:ext cx="284480" cy="233680"/>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233680</xdr:rowOff>
    </xdr:to>
    <xdr:sp>
      <xdr:nvSpPr>
        <xdr:cNvPr id="7305" name="图片 17"/>
        <xdr:cNvSpPr>
          <a:spLocks noChangeAspect="1"/>
        </xdr:cNvSpPr>
      </xdr:nvSpPr>
      <xdr:spPr>
        <a:xfrm>
          <a:off x="6277610" y="3036570"/>
          <a:ext cx="284480" cy="233680"/>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233680</xdr:rowOff>
    </xdr:to>
    <xdr:sp>
      <xdr:nvSpPr>
        <xdr:cNvPr id="7306" name="图片 18"/>
        <xdr:cNvSpPr>
          <a:spLocks noChangeAspect="1"/>
        </xdr:cNvSpPr>
      </xdr:nvSpPr>
      <xdr:spPr>
        <a:xfrm>
          <a:off x="6277610" y="3036570"/>
          <a:ext cx="284480" cy="233680"/>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233680</xdr:rowOff>
    </xdr:to>
    <xdr:sp>
      <xdr:nvSpPr>
        <xdr:cNvPr id="7307" name="图片 36"/>
        <xdr:cNvSpPr>
          <a:spLocks noChangeAspect="1"/>
        </xdr:cNvSpPr>
      </xdr:nvSpPr>
      <xdr:spPr>
        <a:xfrm>
          <a:off x="6277610" y="3036570"/>
          <a:ext cx="284480" cy="233680"/>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233680</xdr:rowOff>
    </xdr:to>
    <xdr:sp>
      <xdr:nvSpPr>
        <xdr:cNvPr id="7308" name="图片 39"/>
        <xdr:cNvSpPr>
          <a:spLocks noChangeAspect="1"/>
        </xdr:cNvSpPr>
      </xdr:nvSpPr>
      <xdr:spPr>
        <a:xfrm>
          <a:off x="6277610" y="3036570"/>
          <a:ext cx="284480" cy="233680"/>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233680</xdr:rowOff>
    </xdr:to>
    <xdr:sp>
      <xdr:nvSpPr>
        <xdr:cNvPr id="7309" name="图片 40"/>
        <xdr:cNvSpPr>
          <a:spLocks noChangeAspect="1"/>
        </xdr:cNvSpPr>
      </xdr:nvSpPr>
      <xdr:spPr>
        <a:xfrm>
          <a:off x="6277610" y="3036570"/>
          <a:ext cx="284480" cy="233680"/>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233680</xdr:rowOff>
    </xdr:to>
    <xdr:sp>
      <xdr:nvSpPr>
        <xdr:cNvPr id="7310" name="图片 45"/>
        <xdr:cNvSpPr>
          <a:spLocks noChangeAspect="1"/>
        </xdr:cNvSpPr>
      </xdr:nvSpPr>
      <xdr:spPr>
        <a:xfrm>
          <a:off x="6277610" y="3036570"/>
          <a:ext cx="284480" cy="233680"/>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233680</xdr:rowOff>
    </xdr:to>
    <xdr:sp>
      <xdr:nvSpPr>
        <xdr:cNvPr id="7311" name="图片 48"/>
        <xdr:cNvSpPr>
          <a:spLocks noChangeAspect="1"/>
        </xdr:cNvSpPr>
      </xdr:nvSpPr>
      <xdr:spPr>
        <a:xfrm>
          <a:off x="6277610" y="3036570"/>
          <a:ext cx="284480" cy="233680"/>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233680</xdr:rowOff>
    </xdr:to>
    <xdr:sp>
      <xdr:nvSpPr>
        <xdr:cNvPr id="7312" name="图片 49"/>
        <xdr:cNvSpPr>
          <a:spLocks noChangeAspect="1"/>
        </xdr:cNvSpPr>
      </xdr:nvSpPr>
      <xdr:spPr>
        <a:xfrm>
          <a:off x="6277610" y="3036570"/>
          <a:ext cx="284480" cy="233680"/>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233680</xdr:rowOff>
    </xdr:to>
    <xdr:sp>
      <xdr:nvSpPr>
        <xdr:cNvPr id="7313" name="图片 58"/>
        <xdr:cNvSpPr>
          <a:spLocks noChangeAspect="1"/>
        </xdr:cNvSpPr>
      </xdr:nvSpPr>
      <xdr:spPr>
        <a:xfrm>
          <a:off x="6277610" y="3036570"/>
          <a:ext cx="284480" cy="233680"/>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233680</xdr:rowOff>
    </xdr:to>
    <xdr:sp>
      <xdr:nvSpPr>
        <xdr:cNvPr id="7314" name="图片 61"/>
        <xdr:cNvSpPr>
          <a:spLocks noChangeAspect="1"/>
        </xdr:cNvSpPr>
      </xdr:nvSpPr>
      <xdr:spPr>
        <a:xfrm>
          <a:off x="6277610" y="3036570"/>
          <a:ext cx="284480" cy="233680"/>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233680</xdr:rowOff>
    </xdr:to>
    <xdr:sp>
      <xdr:nvSpPr>
        <xdr:cNvPr id="7315" name="图片 62"/>
        <xdr:cNvSpPr>
          <a:spLocks noChangeAspect="1"/>
        </xdr:cNvSpPr>
      </xdr:nvSpPr>
      <xdr:spPr>
        <a:xfrm>
          <a:off x="6277610" y="3036570"/>
          <a:ext cx="284480" cy="233680"/>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233680</xdr:rowOff>
    </xdr:to>
    <xdr:sp>
      <xdr:nvSpPr>
        <xdr:cNvPr id="7316" name="图片 67"/>
        <xdr:cNvSpPr>
          <a:spLocks noChangeAspect="1"/>
        </xdr:cNvSpPr>
      </xdr:nvSpPr>
      <xdr:spPr>
        <a:xfrm>
          <a:off x="6277610" y="3036570"/>
          <a:ext cx="284480" cy="233680"/>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233680</xdr:rowOff>
    </xdr:to>
    <xdr:sp>
      <xdr:nvSpPr>
        <xdr:cNvPr id="7317" name="图片 70"/>
        <xdr:cNvSpPr>
          <a:spLocks noChangeAspect="1"/>
        </xdr:cNvSpPr>
      </xdr:nvSpPr>
      <xdr:spPr>
        <a:xfrm>
          <a:off x="6277610" y="3036570"/>
          <a:ext cx="284480" cy="233680"/>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233680</xdr:rowOff>
    </xdr:to>
    <xdr:sp>
      <xdr:nvSpPr>
        <xdr:cNvPr id="7318" name="图片 71"/>
        <xdr:cNvSpPr>
          <a:spLocks noChangeAspect="1"/>
        </xdr:cNvSpPr>
      </xdr:nvSpPr>
      <xdr:spPr>
        <a:xfrm>
          <a:off x="6277610" y="3036570"/>
          <a:ext cx="284480" cy="233680"/>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233680</xdr:rowOff>
    </xdr:to>
    <xdr:sp>
      <xdr:nvSpPr>
        <xdr:cNvPr id="7319" name="图片 78"/>
        <xdr:cNvSpPr>
          <a:spLocks noChangeAspect="1"/>
        </xdr:cNvSpPr>
      </xdr:nvSpPr>
      <xdr:spPr>
        <a:xfrm>
          <a:off x="6277610" y="3036570"/>
          <a:ext cx="284480" cy="233680"/>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233680</xdr:rowOff>
    </xdr:to>
    <xdr:sp>
      <xdr:nvSpPr>
        <xdr:cNvPr id="7320" name="图片 79"/>
        <xdr:cNvSpPr>
          <a:spLocks noChangeAspect="1"/>
        </xdr:cNvSpPr>
      </xdr:nvSpPr>
      <xdr:spPr>
        <a:xfrm>
          <a:off x="6277610" y="3036570"/>
          <a:ext cx="284480" cy="233680"/>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233680</xdr:rowOff>
    </xdr:to>
    <xdr:sp>
      <xdr:nvSpPr>
        <xdr:cNvPr id="7321" name="图片 80"/>
        <xdr:cNvSpPr>
          <a:spLocks noChangeAspect="1"/>
        </xdr:cNvSpPr>
      </xdr:nvSpPr>
      <xdr:spPr>
        <a:xfrm>
          <a:off x="6277610" y="3036570"/>
          <a:ext cx="284480" cy="233680"/>
        </a:xfrm>
        <a:prstGeom prst="rect">
          <a:avLst/>
        </a:prstGeom>
        <a:noFill/>
        <a:ln w="9525">
          <a:noFill/>
        </a:ln>
      </xdr:spPr>
    </xdr:sp>
    <xdr:clientData/>
  </xdr:twoCellAnchor>
  <xdr:twoCellAnchor editAs="oneCell">
    <xdr:from>
      <xdr:col>6</xdr:col>
      <xdr:colOff>0</xdr:colOff>
      <xdr:row>8</xdr:row>
      <xdr:rowOff>0</xdr:rowOff>
    </xdr:from>
    <xdr:to>
      <xdr:col>6</xdr:col>
      <xdr:colOff>631190</xdr:colOff>
      <xdr:row>9</xdr:row>
      <xdr:rowOff>302895</xdr:rowOff>
    </xdr:to>
    <xdr:sp>
      <xdr:nvSpPr>
        <xdr:cNvPr id="7322" name="矩形 246"/>
        <xdr:cNvSpPr/>
      </xdr:nvSpPr>
      <xdr:spPr>
        <a:xfrm>
          <a:off x="6277610" y="4408170"/>
          <a:ext cx="631190" cy="988695"/>
        </a:xfrm>
        <a:prstGeom prst="rect">
          <a:avLst/>
        </a:prstGeom>
        <a:noFill/>
        <a:ln w="9525">
          <a:noFill/>
        </a:ln>
      </xdr:spPr>
    </xdr:sp>
    <xdr:clientData/>
  </xdr:twoCellAnchor>
  <xdr:twoCellAnchor editAs="oneCell">
    <xdr:from>
      <xdr:col>6</xdr:col>
      <xdr:colOff>0</xdr:colOff>
      <xdr:row>8</xdr:row>
      <xdr:rowOff>0</xdr:rowOff>
    </xdr:from>
    <xdr:to>
      <xdr:col>6</xdr:col>
      <xdr:colOff>631190</xdr:colOff>
      <xdr:row>9</xdr:row>
      <xdr:rowOff>302895</xdr:rowOff>
    </xdr:to>
    <xdr:sp>
      <xdr:nvSpPr>
        <xdr:cNvPr id="7323" name="矩形 247"/>
        <xdr:cNvSpPr/>
      </xdr:nvSpPr>
      <xdr:spPr>
        <a:xfrm>
          <a:off x="6277610" y="4408170"/>
          <a:ext cx="631190" cy="988695"/>
        </a:xfrm>
        <a:prstGeom prst="rect">
          <a:avLst/>
        </a:prstGeom>
        <a:noFill/>
        <a:ln w="9525">
          <a:noFill/>
        </a:ln>
      </xdr:spPr>
    </xdr:sp>
    <xdr:clientData/>
  </xdr:twoCellAnchor>
  <xdr:twoCellAnchor editAs="oneCell">
    <xdr:from>
      <xdr:col>6</xdr:col>
      <xdr:colOff>0</xdr:colOff>
      <xdr:row>8</xdr:row>
      <xdr:rowOff>0</xdr:rowOff>
    </xdr:from>
    <xdr:to>
      <xdr:col>6</xdr:col>
      <xdr:colOff>631190</xdr:colOff>
      <xdr:row>9</xdr:row>
      <xdr:rowOff>274955</xdr:rowOff>
    </xdr:to>
    <xdr:sp>
      <xdr:nvSpPr>
        <xdr:cNvPr id="7324" name="矩形 248"/>
        <xdr:cNvSpPr/>
      </xdr:nvSpPr>
      <xdr:spPr>
        <a:xfrm>
          <a:off x="6277610" y="4408170"/>
          <a:ext cx="631190" cy="960755"/>
        </a:xfrm>
        <a:prstGeom prst="rect">
          <a:avLst/>
        </a:prstGeom>
        <a:noFill/>
        <a:ln w="9525">
          <a:noFill/>
        </a:ln>
      </xdr:spPr>
    </xdr:sp>
    <xdr:clientData/>
  </xdr:twoCellAnchor>
  <xdr:twoCellAnchor editAs="oneCell">
    <xdr:from>
      <xdr:col>6</xdr:col>
      <xdr:colOff>0</xdr:colOff>
      <xdr:row>8</xdr:row>
      <xdr:rowOff>0</xdr:rowOff>
    </xdr:from>
    <xdr:to>
      <xdr:col>6</xdr:col>
      <xdr:colOff>631190</xdr:colOff>
      <xdr:row>9</xdr:row>
      <xdr:rowOff>274955</xdr:rowOff>
    </xdr:to>
    <xdr:sp>
      <xdr:nvSpPr>
        <xdr:cNvPr id="7325" name="矩形 249"/>
        <xdr:cNvSpPr/>
      </xdr:nvSpPr>
      <xdr:spPr>
        <a:xfrm>
          <a:off x="6277610" y="4408170"/>
          <a:ext cx="631190" cy="960755"/>
        </a:xfrm>
        <a:prstGeom prst="rect">
          <a:avLst/>
        </a:prstGeom>
        <a:noFill/>
        <a:ln w="9525">
          <a:noFill/>
        </a:ln>
      </xdr:spPr>
    </xdr:sp>
    <xdr:clientData/>
  </xdr:twoCellAnchor>
  <xdr:twoCellAnchor editAs="oneCell">
    <xdr:from>
      <xdr:col>6</xdr:col>
      <xdr:colOff>0</xdr:colOff>
      <xdr:row>8</xdr:row>
      <xdr:rowOff>0</xdr:rowOff>
    </xdr:from>
    <xdr:to>
      <xdr:col>6</xdr:col>
      <xdr:colOff>631190</xdr:colOff>
      <xdr:row>9</xdr:row>
      <xdr:rowOff>274955</xdr:rowOff>
    </xdr:to>
    <xdr:sp>
      <xdr:nvSpPr>
        <xdr:cNvPr id="7326" name="矩形 250"/>
        <xdr:cNvSpPr/>
      </xdr:nvSpPr>
      <xdr:spPr>
        <a:xfrm>
          <a:off x="6277610" y="4408170"/>
          <a:ext cx="631190" cy="960755"/>
        </a:xfrm>
        <a:prstGeom prst="rect">
          <a:avLst/>
        </a:prstGeom>
        <a:noFill/>
        <a:ln w="9525">
          <a:noFill/>
        </a:ln>
      </xdr:spPr>
    </xdr:sp>
    <xdr:clientData/>
  </xdr:twoCellAnchor>
  <xdr:twoCellAnchor editAs="oneCell">
    <xdr:from>
      <xdr:col>6</xdr:col>
      <xdr:colOff>0</xdr:colOff>
      <xdr:row>8</xdr:row>
      <xdr:rowOff>0</xdr:rowOff>
    </xdr:from>
    <xdr:to>
      <xdr:col>6</xdr:col>
      <xdr:colOff>631190</xdr:colOff>
      <xdr:row>9</xdr:row>
      <xdr:rowOff>274955</xdr:rowOff>
    </xdr:to>
    <xdr:sp>
      <xdr:nvSpPr>
        <xdr:cNvPr id="7327" name="矩形 251"/>
        <xdr:cNvSpPr/>
      </xdr:nvSpPr>
      <xdr:spPr>
        <a:xfrm>
          <a:off x="6277610" y="4408170"/>
          <a:ext cx="631190" cy="96075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250825</xdr:rowOff>
    </xdr:to>
    <xdr:sp>
      <xdr:nvSpPr>
        <xdr:cNvPr id="7328" name="图片 264"/>
        <xdr:cNvSpPr>
          <a:spLocks noChangeAspect="1"/>
        </xdr:cNvSpPr>
      </xdr:nvSpPr>
      <xdr:spPr>
        <a:xfrm>
          <a:off x="6277610" y="3036570"/>
          <a:ext cx="284480" cy="25082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250825</xdr:rowOff>
    </xdr:to>
    <xdr:sp>
      <xdr:nvSpPr>
        <xdr:cNvPr id="7329" name="图片 267"/>
        <xdr:cNvSpPr>
          <a:spLocks noChangeAspect="1"/>
        </xdr:cNvSpPr>
      </xdr:nvSpPr>
      <xdr:spPr>
        <a:xfrm>
          <a:off x="6277610" y="3036570"/>
          <a:ext cx="284480" cy="25082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250825</xdr:rowOff>
    </xdr:to>
    <xdr:sp>
      <xdr:nvSpPr>
        <xdr:cNvPr id="7330" name="图片 268"/>
        <xdr:cNvSpPr>
          <a:spLocks noChangeAspect="1"/>
        </xdr:cNvSpPr>
      </xdr:nvSpPr>
      <xdr:spPr>
        <a:xfrm>
          <a:off x="6277610" y="3036570"/>
          <a:ext cx="284480" cy="25082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7331" name="图片 14"/>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7332" name="图片 17"/>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7333" name="图片 18"/>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7334" name="图片 190"/>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7335" name="图片 193"/>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7336" name="图片 194"/>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7337" name="图片 218"/>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7338" name="图片 221"/>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7339" name="图片 222"/>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7340" name="图片 55"/>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7341" name="图片 58"/>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7342" name="图片 59"/>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7343" name="图片 5"/>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7344" name="图片 8"/>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7345" name="图片 9"/>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7346" name="图片 14"/>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7347" name="图片 17"/>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7348" name="图片 18"/>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7349" name="图片 23"/>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7350" name="图片 26"/>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7351" name="图片 27"/>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7352" name="图片 209"/>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7353" name="图片 212"/>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7354" name="图片 213"/>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7355" name="图片 5"/>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7356" name="图片 8"/>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7357" name="图片 9"/>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7358" name="图片 209"/>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7359" name="图片 212"/>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7360" name="图片 213"/>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285750</xdr:rowOff>
    </xdr:to>
    <xdr:sp>
      <xdr:nvSpPr>
        <xdr:cNvPr id="7361" name="图片 55"/>
        <xdr:cNvSpPr>
          <a:spLocks noChangeAspect="1"/>
        </xdr:cNvSpPr>
      </xdr:nvSpPr>
      <xdr:spPr>
        <a:xfrm>
          <a:off x="6277610" y="3036570"/>
          <a:ext cx="284480" cy="285750"/>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285750</xdr:rowOff>
    </xdr:to>
    <xdr:sp>
      <xdr:nvSpPr>
        <xdr:cNvPr id="7362" name="图片 58"/>
        <xdr:cNvSpPr>
          <a:spLocks noChangeAspect="1"/>
        </xdr:cNvSpPr>
      </xdr:nvSpPr>
      <xdr:spPr>
        <a:xfrm>
          <a:off x="6277610" y="3036570"/>
          <a:ext cx="284480" cy="285750"/>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285750</xdr:rowOff>
    </xdr:to>
    <xdr:sp>
      <xdr:nvSpPr>
        <xdr:cNvPr id="7363" name="图片 59"/>
        <xdr:cNvSpPr>
          <a:spLocks noChangeAspect="1"/>
        </xdr:cNvSpPr>
      </xdr:nvSpPr>
      <xdr:spPr>
        <a:xfrm>
          <a:off x="6277610" y="3036570"/>
          <a:ext cx="284480" cy="285750"/>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7364" name="图片 82"/>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7365" name="图片 83"/>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7366" name="图片 84"/>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7367" name="图片 89"/>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7368" name="图片 92"/>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7369" name="图片 93"/>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7370" name="图片 100"/>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7371" name="图片 101"/>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7372" name="图片 102"/>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7373" name="图片 14"/>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7374" name="图片 17"/>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7375" name="图片 18"/>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7376" name="图片 23"/>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7377" name="图片 26"/>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7378" name="图片 27"/>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7379" name="图片 55"/>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7380" name="图片 58"/>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7381" name="图片 59"/>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7382" name="图片 5"/>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7383" name="图片 8"/>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7384" name="图片 9"/>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7385" name="图片 209"/>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7386" name="图片 212"/>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7387" name="图片 213"/>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7388" name="图片 82"/>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7389" name="图片 83"/>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7390" name="图片 84"/>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7391" name="图片 281"/>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7392" name="图片 286"/>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7393" name="图片 287"/>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7394" name="图片 352"/>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7395" name="图片 357"/>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7396" name="图片 358"/>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7397" name="图片 422"/>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7398" name="图片 425"/>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7399" name="图片 426"/>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7400" name="图片 530"/>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7401" name="图片 531"/>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7402" name="图片 532"/>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7403" name="图片 534"/>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7404" name="图片 535"/>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7405" name="图片 536"/>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7406" name="图片 538"/>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7407" name="图片 539"/>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7408" name="图片 540"/>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7409" name="图片 822"/>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7410" name="图片 827"/>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7411" name="图片 828"/>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7412" name="图片 893"/>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7413" name="图片 898"/>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7414" name="图片 899"/>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7415" name="图片 963"/>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7416" name="图片 966"/>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7417" name="图片 967"/>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7418" name="图片 1071"/>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7419" name="图片 1072"/>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7420" name="图片 1073"/>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7421" name="图片 1075"/>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7422" name="图片 1076"/>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7423" name="图片 1077"/>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7424" name="图片 1079"/>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7425" name="图片 1080"/>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7426" name="图片 1081"/>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7427" name="图片 1323"/>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7428" name="图片 1324"/>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7429" name="图片 1325"/>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7430" name="图片 1327"/>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7431" name="图片 1328"/>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7432" name="图片 1329"/>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7433" name="图片 1331"/>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7434" name="图片 1332"/>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7435" name="图片 1333"/>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7436" name="图片 1356"/>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7437" name="图片 1357"/>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7438" name="图片 1358"/>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7439" name="图片 1360"/>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7440" name="图片 1361"/>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7441" name="图片 1362"/>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7442" name="图片 1364"/>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7443" name="图片 1365"/>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7444" name="图片 1366"/>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7445" name="图片 1686"/>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7446" name="图片 1691"/>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7447" name="图片 1692"/>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7448" name="图片 1745"/>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7449" name="图片 1750"/>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7450" name="图片 1751"/>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7451" name="图片 1805"/>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7452" name="图片 1808"/>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7453" name="图片 1809"/>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233680</xdr:rowOff>
    </xdr:to>
    <xdr:sp>
      <xdr:nvSpPr>
        <xdr:cNvPr id="7454" name="图片 14"/>
        <xdr:cNvSpPr>
          <a:spLocks noChangeAspect="1"/>
        </xdr:cNvSpPr>
      </xdr:nvSpPr>
      <xdr:spPr>
        <a:xfrm>
          <a:off x="6277610" y="3036570"/>
          <a:ext cx="284480" cy="233680"/>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233680</xdr:rowOff>
    </xdr:to>
    <xdr:sp>
      <xdr:nvSpPr>
        <xdr:cNvPr id="7455" name="图片 17"/>
        <xdr:cNvSpPr>
          <a:spLocks noChangeAspect="1"/>
        </xdr:cNvSpPr>
      </xdr:nvSpPr>
      <xdr:spPr>
        <a:xfrm>
          <a:off x="6277610" y="3036570"/>
          <a:ext cx="284480" cy="233680"/>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233680</xdr:rowOff>
    </xdr:to>
    <xdr:sp>
      <xdr:nvSpPr>
        <xdr:cNvPr id="7456" name="图片 18"/>
        <xdr:cNvSpPr>
          <a:spLocks noChangeAspect="1"/>
        </xdr:cNvSpPr>
      </xdr:nvSpPr>
      <xdr:spPr>
        <a:xfrm>
          <a:off x="6277610" y="3036570"/>
          <a:ext cx="284480" cy="233680"/>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233680</xdr:rowOff>
    </xdr:to>
    <xdr:sp>
      <xdr:nvSpPr>
        <xdr:cNvPr id="7457" name="图片 36"/>
        <xdr:cNvSpPr>
          <a:spLocks noChangeAspect="1"/>
        </xdr:cNvSpPr>
      </xdr:nvSpPr>
      <xdr:spPr>
        <a:xfrm>
          <a:off x="6277610" y="3036570"/>
          <a:ext cx="284480" cy="233680"/>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233680</xdr:rowOff>
    </xdr:to>
    <xdr:sp>
      <xdr:nvSpPr>
        <xdr:cNvPr id="7458" name="图片 39"/>
        <xdr:cNvSpPr>
          <a:spLocks noChangeAspect="1"/>
        </xdr:cNvSpPr>
      </xdr:nvSpPr>
      <xdr:spPr>
        <a:xfrm>
          <a:off x="6277610" y="3036570"/>
          <a:ext cx="284480" cy="233680"/>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233680</xdr:rowOff>
    </xdr:to>
    <xdr:sp>
      <xdr:nvSpPr>
        <xdr:cNvPr id="7459" name="图片 40"/>
        <xdr:cNvSpPr>
          <a:spLocks noChangeAspect="1"/>
        </xdr:cNvSpPr>
      </xdr:nvSpPr>
      <xdr:spPr>
        <a:xfrm>
          <a:off x="6277610" y="3036570"/>
          <a:ext cx="284480" cy="233680"/>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227330</xdr:rowOff>
    </xdr:to>
    <xdr:sp>
      <xdr:nvSpPr>
        <xdr:cNvPr id="7460" name="图片 45"/>
        <xdr:cNvSpPr>
          <a:spLocks noChangeAspect="1"/>
        </xdr:cNvSpPr>
      </xdr:nvSpPr>
      <xdr:spPr>
        <a:xfrm>
          <a:off x="6277610" y="3036570"/>
          <a:ext cx="284480" cy="227330"/>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227330</xdr:rowOff>
    </xdr:to>
    <xdr:sp>
      <xdr:nvSpPr>
        <xdr:cNvPr id="7461" name="图片 48"/>
        <xdr:cNvSpPr>
          <a:spLocks noChangeAspect="1"/>
        </xdr:cNvSpPr>
      </xdr:nvSpPr>
      <xdr:spPr>
        <a:xfrm>
          <a:off x="6277610" y="3036570"/>
          <a:ext cx="284480" cy="227330"/>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227330</xdr:rowOff>
    </xdr:to>
    <xdr:sp>
      <xdr:nvSpPr>
        <xdr:cNvPr id="7462" name="图片 49"/>
        <xdr:cNvSpPr>
          <a:spLocks noChangeAspect="1"/>
        </xdr:cNvSpPr>
      </xdr:nvSpPr>
      <xdr:spPr>
        <a:xfrm>
          <a:off x="6277610" y="3036570"/>
          <a:ext cx="284480" cy="227330"/>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233680</xdr:rowOff>
    </xdr:to>
    <xdr:sp>
      <xdr:nvSpPr>
        <xdr:cNvPr id="7463" name="图片 58"/>
        <xdr:cNvSpPr>
          <a:spLocks noChangeAspect="1"/>
        </xdr:cNvSpPr>
      </xdr:nvSpPr>
      <xdr:spPr>
        <a:xfrm>
          <a:off x="6277610" y="3036570"/>
          <a:ext cx="284480" cy="233680"/>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233680</xdr:rowOff>
    </xdr:to>
    <xdr:sp>
      <xdr:nvSpPr>
        <xdr:cNvPr id="7464" name="图片 61"/>
        <xdr:cNvSpPr>
          <a:spLocks noChangeAspect="1"/>
        </xdr:cNvSpPr>
      </xdr:nvSpPr>
      <xdr:spPr>
        <a:xfrm>
          <a:off x="6277610" y="3036570"/>
          <a:ext cx="284480" cy="233680"/>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233680</xdr:rowOff>
    </xdr:to>
    <xdr:sp>
      <xdr:nvSpPr>
        <xdr:cNvPr id="7465" name="图片 62"/>
        <xdr:cNvSpPr>
          <a:spLocks noChangeAspect="1"/>
        </xdr:cNvSpPr>
      </xdr:nvSpPr>
      <xdr:spPr>
        <a:xfrm>
          <a:off x="6277610" y="3036570"/>
          <a:ext cx="284480" cy="233680"/>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227330</xdr:rowOff>
    </xdr:to>
    <xdr:sp>
      <xdr:nvSpPr>
        <xdr:cNvPr id="7466" name="图片 67"/>
        <xdr:cNvSpPr>
          <a:spLocks noChangeAspect="1"/>
        </xdr:cNvSpPr>
      </xdr:nvSpPr>
      <xdr:spPr>
        <a:xfrm>
          <a:off x="6277610" y="3036570"/>
          <a:ext cx="284480" cy="227330"/>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227330</xdr:rowOff>
    </xdr:to>
    <xdr:sp>
      <xdr:nvSpPr>
        <xdr:cNvPr id="7467" name="图片 70"/>
        <xdr:cNvSpPr>
          <a:spLocks noChangeAspect="1"/>
        </xdr:cNvSpPr>
      </xdr:nvSpPr>
      <xdr:spPr>
        <a:xfrm>
          <a:off x="6277610" y="3036570"/>
          <a:ext cx="284480" cy="227330"/>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227330</xdr:rowOff>
    </xdr:to>
    <xdr:sp>
      <xdr:nvSpPr>
        <xdr:cNvPr id="7468" name="图片 71"/>
        <xdr:cNvSpPr>
          <a:spLocks noChangeAspect="1"/>
        </xdr:cNvSpPr>
      </xdr:nvSpPr>
      <xdr:spPr>
        <a:xfrm>
          <a:off x="6277610" y="3036570"/>
          <a:ext cx="284480" cy="227330"/>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227330</xdr:rowOff>
    </xdr:to>
    <xdr:sp>
      <xdr:nvSpPr>
        <xdr:cNvPr id="7469" name="图片 78"/>
        <xdr:cNvSpPr>
          <a:spLocks noChangeAspect="1"/>
        </xdr:cNvSpPr>
      </xdr:nvSpPr>
      <xdr:spPr>
        <a:xfrm>
          <a:off x="6277610" y="3036570"/>
          <a:ext cx="284480" cy="227330"/>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227330</xdr:rowOff>
    </xdr:to>
    <xdr:sp>
      <xdr:nvSpPr>
        <xdr:cNvPr id="7470" name="图片 79"/>
        <xdr:cNvSpPr>
          <a:spLocks noChangeAspect="1"/>
        </xdr:cNvSpPr>
      </xdr:nvSpPr>
      <xdr:spPr>
        <a:xfrm>
          <a:off x="6277610" y="3036570"/>
          <a:ext cx="284480" cy="227330"/>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227330</xdr:rowOff>
    </xdr:to>
    <xdr:sp>
      <xdr:nvSpPr>
        <xdr:cNvPr id="7471" name="图片 80"/>
        <xdr:cNvSpPr>
          <a:spLocks noChangeAspect="1"/>
        </xdr:cNvSpPr>
      </xdr:nvSpPr>
      <xdr:spPr>
        <a:xfrm>
          <a:off x="6277610" y="3036570"/>
          <a:ext cx="284480" cy="227330"/>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250825</xdr:rowOff>
    </xdr:to>
    <xdr:sp>
      <xdr:nvSpPr>
        <xdr:cNvPr id="7472" name="图片 264"/>
        <xdr:cNvSpPr>
          <a:spLocks noChangeAspect="1"/>
        </xdr:cNvSpPr>
      </xdr:nvSpPr>
      <xdr:spPr>
        <a:xfrm>
          <a:off x="6277610" y="3036570"/>
          <a:ext cx="284480" cy="25082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250825</xdr:rowOff>
    </xdr:to>
    <xdr:sp>
      <xdr:nvSpPr>
        <xdr:cNvPr id="7473" name="图片 267"/>
        <xdr:cNvSpPr>
          <a:spLocks noChangeAspect="1"/>
        </xdr:cNvSpPr>
      </xdr:nvSpPr>
      <xdr:spPr>
        <a:xfrm>
          <a:off x="6277610" y="3036570"/>
          <a:ext cx="284480" cy="25082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250825</xdr:rowOff>
    </xdr:to>
    <xdr:sp>
      <xdr:nvSpPr>
        <xdr:cNvPr id="7474" name="图片 268"/>
        <xdr:cNvSpPr>
          <a:spLocks noChangeAspect="1"/>
        </xdr:cNvSpPr>
      </xdr:nvSpPr>
      <xdr:spPr>
        <a:xfrm>
          <a:off x="6277610" y="3036570"/>
          <a:ext cx="284480" cy="25082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7475" name="图片 14"/>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7476" name="图片 17"/>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7477" name="图片 18"/>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262255</xdr:rowOff>
    </xdr:to>
    <xdr:sp>
      <xdr:nvSpPr>
        <xdr:cNvPr id="7478" name="图片 190"/>
        <xdr:cNvSpPr>
          <a:spLocks noChangeAspect="1"/>
        </xdr:cNvSpPr>
      </xdr:nvSpPr>
      <xdr:spPr>
        <a:xfrm>
          <a:off x="6277610" y="3036570"/>
          <a:ext cx="284480" cy="26225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262255</xdr:rowOff>
    </xdr:to>
    <xdr:sp>
      <xdr:nvSpPr>
        <xdr:cNvPr id="7479" name="图片 193"/>
        <xdr:cNvSpPr>
          <a:spLocks noChangeAspect="1"/>
        </xdr:cNvSpPr>
      </xdr:nvSpPr>
      <xdr:spPr>
        <a:xfrm>
          <a:off x="6277610" y="3036570"/>
          <a:ext cx="284480" cy="26225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262255</xdr:rowOff>
    </xdr:to>
    <xdr:sp>
      <xdr:nvSpPr>
        <xdr:cNvPr id="7480" name="图片 194"/>
        <xdr:cNvSpPr>
          <a:spLocks noChangeAspect="1"/>
        </xdr:cNvSpPr>
      </xdr:nvSpPr>
      <xdr:spPr>
        <a:xfrm>
          <a:off x="6277610" y="3036570"/>
          <a:ext cx="284480" cy="26225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262255</xdr:rowOff>
    </xdr:to>
    <xdr:sp>
      <xdr:nvSpPr>
        <xdr:cNvPr id="7481" name="图片 218"/>
        <xdr:cNvSpPr>
          <a:spLocks noChangeAspect="1"/>
        </xdr:cNvSpPr>
      </xdr:nvSpPr>
      <xdr:spPr>
        <a:xfrm>
          <a:off x="6277610" y="3036570"/>
          <a:ext cx="284480" cy="26225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262255</xdr:rowOff>
    </xdr:to>
    <xdr:sp>
      <xdr:nvSpPr>
        <xdr:cNvPr id="7482" name="图片 221"/>
        <xdr:cNvSpPr>
          <a:spLocks noChangeAspect="1"/>
        </xdr:cNvSpPr>
      </xdr:nvSpPr>
      <xdr:spPr>
        <a:xfrm>
          <a:off x="6277610" y="3036570"/>
          <a:ext cx="284480" cy="26225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262255</xdr:rowOff>
    </xdr:to>
    <xdr:sp>
      <xdr:nvSpPr>
        <xdr:cNvPr id="7483" name="图片 222"/>
        <xdr:cNvSpPr>
          <a:spLocks noChangeAspect="1"/>
        </xdr:cNvSpPr>
      </xdr:nvSpPr>
      <xdr:spPr>
        <a:xfrm>
          <a:off x="6277610" y="3036570"/>
          <a:ext cx="284480" cy="26225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262255</xdr:rowOff>
    </xdr:to>
    <xdr:sp>
      <xdr:nvSpPr>
        <xdr:cNvPr id="7484" name="图片 55"/>
        <xdr:cNvSpPr>
          <a:spLocks noChangeAspect="1"/>
        </xdr:cNvSpPr>
      </xdr:nvSpPr>
      <xdr:spPr>
        <a:xfrm>
          <a:off x="6277610" y="3036570"/>
          <a:ext cx="284480" cy="26225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262255</xdr:rowOff>
    </xdr:to>
    <xdr:sp>
      <xdr:nvSpPr>
        <xdr:cNvPr id="7485" name="图片 58"/>
        <xdr:cNvSpPr>
          <a:spLocks noChangeAspect="1"/>
        </xdr:cNvSpPr>
      </xdr:nvSpPr>
      <xdr:spPr>
        <a:xfrm>
          <a:off x="6277610" y="3036570"/>
          <a:ext cx="284480" cy="26225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262255</xdr:rowOff>
    </xdr:to>
    <xdr:sp>
      <xdr:nvSpPr>
        <xdr:cNvPr id="7486" name="图片 59"/>
        <xdr:cNvSpPr>
          <a:spLocks noChangeAspect="1"/>
        </xdr:cNvSpPr>
      </xdr:nvSpPr>
      <xdr:spPr>
        <a:xfrm>
          <a:off x="6277610" y="3036570"/>
          <a:ext cx="284480" cy="26225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273050</xdr:rowOff>
    </xdr:to>
    <xdr:sp>
      <xdr:nvSpPr>
        <xdr:cNvPr id="7487" name="图片 5"/>
        <xdr:cNvSpPr>
          <a:spLocks noChangeAspect="1"/>
        </xdr:cNvSpPr>
      </xdr:nvSpPr>
      <xdr:spPr>
        <a:xfrm>
          <a:off x="6277610" y="3036570"/>
          <a:ext cx="284480" cy="273050"/>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273050</xdr:rowOff>
    </xdr:to>
    <xdr:sp>
      <xdr:nvSpPr>
        <xdr:cNvPr id="7488" name="图片 8"/>
        <xdr:cNvSpPr>
          <a:spLocks noChangeAspect="1"/>
        </xdr:cNvSpPr>
      </xdr:nvSpPr>
      <xdr:spPr>
        <a:xfrm>
          <a:off x="6277610" y="3036570"/>
          <a:ext cx="284480" cy="273050"/>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273050</xdr:rowOff>
    </xdr:to>
    <xdr:sp>
      <xdr:nvSpPr>
        <xdr:cNvPr id="7489" name="图片 9"/>
        <xdr:cNvSpPr>
          <a:spLocks noChangeAspect="1"/>
        </xdr:cNvSpPr>
      </xdr:nvSpPr>
      <xdr:spPr>
        <a:xfrm>
          <a:off x="6277610" y="3036570"/>
          <a:ext cx="284480" cy="273050"/>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273050</xdr:rowOff>
    </xdr:to>
    <xdr:sp>
      <xdr:nvSpPr>
        <xdr:cNvPr id="7490" name="图片 209"/>
        <xdr:cNvSpPr>
          <a:spLocks noChangeAspect="1"/>
        </xdr:cNvSpPr>
      </xdr:nvSpPr>
      <xdr:spPr>
        <a:xfrm>
          <a:off x="6277610" y="3036570"/>
          <a:ext cx="284480" cy="273050"/>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273050</xdr:rowOff>
    </xdr:to>
    <xdr:sp>
      <xdr:nvSpPr>
        <xdr:cNvPr id="7491" name="图片 212"/>
        <xdr:cNvSpPr>
          <a:spLocks noChangeAspect="1"/>
        </xdr:cNvSpPr>
      </xdr:nvSpPr>
      <xdr:spPr>
        <a:xfrm>
          <a:off x="6277610" y="3036570"/>
          <a:ext cx="284480" cy="273050"/>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273050</xdr:rowOff>
    </xdr:to>
    <xdr:sp>
      <xdr:nvSpPr>
        <xdr:cNvPr id="7492" name="图片 213"/>
        <xdr:cNvSpPr>
          <a:spLocks noChangeAspect="1"/>
        </xdr:cNvSpPr>
      </xdr:nvSpPr>
      <xdr:spPr>
        <a:xfrm>
          <a:off x="6277610" y="3036570"/>
          <a:ext cx="284480" cy="273050"/>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7493" name="图片 55"/>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7494" name="图片 58"/>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7495" name="图片 59"/>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255270</xdr:rowOff>
    </xdr:to>
    <xdr:sp>
      <xdr:nvSpPr>
        <xdr:cNvPr id="7496" name="图片 82"/>
        <xdr:cNvSpPr>
          <a:spLocks noChangeAspect="1"/>
        </xdr:cNvSpPr>
      </xdr:nvSpPr>
      <xdr:spPr>
        <a:xfrm>
          <a:off x="6277610" y="3036570"/>
          <a:ext cx="284480" cy="255270"/>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255270</xdr:rowOff>
    </xdr:to>
    <xdr:sp>
      <xdr:nvSpPr>
        <xdr:cNvPr id="7497" name="图片 83"/>
        <xdr:cNvSpPr>
          <a:spLocks noChangeAspect="1"/>
        </xdr:cNvSpPr>
      </xdr:nvSpPr>
      <xdr:spPr>
        <a:xfrm>
          <a:off x="6277610" y="3036570"/>
          <a:ext cx="284480" cy="255270"/>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255270</xdr:rowOff>
    </xdr:to>
    <xdr:sp>
      <xdr:nvSpPr>
        <xdr:cNvPr id="7498" name="图片 84"/>
        <xdr:cNvSpPr>
          <a:spLocks noChangeAspect="1"/>
        </xdr:cNvSpPr>
      </xdr:nvSpPr>
      <xdr:spPr>
        <a:xfrm>
          <a:off x="6277610" y="3036570"/>
          <a:ext cx="284480" cy="255270"/>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255270</xdr:rowOff>
    </xdr:to>
    <xdr:sp>
      <xdr:nvSpPr>
        <xdr:cNvPr id="7499" name="图片 89"/>
        <xdr:cNvSpPr>
          <a:spLocks noChangeAspect="1"/>
        </xdr:cNvSpPr>
      </xdr:nvSpPr>
      <xdr:spPr>
        <a:xfrm>
          <a:off x="6277610" y="3036570"/>
          <a:ext cx="284480" cy="255270"/>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255270</xdr:rowOff>
    </xdr:to>
    <xdr:sp>
      <xdr:nvSpPr>
        <xdr:cNvPr id="7500" name="图片 92"/>
        <xdr:cNvSpPr>
          <a:spLocks noChangeAspect="1"/>
        </xdr:cNvSpPr>
      </xdr:nvSpPr>
      <xdr:spPr>
        <a:xfrm>
          <a:off x="6277610" y="3036570"/>
          <a:ext cx="284480" cy="255270"/>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255270</xdr:rowOff>
    </xdr:to>
    <xdr:sp>
      <xdr:nvSpPr>
        <xdr:cNvPr id="7501" name="图片 93"/>
        <xdr:cNvSpPr>
          <a:spLocks noChangeAspect="1"/>
        </xdr:cNvSpPr>
      </xdr:nvSpPr>
      <xdr:spPr>
        <a:xfrm>
          <a:off x="6277610" y="3036570"/>
          <a:ext cx="284480" cy="255270"/>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255270</xdr:rowOff>
    </xdr:to>
    <xdr:sp>
      <xdr:nvSpPr>
        <xdr:cNvPr id="7502" name="图片 100"/>
        <xdr:cNvSpPr>
          <a:spLocks noChangeAspect="1"/>
        </xdr:cNvSpPr>
      </xdr:nvSpPr>
      <xdr:spPr>
        <a:xfrm>
          <a:off x="6277610" y="3036570"/>
          <a:ext cx="284480" cy="255270"/>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255270</xdr:rowOff>
    </xdr:to>
    <xdr:sp>
      <xdr:nvSpPr>
        <xdr:cNvPr id="7503" name="图片 101"/>
        <xdr:cNvSpPr>
          <a:spLocks noChangeAspect="1"/>
        </xdr:cNvSpPr>
      </xdr:nvSpPr>
      <xdr:spPr>
        <a:xfrm>
          <a:off x="6277610" y="3036570"/>
          <a:ext cx="284480" cy="255270"/>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255270</xdr:rowOff>
    </xdr:to>
    <xdr:sp>
      <xdr:nvSpPr>
        <xdr:cNvPr id="7504" name="图片 102"/>
        <xdr:cNvSpPr>
          <a:spLocks noChangeAspect="1"/>
        </xdr:cNvSpPr>
      </xdr:nvSpPr>
      <xdr:spPr>
        <a:xfrm>
          <a:off x="6277610" y="3036570"/>
          <a:ext cx="284480" cy="255270"/>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273050</xdr:rowOff>
    </xdr:to>
    <xdr:sp>
      <xdr:nvSpPr>
        <xdr:cNvPr id="7505" name="图片 14"/>
        <xdr:cNvSpPr>
          <a:spLocks noChangeAspect="1"/>
        </xdr:cNvSpPr>
      </xdr:nvSpPr>
      <xdr:spPr>
        <a:xfrm>
          <a:off x="6277610" y="3036570"/>
          <a:ext cx="284480" cy="273050"/>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273050</xdr:rowOff>
    </xdr:to>
    <xdr:sp>
      <xdr:nvSpPr>
        <xdr:cNvPr id="7506" name="图片 17"/>
        <xdr:cNvSpPr>
          <a:spLocks noChangeAspect="1"/>
        </xdr:cNvSpPr>
      </xdr:nvSpPr>
      <xdr:spPr>
        <a:xfrm>
          <a:off x="6277610" y="3036570"/>
          <a:ext cx="284480" cy="273050"/>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273050</xdr:rowOff>
    </xdr:to>
    <xdr:sp>
      <xdr:nvSpPr>
        <xdr:cNvPr id="7507" name="图片 18"/>
        <xdr:cNvSpPr>
          <a:spLocks noChangeAspect="1"/>
        </xdr:cNvSpPr>
      </xdr:nvSpPr>
      <xdr:spPr>
        <a:xfrm>
          <a:off x="6277610" y="3036570"/>
          <a:ext cx="284480" cy="273050"/>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273050</xdr:rowOff>
    </xdr:to>
    <xdr:sp>
      <xdr:nvSpPr>
        <xdr:cNvPr id="7508" name="图片 23"/>
        <xdr:cNvSpPr>
          <a:spLocks noChangeAspect="1"/>
        </xdr:cNvSpPr>
      </xdr:nvSpPr>
      <xdr:spPr>
        <a:xfrm>
          <a:off x="6277610" y="3036570"/>
          <a:ext cx="284480" cy="273050"/>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273050</xdr:rowOff>
    </xdr:to>
    <xdr:sp>
      <xdr:nvSpPr>
        <xdr:cNvPr id="7509" name="图片 26"/>
        <xdr:cNvSpPr>
          <a:spLocks noChangeAspect="1"/>
        </xdr:cNvSpPr>
      </xdr:nvSpPr>
      <xdr:spPr>
        <a:xfrm>
          <a:off x="6277610" y="3036570"/>
          <a:ext cx="284480" cy="273050"/>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273050</xdr:rowOff>
    </xdr:to>
    <xdr:sp>
      <xdr:nvSpPr>
        <xdr:cNvPr id="7510" name="图片 27"/>
        <xdr:cNvSpPr>
          <a:spLocks noChangeAspect="1"/>
        </xdr:cNvSpPr>
      </xdr:nvSpPr>
      <xdr:spPr>
        <a:xfrm>
          <a:off x="6277610" y="3036570"/>
          <a:ext cx="284480" cy="273050"/>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273050</xdr:rowOff>
    </xdr:to>
    <xdr:sp>
      <xdr:nvSpPr>
        <xdr:cNvPr id="7511" name="图片 55"/>
        <xdr:cNvSpPr>
          <a:spLocks noChangeAspect="1"/>
        </xdr:cNvSpPr>
      </xdr:nvSpPr>
      <xdr:spPr>
        <a:xfrm>
          <a:off x="6277610" y="3036570"/>
          <a:ext cx="284480" cy="273050"/>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273050</xdr:rowOff>
    </xdr:to>
    <xdr:sp>
      <xdr:nvSpPr>
        <xdr:cNvPr id="7512" name="图片 58"/>
        <xdr:cNvSpPr>
          <a:spLocks noChangeAspect="1"/>
        </xdr:cNvSpPr>
      </xdr:nvSpPr>
      <xdr:spPr>
        <a:xfrm>
          <a:off x="6277610" y="3036570"/>
          <a:ext cx="284480" cy="273050"/>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273050</xdr:rowOff>
    </xdr:to>
    <xdr:sp>
      <xdr:nvSpPr>
        <xdr:cNvPr id="7513" name="图片 59"/>
        <xdr:cNvSpPr>
          <a:spLocks noChangeAspect="1"/>
        </xdr:cNvSpPr>
      </xdr:nvSpPr>
      <xdr:spPr>
        <a:xfrm>
          <a:off x="6277610" y="3036570"/>
          <a:ext cx="284480" cy="273050"/>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364490</xdr:rowOff>
    </xdr:to>
    <xdr:sp>
      <xdr:nvSpPr>
        <xdr:cNvPr id="7514" name="图片 28"/>
        <xdr:cNvSpPr>
          <a:spLocks noChangeAspect="1"/>
        </xdr:cNvSpPr>
      </xdr:nvSpPr>
      <xdr:spPr>
        <a:xfrm>
          <a:off x="6277610" y="3036570"/>
          <a:ext cx="281940" cy="364490"/>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364490</xdr:rowOff>
    </xdr:to>
    <xdr:sp>
      <xdr:nvSpPr>
        <xdr:cNvPr id="7515" name="图片 32"/>
        <xdr:cNvSpPr>
          <a:spLocks noChangeAspect="1"/>
        </xdr:cNvSpPr>
      </xdr:nvSpPr>
      <xdr:spPr>
        <a:xfrm>
          <a:off x="6277610" y="3036570"/>
          <a:ext cx="281940" cy="364490"/>
        </a:xfrm>
        <a:prstGeom prst="rect">
          <a:avLst/>
        </a:prstGeom>
        <a:noFill/>
        <a:ln w="9525">
          <a:noFill/>
        </a:ln>
      </xdr:spPr>
    </xdr:sp>
    <xdr:clientData/>
  </xdr:twoCellAnchor>
  <xdr:twoCellAnchor editAs="oneCell">
    <xdr:from>
      <xdr:col>6</xdr:col>
      <xdr:colOff>0</xdr:colOff>
      <xdr:row>6</xdr:row>
      <xdr:rowOff>0</xdr:rowOff>
    </xdr:from>
    <xdr:to>
      <xdr:col>6</xdr:col>
      <xdr:colOff>274955</xdr:colOff>
      <xdr:row>6</xdr:row>
      <xdr:rowOff>277495</xdr:rowOff>
    </xdr:to>
    <xdr:sp>
      <xdr:nvSpPr>
        <xdr:cNvPr id="7516" name="图片 153"/>
        <xdr:cNvSpPr>
          <a:spLocks noChangeAspect="1"/>
        </xdr:cNvSpPr>
      </xdr:nvSpPr>
      <xdr:spPr>
        <a:xfrm>
          <a:off x="6277610" y="3036570"/>
          <a:ext cx="274955" cy="277495"/>
        </a:xfrm>
        <a:prstGeom prst="rect">
          <a:avLst/>
        </a:prstGeom>
        <a:noFill/>
        <a:ln w="9525">
          <a:noFill/>
        </a:ln>
      </xdr:spPr>
    </xdr:sp>
    <xdr:clientData/>
  </xdr:twoCellAnchor>
  <xdr:twoCellAnchor editAs="oneCell">
    <xdr:from>
      <xdr:col>6</xdr:col>
      <xdr:colOff>0</xdr:colOff>
      <xdr:row>6</xdr:row>
      <xdr:rowOff>0</xdr:rowOff>
    </xdr:from>
    <xdr:to>
      <xdr:col>6</xdr:col>
      <xdr:colOff>274955</xdr:colOff>
      <xdr:row>6</xdr:row>
      <xdr:rowOff>277495</xdr:rowOff>
    </xdr:to>
    <xdr:sp>
      <xdr:nvSpPr>
        <xdr:cNvPr id="7517" name="图片 153"/>
        <xdr:cNvSpPr>
          <a:spLocks noChangeAspect="1"/>
        </xdr:cNvSpPr>
      </xdr:nvSpPr>
      <xdr:spPr>
        <a:xfrm>
          <a:off x="6277610" y="3036570"/>
          <a:ext cx="274955" cy="277495"/>
        </a:xfrm>
        <a:prstGeom prst="rect">
          <a:avLst/>
        </a:prstGeom>
        <a:noFill/>
        <a:ln w="9525">
          <a:noFill/>
        </a:ln>
      </xdr:spPr>
    </xdr:sp>
    <xdr:clientData/>
  </xdr:twoCellAnchor>
  <xdr:twoCellAnchor editAs="oneCell">
    <xdr:from>
      <xdr:col>6</xdr:col>
      <xdr:colOff>0</xdr:colOff>
      <xdr:row>6</xdr:row>
      <xdr:rowOff>0</xdr:rowOff>
    </xdr:from>
    <xdr:to>
      <xdr:col>6</xdr:col>
      <xdr:colOff>274955</xdr:colOff>
      <xdr:row>6</xdr:row>
      <xdr:rowOff>277495</xdr:rowOff>
    </xdr:to>
    <xdr:sp>
      <xdr:nvSpPr>
        <xdr:cNvPr id="7518" name="图片 153"/>
        <xdr:cNvSpPr>
          <a:spLocks noChangeAspect="1"/>
        </xdr:cNvSpPr>
      </xdr:nvSpPr>
      <xdr:spPr>
        <a:xfrm>
          <a:off x="6277610" y="3036570"/>
          <a:ext cx="274955" cy="277495"/>
        </a:xfrm>
        <a:prstGeom prst="rect">
          <a:avLst/>
        </a:prstGeom>
        <a:noFill/>
        <a:ln w="9525">
          <a:noFill/>
        </a:ln>
      </xdr:spPr>
    </xdr:sp>
    <xdr:clientData/>
  </xdr:twoCellAnchor>
  <xdr:twoCellAnchor editAs="oneCell">
    <xdr:from>
      <xdr:col>6</xdr:col>
      <xdr:colOff>0</xdr:colOff>
      <xdr:row>6</xdr:row>
      <xdr:rowOff>0</xdr:rowOff>
    </xdr:from>
    <xdr:to>
      <xdr:col>6</xdr:col>
      <xdr:colOff>274955</xdr:colOff>
      <xdr:row>6</xdr:row>
      <xdr:rowOff>277495</xdr:rowOff>
    </xdr:to>
    <xdr:sp>
      <xdr:nvSpPr>
        <xdr:cNvPr id="7519" name="图片 153"/>
        <xdr:cNvSpPr>
          <a:spLocks noChangeAspect="1"/>
        </xdr:cNvSpPr>
      </xdr:nvSpPr>
      <xdr:spPr>
        <a:xfrm>
          <a:off x="6277610" y="3036570"/>
          <a:ext cx="274955" cy="277495"/>
        </a:xfrm>
        <a:prstGeom prst="rect">
          <a:avLst/>
        </a:prstGeom>
        <a:noFill/>
        <a:ln w="9525">
          <a:noFill/>
        </a:ln>
      </xdr:spPr>
    </xdr:sp>
    <xdr:clientData/>
  </xdr:twoCellAnchor>
  <xdr:twoCellAnchor editAs="oneCell">
    <xdr:from>
      <xdr:col>6</xdr:col>
      <xdr:colOff>0</xdr:colOff>
      <xdr:row>6</xdr:row>
      <xdr:rowOff>0</xdr:rowOff>
    </xdr:from>
    <xdr:to>
      <xdr:col>6</xdr:col>
      <xdr:colOff>274955</xdr:colOff>
      <xdr:row>6</xdr:row>
      <xdr:rowOff>277495</xdr:rowOff>
    </xdr:to>
    <xdr:sp>
      <xdr:nvSpPr>
        <xdr:cNvPr id="7520" name="图片 153"/>
        <xdr:cNvSpPr>
          <a:spLocks noChangeAspect="1"/>
        </xdr:cNvSpPr>
      </xdr:nvSpPr>
      <xdr:spPr>
        <a:xfrm>
          <a:off x="6277610" y="3036570"/>
          <a:ext cx="274955" cy="277495"/>
        </a:xfrm>
        <a:prstGeom prst="rect">
          <a:avLst/>
        </a:prstGeom>
        <a:noFill/>
        <a:ln w="9525">
          <a:noFill/>
        </a:ln>
      </xdr:spPr>
    </xdr:sp>
    <xdr:clientData/>
  </xdr:twoCellAnchor>
  <xdr:twoCellAnchor editAs="oneCell">
    <xdr:from>
      <xdr:col>6</xdr:col>
      <xdr:colOff>0</xdr:colOff>
      <xdr:row>6</xdr:row>
      <xdr:rowOff>0</xdr:rowOff>
    </xdr:from>
    <xdr:to>
      <xdr:col>6</xdr:col>
      <xdr:colOff>274955</xdr:colOff>
      <xdr:row>6</xdr:row>
      <xdr:rowOff>277495</xdr:rowOff>
    </xdr:to>
    <xdr:sp>
      <xdr:nvSpPr>
        <xdr:cNvPr id="7521" name="图片 153"/>
        <xdr:cNvSpPr>
          <a:spLocks noChangeAspect="1"/>
        </xdr:cNvSpPr>
      </xdr:nvSpPr>
      <xdr:spPr>
        <a:xfrm>
          <a:off x="6277610" y="3036570"/>
          <a:ext cx="274955" cy="277495"/>
        </a:xfrm>
        <a:prstGeom prst="rect">
          <a:avLst/>
        </a:prstGeom>
        <a:noFill/>
        <a:ln w="9525">
          <a:noFill/>
        </a:ln>
      </xdr:spPr>
    </xdr:sp>
    <xdr:clientData/>
  </xdr:twoCellAnchor>
  <xdr:twoCellAnchor editAs="oneCell">
    <xdr:from>
      <xdr:col>6</xdr:col>
      <xdr:colOff>0</xdr:colOff>
      <xdr:row>6</xdr:row>
      <xdr:rowOff>0</xdr:rowOff>
    </xdr:from>
    <xdr:to>
      <xdr:col>6</xdr:col>
      <xdr:colOff>274955</xdr:colOff>
      <xdr:row>6</xdr:row>
      <xdr:rowOff>277495</xdr:rowOff>
    </xdr:to>
    <xdr:sp>
      <xdr:nvSpPr>
        <xdr:cNvPr id="7522" name="图片 153"/>
        <xdr:cNvSpPr>
          <a:spLocks noChangeAspect="1"/>
        </xdr:cNvSpPr>
      </xdr:nvSpPr>
      <xdr:spPr>
        <a:xfrm>
          <a:off x="6277610" y="3036570"/>
          <a:ext cx="274955" cy="277495"/>
        </a:xfrm>
        <a:prstGeom prst="rect">
          <a:avLst/>
        </a:prstGeom>
        <a:noFill/>
        <a:ln w="9525">
          <a:noFill/>
        </a:ln>
      </xdr:spPr>
    </xdr:sp>
    <xdr:clientData/>
  </xdr:twoCellAnchor>
  <xdr:twoCellAnchor editAs="oneCell">
    <xdr:from>
      <xdr:col>6</xdr:col>
      <xdr:colOff>0</xdr:colOff>
      <xdr:row>6</xdr:row>
      <xdr:rowOff>0</xdr:rowOff>
    </xdr:from>
    <xdr:to>
      <xdr:col>6</xdr:col>
      <xdr:colOff>274955</xdr:colOff>
      <xdr:row>6</xdr:row>
      <xdr:rowOff>277495</xdr:rowOff>
    </xdr:to>
    <xdr:sp>
      <xdr:nvSpPr>
        <xdr:cNvPr id="7523" name="图片 153"/>
        <xdr:cNvSpPr>
          <a:spLocks noChangeAspect="1"/>
        </xdr:cNvSpPr>
      </xdr:nvSpPr>
      <xdr:spPr>
        <a:xfrm>
          <a:off x="6277610" y="3036570"/>
          <a:ext cx="274955" cy="277495"/>
        </a:xfrm>
        <a:prstGeom prst="rect">
          <a:avLst/>
        </a:prstGeom>
        <a:noFill/>
        <a:ln w="9525">
          <a:noFill/>
        </a:ln>
      </xdr:spPr>
    </xdr:sp>
    <xdr:clientData/>
  </xdr:twoCellAnchor>
  <xdr:twoCellAnchor editAs="oneCell">
    <xdr:from>
      <xdr:col>6</xdr:col>
      <xdr:colOff>0</xdr:colOff>
      <xdr:row>6</xdr:row>
      <xdr:rowOff>0</xdr:rowOff>
    </xdr:from>
    <xdr:to>
      <xdr:col>6</xdr:col>
      <xdr:colOff>274955</xdr:colOff>
      <xdr:row>6</xdr:row>
      <xdr:rowOff>277495</xdr:rowOff>
    </xdr:to>
    <xdr:sp>
      <xdr:nvSpPr>
        <xdr:cNvPr id="7524" name="图片 153"/>
        <xdr:cNvSpPr>
          <a:spLocks noChangeAspect="1"/>
        </xdr:cNvSpPr>
      </xdr:nvSpPr>
      <xdr:spPr>
        <a:xfrm>
          <a:off x="6277610" y="3036570"/>
          <a:ext cx="274955" cy="277495"/>
        </a:xfrm>
        <a:prstGeom prst="rect">
          <a:avLst/>
        </a:prstGeom>
        <a:noFill/>
        <a:ln w="9525">
          <a:noFill/>
        </a:ln>
      </xdr:spPr>
    </xdr:sp>
    <xdr:clientData/>
  </xdr:twoCellAnchor>
  <xdr:twoCellAnchor editAs="oneCell">
    <xdr:from>
      <xdr:col>6</xdr:col>
      <xdr:colOff>0</xdr:colOff>
      <xdr:row>6</xdr:row>
      <xdr:rowOff>0</xdr:rowOff>
    </xdr:from>
    <xdr:to>
      <xdr:col>6</xdr:col>
      <xdr:colOff>274955</xdr:colOff>
      <xdr:row>6</xdr:row>
      <xdr:rowOff>277495</xdr:rowOff>
    </xdr:to>
    <xdr:sp>
      <xdr:nvSpPr>
        <xdr:cNvPr id="7525" name="图片 153"/>
        <xdr:cNvSpPr>
          <a:spLocks noChangeAspect="1"/>
        </xdr:cNvSpPr>
      </xdr:nvSpPr>
      <xdr:spPr>
        <a:xfrm>
          <a:off x="6277610" y="3036570"/>
          <a:ext cx="274955" cy="277495"/>
        </a:xfrm>
        <a:prstGeom prst="rect">
          <a:avLst/>
        </a:prstGeom>
        <a:noFill/>
        <a:ln w="9525">
          <a:noFill/>
        </a:ln>
      </xdr:spPr>
    </xdr:sp>
    <xdr:clientData/>
  </xdr:twoCellAnchor>
  <xdr:twoCellAnchor editAs="oneCell">
    <xdr:from>
      <xdr:col>6</xdr:col>
      <xdr:colOff>0</xdr:colOff>
      <xdr:row>6</xdr:row>
      <xdr:rowOff>0</xdr:rowOff>
    </xdr:from>
    <xdr:to>
      <xdr:col>6</xdr:col>
      <xdr:colOff>274955</xdr:colOff>
      <xdr:row>6</xdr:row>
      <xdr:rowOff>277495</xdr:rowOff>
    </xdr:to>
    <xdr:sp>
      <xdr:nvSpPr>
        <xdr:cNvPr id="7526" name="图片 153"/>
        <xdr:cNvSpPr>
          <a:spLocks noChangeAspect="1"/>
        </xdr:cNvSpPr>
      </xdr:nvSpPr>
      <xdr:spPr>
        <a:xfrm>
          <a:off x="6277610" y="3036570"/>
          <a:ext cx="274955" cy="277495"/>
        </a:xfrm>
        <a:prstGeom prst="rect">
          <a:avLst/>
        </a:prstGeom>
        <a:noFill/>
        <a:ln w="9525">
          <a:noFill/>
        </a:ln>
      </xdr:spPr>
    </xdr:sp>
    <xdr:clientData/>
  </xdr:twoCellAnchor>
  <xdr:twoCellAnchor editAs="oneCell">
    <xdr:from>
      <xdr:col>6</xdr:col>
      <xdr:colOff>0</xdr:colOff>
      <xdr:row>6</xdr:row>
      <xdr:rowOff>0</xdr:rowOff>
    </xdr:from>
    <xdr:to>
      <xdr:col>6</xdr:col>
      <xdr:colOff>274955</xdr:colOff>
      <xdr:row>6</xdr:row>
      <xdr:rowOff>277495</xdr:rowOff>
    </xdr:to>
    <xdr:sp>
      <xdr:nvSpPr>
        <xdr:cNvPr id="7527" name="图片 153"/>
        <xdr:cNvSpPr>
          <a:spLocks noChangeAspect="1"/>
        </xdr:cNvSpPr>
      </xdr:nvSpPr>
      <xdr:spPr>
        <a:xfrm>
          <a:off x="6277610" y="3036570"/>
          <a:ext cx="274955" cy="277495"/>
        </a:xfrm>
        <a:prstGeom prst="rect">
          <a:avLst/>
        </a:prstGeom>
        <a:noFill/>
        <a:ln w="9525">
          <a:noFill/>
        </a:ln>
      </xdr:spPr>
    </xdr:sp>
    <xdr:clientData/>
  </xdr:twoCellAnchor>
  <xdr:twoCellAnchor editAs="oneCell">
    <xdr:from>
      <xdr:col>6</xdr:col>
      <xdr:colOff>0</xdr:colOff>
      <xdr:row>6</xdr:row>
      <xdr:rowOff>0</xdr:rowOff>
    </xdr:from>
    <xdr:to>
      <xdr:col>6</xdr:col>
      <xdr:colOff>274955</xdr:colOff>
      <xdr:row>6</xdr:row>
      <xdr:rowOff>277495</xdr:rowOff>
    </xdr:to>
    <xdr:sp>
      <xdr:nvSpPr>
        <xdr:cNvPr id="7528" name="图片 153"/>
        <xdr:cNvSpPr>
          <a:spLocks noChangeAspect="1"/>
        </xdr:cNvSpPr>
      </xdr:nvSpPr>
      <xdr:spPr>
        <a:xfrm>
          <a:off x="6277610" y="3036570"/>
          <a:ext cx="274955" cy="277495"/>
        </a:xfrm>
        <a:prstGeom prst="rect">
          <a:avLst/>
        </a:prstGeom>
        <a:noFill/>
        <a:ln w="9525">
          <a:noFill/>
        </a:ln>
      </xdr:spPr>
    </xdr:sp>
    <xdr:clientData/>
  </xdr:twoCellAnchor>
  <xdr:twoCellAnchor editAs="oneCell">
    <xdr:from>
      <xdr:col>6</xdr:col>
      <xdr:colOff>0</xdr:colOff>
      <xdr:row>6</xdr:row>
      <xdr:rowOff>0</xdr:rowOff>
    </xdr:from>
    <xdr:to>
      <xdr:col>6</xdr:col>
      <xdr:colOff>274955</xdr:colOff>
      <xdr:row>6</xdr:row>
      <xdr:rowOff>277495</xdr:rowOff>
    </xdr:to>
    <xdr:sp>
      <xdr:nvSpPr>
        <xdr:cNvPr id="7529" name="图片 153"/>
        <xdr:cNvSpPr>
          <a:spLocks noChangeAspect="1"/>
        </xdr:cNvSpPr>
      </xdr:nvSpPr>
      <xdr:spPr>
        <a:xfrm>
          <a:off x="6277610" y="3036570"/>
          <a:ext cx="274955" cy="277495"/>
        </a:xfrm>
        <a:prstGeom prst="rect">
          <a:avLst/>
        </a:prstGeom>
        <a:noFill/>
        <a:ln w="9525">
          <a:noFill/>
        </a:ln>
      </xdr:spPr>
    </xdr:sp>
    <xdr:clientData/>
  </xdr:twoCellAnchor>
  <xdr:twoCellAnchor editAs="oneCell">
    <xdr:from>
      <xdr:col>6</xdr:col>
      <xdr:colOff>0</xdr:colOff>
      <xdr:row>6</xdr:row>
      <xdr:rowOff>0</xdr:rowOff>
    </xdr:from>
    <xdr:to>
      <xdr:col>6</xdr:col>
      <xdr:colOff>274955</xdr:colOff>
      <xdr:row>6</xdr:row>
      <xdr:rowOff>277495</xdr:rowOff>
    </xdr:to>
    <xdr:sp>
      <xdr:nvSpPr>
        <xdr:cNvPr id="7530" name="图片 153"/>
        <xdr:cNvSpPr>
          <a:spLocks noChangeAspect="1"/>
        </xdr:cNvSpPr>
      </xdr:nvSpPr>
      <xdr:spPr>
        <a:xfrm>
          <a:off x="6277610" y="3036570"/>
          <a:ext cx="274955" cy="277495"/>
        </a:xfrm>
        <a:prstGeom prst="rect">
          <a:avLst/>
        </a:prstGeom>
        <a:noFill/>
        <a:ln w="9525">
          <a:noFill/>
        </a:ln>
      </xdr:spPr>
    </xdr:sp>
    <xdr:clientData/>
  </xdr:twoCellAnchor>
  <xdr:twoCellAnchor editAs="oneCell">
    <xdr:from>
      <xdr:col>6</xdr:col>
      <xdr:colOff>0</xdr:colOff>
      <xdr:row>6</xdr:row>
      <xdr:rowOff>0</xdr:rowOff>
    </xdr:from>
    <xdr:to>
      <xdr:col>6</xdr:col>
      <xdr:colOff>274955</xdr:colOff>
      <xdr:row>6</xdr:row>
      <xdr:rowOff>277495</xdr:rowOff>
    </xdr:to>
    <xdr:sp>
      <xdr:nvSpPr>
        <xdr:cNvPr id="7531" name="图片 153"/>
        <xdr:cNvSpPr>
          <a:spLocks noChangeAspect="1"/>
        </xdr:cNvSpPr>
      </xdr:nvSpPr>
      <xdr:spPr>
        <a:xfrm>
          <a:off x="6277610" y="3036570"/>
          <a:ext cx="274955" cy="277495"/>
        </a:xfrm>
        <a:prstGeom prst="rect">
          <a:avLst/>
        </a:prstGeom>
        <a:noFill/>
        <a:ln w="9525">
          <a:noFill/>
        </a:ln>
      </xdr:spPr>
    </xdr:sp>
    <xdr:clientData/>
  </xdr:twoCellAnchor>
  <xdr:twoCellAnchor editAs="oneCell">
    <xdr:from>
      <xdr:col>6</xdr:col>
      <xdr:colOff>0</xdr:colOff>
      <xdr:row>6</xdr:row>
      <xdr:rowOff>0</xdr:rowOff>
    </xdr:from>
    <xdr:to>
      <xdr:col>6</xdr:col>
      <xdr:colOff>271780</xdr:colOff>
      <xdr:row>6</xdr:row>
      <xdr:rowOff>273050</xdr:rowOff>
    </xdr:to>
    <xdr:sp>
      <xdr:nvSpPr>
        <xdr:cNvPr id="7532" name="图片 153"/>
        <xdr:cNvSpPr>
          <a:spLocks noChangeAspect="1"/>
        </xdr:cNvSpPr>
      </xdr:nvSpPr>
      <xdr:spPr>
        <a:xfrm>
          <a:off x="6277610" y="3036570"/>
          <a:ext cx="271780" cy="273050"/>
        </a:xfrm>
        <a:prstGeom prst="rect">
          <a:avLst/>
        </a:prstGeom>
        <a:noFill/>
        <a:ln w="9525">
          <a:noFill/>
        </a:ln>
      </xdr:spPr>
    </xdr:sp>
    <xdr:clientData/>
  </xdr:twoCellAnchor>
  <xdr:twoCellAnchor editAs="oneCell">
    <xdr:from>
      <xdr:col>6</xdr:col>
      <xdr:colOff>0</xdr:colOff>
      <xdr:row>6</xdr:row>
      <xdr:rowOff>0</xdr:rowOff>
    </xdr:from>
    <xdr:to>
      <xdr:col>6</xdr:col>
      <xdr:colOff>273685</xdr:colOff>
      <xdr:row>6</xdr:row>
      <xdr:rowOff>273050</xdr:rowOff>
    </xdr:to>
    <xdr:sp>
      <xdr:nvSpPr>
        <xdr:cNvPr id="7533" name="图片 153"/>
        <xdr:cNvSpPr>
          <a:spLocks noChangeAspect="1"/>
        </xdr:cNvSpPr>
      </xdr:nvSpPr>
      <xdr:spPr>
        <a:xfrm>
          <a:off x="6277610" y="3036570"/>
          <a:ext cx="273685" cy="273050"/>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250825</xdr:rowOff>
    </xdr:to>
    <xdr:sp>
      <xdr:nvSpPr>
        <xdr:cNvPr id="7534" name="图片 109"/>
        <xdr:cNvSpPr>
          <a:spLocks noChangeAspect="1"/>
        </xdr:cNvSpPr>
      </xdr:nvSpPr>
      <xdr:spPr>
        <a:xfrm>
          <a:off x="6277610" y="3036570"/>
          <a:ext cx="284480" cy="25082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250825</xdr:rowOff>
    </xdr:to>
    <xdr:sp>
      <xdr:nvSpPr>
        <xdr:cNvPr id="7535" name="图片 110"/>
        <xdr:cNvSpPr>
          <a:spLocks noChangeAspect="1"/>
        </xdr:cNvSpPr>
      </xdr:nvSpPr>
      <xdr:spPr>
        <a:xfrm>
          <a:off x="6277610" y="3036570"/>
          <a:ext cx="284480" cy="25082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250825</xdr:rowOff>
    </xdr:to>
    <xdr:sp>
      <xdr:nvSpPr>
        <xdr:cNvPr id="7536" name="图片 111"/>
        <xdr:cNvSpPr>
          <a:spLocks noChangeAspect="1"/>
        </xdr:cNvSpPr>
      </xdr:nvSpPr>
      <xdr:spPr>
        <a:xfrm>
          <a:off x="6277610" y="3036570"/>
          <a:ext cx="284480" cy="25082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250825</xdr:rowOff>
    </xdr:to>
    <xdr:sp>
      <xdr:nvSpPr>
        <xdr:cNvPr id="7537" name="图片 112"/>
        <xdr:cNvSpPr>
          <a:spLocks noChangeAspect="1"/>
        </xdr:cNvSpPr>
      </xdr:nvSpPr>
      <xdr:spPr>
        <a:xfrm>
          <a:off x="6277610" y="3036570"/>
          <a:ext cx="284480" cy="25082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250825</xdr:rowOff>
    </xdr:to>
    <xdr:sp>
      <xdr:nvSpPr>
        <xdr:cNvPr id="7538" name="图片 113"/>
        <xdr:cNvSpPr>
          <a:spLocks noChangeAspect="1"/>
        </xdr:cNvSpPr>
      </xdr:nvSpPr>
      <xdr:spPr>
        <a:xfrm>
          <a:off x="6277610" y="3036570"/>
          <a:ext cx="284480" cy="25082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250825</xdr:rowOff>
    </xdr:to>
    <xdr:sp>
      <xdr:nvSpPr>
        <xdr:cNvPr id="7539" name="图片 114"/>
        <xdr:cNvSpPr>
          <a:spLocks noChangeAspect="1"/>
        </xdr:cNvSpPr>
      </xdr:nvSpPr>
      <xdr:spPr>
        <a:xfrm>
          <a:off x="6277610" y="3036570"/>
          <a:ext cx="284480" cy="25082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250825</xdr:rowOff>
    </xdr:to>
    <xdr:sp>
      <xdr:nvSpPr>
        <xdr:cNvPr id="7540" name="图片 115"/>
        <xdr:cNvSpPr>
          <a:spLocks noChangeAspect="1"/>
        </xdr:cNvSpPr>
      </xdr:nvSpPr>
      <xdr:spPr>
        <a:xfrm>
          <a:off x="6277610" y="3036570"/>
          <a:ext cx="284480" cy="25082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250825</xdr:rowOff>
    </xdr:to>
    <xdr:sp>
      <xdr:nvSpPr>
        <xdr:cNvPr id="7541" name="图片 116"/>
        <xdr:cNvSpPr>
          <a:spLocks noChangeAspect="1"/>
        </xdr:cNvSpPr>
      </xdr:nvSpPr>
      <xdr:spPr>
        <a:xfrm>
          <a:off x="6277610" y="3036570"/>
          <a:ext cx="284480" cy="25082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250825</xdr:rowOff>
    </xdr:to>
    <xdr:sp>
      <xdr:nvSpPr>
        <xdr:cNvPr id="7542" name="图片 117"/>
        <xdr:cNvSpPr>
          <a:spLocks noChangeAspect="1"/>
        </xdr:cNvSpPr>
      </xdr:nvSpPr>
      <xdr:spPr>
        <a:xfrm>
          <a:off x="6277610" y="3036570"/>
          <a:ext cx="284480" cy="25082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250825</xdr:rowOff>
    </xdr:to>
    <xdr:sp>
      <xdr:nvSpPr>
        <xdr:cNvPr id="7543" name="图片 119"/>
        <xdr:cNvSpPr>
          <a:spLocks noChangeAspect="1"/>
        </xdr:cNvSpPr>
      </xdr:nvSpPr>
      <xdr:spPr>
        <a:xfrm>
          <a:off x="6277610" y="3036570"/>
          <a:ext cx="284480" cy="25082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250825</xdr:rowOff>
    </xdr:to>
    <xdr:sp>
      <xdr:nvSpPr>
        <xdr:cNvPr id="7544" name="图片 120"/>
        <xdr:cNvSpPr>
          <a:spLocks noChangeAspect="1"/>
        </xdr:cNvSpPr>
      </xdr:nvSpPr>
      <xdr:spPr>
        <a:xfrm>
          <a:off x="6277610" y="3036570"/>
          <a:ext cx="284480" cy="25082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250825</xdr:rowOff>
    </xdr:to>
    <xdr:sp>
      <xdr:nvSpPr>
        <xdr:cNvPr id="7545" name="图片 121"/>
        <xdr:cNvSpPr>
          <a:spLocks noChangeAspect="1"/>
        </xdr:cNvSpPr>
      </xdr:nvSpPr>
      <xdr:spPr>
        <a:xfrm>
          <a:off x="6277610" y="3036570"/>
          <a:ext cx="284480" cy="25082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250825</xdr:rowOff>
    </xdr:to>
    <xdr:sp>
      <xdr:nvSpPr>
        <xdr:cNvPr id="7546" name="图片 123"/>
        <xdr:cNvSpPr>
          <a:spLocks noChangeAspect="1"/>
        </xdr:cNvSpPr>
      </xdr:nvSpPr>
      <xdr:spPr>
        <a:xfrm>
          <a:off x="6277610" y="3036570"/>
          <a:ext cx="284480" cy="25082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250825</xdr:rowOff>
    </xdr:to>
    <xdr:sp>
      <xdr:nvSpPr>
        <xdr:cNvPr id="7547" name="图片 124"/>
        <xdr:cNvSpPr>
          <a:spLocks noChangeAspect="1"/>
        </xdr:cNvSpPr>
      </xdr:nvSpPr>
      <xdr:spPr>
        <a:xfrm>
          <a:off x="6277610" y="3036570"/>
          <a:ext cx="284480" cy="25082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250825</xdr:rowOff>
    </xdr:to>
    <xdr:sp>
      <xdr:nvSpPr>
        <xdr:cNvPr id="7548" name="图片 125"/>
        <xdr:cNvSpPr>
          <a:spLocks noChangeAspect="1"/>
        </xdr:cNvSpPr>
      </xdr:nvSpPr>
      <xdr:spPr>
        <a:xfrm>
          <a:off x="6277610" y="3036570"/>
          <a:ext cx="284480" cy="2508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347345</xdr:rowOff>
    </xdr:to>
    <xdr:sp>
      <xdr:nvSpPr>
        <xdr:cNvPr id="7549" name="图片 10"/>
        <xdr:cNvSpPr>
          <a:spLocks noChangeAspect="1"/>
        </xdr:cNvSpPr>
      </xdr:nvSpPr>
      <xdr:spPr>
        <a:xfrm>
          <a:off x="6277610" y="3036570"/>
          <a:ext cx="281940" cy="34734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347345</xdr:rowOff>
    </xdr:to>
    <xdr:sp>
      <xdr:nvSpPr>
        <xdr:cNvPr id="7550" name="图片 14"/>
        <xdr:cNvSpPr>
          <a:spLocks noChangeAspect="1"/>
        </xdr:cNvSpPr>
      </xdr:nvSpPr>
      <xdr:spPr>
        <a:xfrm>
          <a:off x="6277610" y="3036570"/>
          <a:ext cx="281940" cy="34734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347345</xdr:rowOff>
    </xdr:to>
    <xdr:sp>
      <xdr:nvSpPr>
        <xdr:cNvPr id="7551" name="图片 18"/>
        <xdr:cNvSpPr>
          <a:spLocks noChangeAspect="1"/>
        </xdr:cNvSpPr>
      </xdr:nvSpPr>
      <xdr:spPr>
        <a:xfrm>
          <a:off x="6277610" y="3036570"/>
          <a:ext cx="281940" cy="34734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250825</xdr:rowOff>
    </xdr:to>
    <xdr:sp>
      <xdr:nvSpPr>
        <xdr:cNvPr id="7552" name="图片 10"/>
        <xdr:cNvSpPr>
          <a:spLocks noChangeAspect="1"/>
        </xdr:cNvSpPr>
      </xdr:nvSpPr>
      <xdr:spPr>
        <a:xfrm>
          <a:off x="6277610" y="3036570"/>
          <a:ext cx="284480" cy="25082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250825</xdr:rowOff>
    </xdr:to>
    <xdr:sp>
      <xdr:nvSpPr>
        <xdr:cNvPr id="7553" name="图片 14"/>
        <xdr:cNvSpPr>
          <a:spLocks noChangeAspect="1"/>
        </xdr:cNvSpPr>
      </xdr:nvSpPr>
      <xdr:spPr>
        <a:xfrm>
          <a:off x="6277610" y="3036570"/>
          <a:ext cx="284480" cy="25082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250825</xdr:rowOff>
    </xdr:to>
    <xdr:sp>
      <xdr:nvSpPr>
        <xdr:cNvPr id="7554" name="图片 18"/>
        <xdr:cNvSpPr>
          <a:spLocks noChangeAspect="1"/>
        </xdr:cNvSpPr>
      </xdr:nvSpPr>
      <xdr:spPr>
        <a:xfrm>
          <a:off x="6277610" y="3036570"/>
          <a:ext cx="284480" cy="25082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250825</xdr:rowOff>
    </xdr:to>
    <xdr:sp>
      <xdr:nvSpPr>
        <xdr:cNvPr id="7555" name="图片 109"/>
        <xdr:cNvSpPr>
          <a:spLocks noChangeAspect="1"/>
        </xdr:cNvSpPr>
      </xdr:nvSpPr>
      <xdr:spPr>
        <a:xfrm>
          <a:off x="6277610" y="3036570"/>
          <a:ext cx="284480" cy="25082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250825</xdr:rowOff>
    </xdr:to>
    <xdr:sp>
      <xdr:nvSpPr>
        <xdr:cNvPr id="7556" name="图片 110"/>
        <xdr:cNvSpPr>
          <a:spLocks noChangeAspect="1"/>
        </xdr:cNvSpPr>
      </xdr:nvSpPr>
      <xdr:spPr>
        <a:xfrm>
          <a:off x="6277610" y="3036570"/>
          <a:ext cx="284480" cy="25082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250825</xdr:rowOff>
    </xdr:to>
    <xdr:sp>
      <xdr:nvSpPr>
        <xdr:cNvPr id="7557" name="图片 111"/>
        <xdr:cNvSpPr>
          <a:spLocks noChangeAspect="1"/>
        </xdr:cNvSpPr>
      </xdr:nvSpPr>
      <xdr:spPr>
        <a:xfrm>
          <a:off x="6277610" y="3036570"/>
          <a:ext cx="284480" cy="25082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250825</xdr:rowOff>
    </xdr:to>
    <xdr:sp>
      <xdr:nvSpPr>
        <xdr:cNvPr id="7558" name="图片 112"/>
        <xdr:cNvSpPr>
          <a:spLocks noChangeAspect="1"/>
        </xdr:cNvSpPr>
      </xdr:nvSpPr>
      <xdr:spPr>
        <a:xfrm>
          <a:off x="6277610" y="3036570"/>
          <a:ext cx="284480" cy="25082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250825</xdr:rowOff>
    </xdr:to>
    <xdr:sp>
      <xdr:nvSpPr>
        <xdr:cNvPr id="7559" name="图片 113"/>
        <xdr:cNvSpPr>
          <a:spLocks noChangeAspect="1"/>
        </xdr:cNvSpPr>
      </xdr:nvSpPr>
      <xdr:spPr>
        <a:xfrm>
          <a:off x="6277610" y="3036570"/>
          <a:ext cx="284480" cy="25082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250825</xdr:rowOff>
    </xdr:to>
    <xdr:sp>
      <xdr:nvSpPr>
        <xdr:cNvPr id="7560" name="图片 114"/>
        <xdr:cNvSpPr>
          <a:spLocks noChangeAspect="1"/>
        </xdr:cNvSpPr>
      </xdr:nvSpPr>
      <xdr:spPr>
        <a:xfrm>
          <a:off x="6277610" y="3036570"/>
          <a:ext cx="284480" cy="25082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250825</xdr:rowOff>
    </xdr:to>
    <xdr:sp>
      <xdr:nvSpPr>
        <xdr:cNvPr id="7561" name="图片 115"/>
        <xdr:cNvSpPr>
          <a:spLocks noChangeAspect="1"/>
        </xdr:cNvSpPr>
      </xdr:nvSpPr>
      <xdr:spPr>
        <a:xfrm>
          <a:off x="6277610" y="3036570"/>
          <a:ext cx="284480" cy="25082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250825</xdr:rowOff>
    </xdr:to>
    <xdr:sp>
      <xdr:nvSpPr>
        <xdr:cNvPr id="7562" name="图片 116"/>
        <xdr:cNvSpPr>
          <a:spLocks noChangeAspect="1"/>
        </xdr:cNvSpPr>
      </xdr:nvSpPr>
      <xdr:spPr>
        <a:xfrm>
          <a:off x="6277610" y="3036570"/>
          <a:ext cx="284480" cy="25082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250825</xdr:rowOff>
    </xdr:to>
    <xdr:sp>
      <xdr:nvSpPr>
        <xdr:cNvPr id="7563" name="图片 117"/>
        <xdr:cNvSpPr>
          <a:spLocks noChangeAspect="1"/>
        </xdr:cNvSpPr>
      </xdr:nvSpPr>
      <xdr:spPr>
        <a:xfrm>
          <a:off x="6277610" y="3036570"/>
          <a:ext cx="284480" cy="25082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250825</xdr:rowOff>
    </xdr:to>
    <xdr:sp>
      <xdr:nvSpPr>
        <xdr:cNvPr id="7564" name="图片 119"/>
        <xdr:cNvSpPr>
          <a:spLocks noChangeAspect="1"/>
        </xdr:cNvSpPr>
      </xdr:nvSpPr>
      <xdr:spPr>
        <a:xfrm>
          <a:off x="6277610" y="3036570"/>
          <a:ext cx="284480" cy="25082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250825</xdr:rowOff>
    </xdr:to>
    <xdr:sp>
      <xdr:nvSpPr>
        <xdr:cNvPr id="7565" name="图片 120"/>
        <xdr:cNvSpPr>
          <a:spLocks noChangeAspect="1"/>
        </xdr:cNvSpPr>
      </xdr:nvSpPr>
      <xdr:spPr>
        <a:xfrm>
          <a:off x="6277610" y="3036570"/>
          <a:ext cx="284480" cy="25082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250825</xdr:rowOff>
    </xdr:to>
    <xdr:sp>
      <xdr:nvSpPr>
        <xdr:cNvPr id="7566" name="图片 121"/>
        <xdr:cNvSpPr>
          <a:spLocks noChangeAspect="1"/>
        </xdr:cNvSpPr>
      </xdr:nvSpPr>
      <xdr:spPr>
        <a:xfrm>
          <a:off x="6277610" y="3036570"/>
          <a:ext cx="284480" cy="25082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250825</xdr:rowOff>
    </xdr:to>
    <xdr:sp>
      <xdr:nvSpPr>
        <xdr:cNvPr id="7567" name="图片 123"/>
        <xdr:cNvSpPr>
          <a:spLocks noChangeAspect="1"/>
        </xdr:cNvSpPr>
      </xdr:nvSpPr>
      <xdr:spPr>
        <a:xfrm>
          <a:off x="6277610" y="3036570"/>
          <a:ext cx="284480" cy="25082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250825</xdr:rowOff>
    </xdr:to>
    <xdr:sp>
      <xdr:nvSpPr>
        <xdr:cNvPr id="7568" name="图片 124"/>
        <xdr:cNvSpPr>
          <a:spLocks noChangeAspect="1"/>
        </xdr:cNvSpPr>
      </xdr:nvSpPr>
      <xdr:spPr>
        <a:xfrm>
          <a:off x="6277610" y="3036570"/>
          <a:ext cx="284480" cy="25082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250825</xdr:rowOff>
    </xdr:to>
    <xdr:sp>
      <xdr:nvSpPr>
        <xdr:cNvPr id="7569" name="图片 125"/>
        <xdr:cNvSpPr>
          <a:spLocks noChangeAspect="1"/>
        </xdr:cNvSpPr>
      </xdr:nvSpPr>
      <xdr:spPr>
        <a:xfrm>
          <a:off x="6277610" y="3036570"/>
          <a:ext cx="284480" cy="25082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7570" name="图片 146"/>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7571" name="图片 150"/>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7572" name="图片 154"/>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7573" name="图片 146"/>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7574" name="图片 150"/>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7575" name="图片 154"/>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271780</xdr:colOff>
      <xdr:row>6</xdr:row>
      <xdr:rowOff>277495</xdr:rowOff>
    </xdr:to>
    <xdr:sp>
      <xdr:nvSpPr>
        <xdr:cNvPr id="7576" name="图片 153"/>
        <xdr:cNvSpPr>
          <a:spLocks noChangeAspect="1"/>
        </xdr:cNvSpPr>
      </xdr:nvSpPr>
      <xdr:spPr>
        <a:xfrm>
          <a:off x="6277610" y="3036570"/>
          <a:ext cx="2717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7577" name="图片 36"/>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196215</xdr:rowOff>
    </xdr:to>
    <xdr:sp>
      <xdr:nvSpPr>
        <xdr:cNvPr id="7578" name="图片 36"/>
        <xdr:cNvSpPr>
          <a:spLocks noChangeAspect="1"/>
        </xdr:cNvSpPr>
      </xdr:nvSpPr>
      <xdr:spPr>
        <a:xfrm>
          <a:off x="6277610" y="3036570"/>
          <a:ext cx="284480" cy="19621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7579" name="图片 1"/>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7580" name="图片 2"/>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7581" name="图片 3"/>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7582" name="图片 4"/>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7583" name="图片 5"/>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7584" name="图片 6"/>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7585" name="图片 7"/>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7586" name="图片 8"/>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7587" name="图片 9"/>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7588" name="图片 10"/>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7589" name="图片 11"/>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7590" name="图片 12"/>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7591" name="图片 13"/>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7592" name="图片 14"/>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7593" name="图片 15"/>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7594" name="图片 16"/>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7595" name="图片 17"/>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7596" name="图片 18"/>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7597" name="图片 19"/>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7598" name="图片 20"/>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7599" name="图片 21"/>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7600" name="图片 22"/>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7601" name="图片 23"/>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7602" name="图片 24"/>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7603" name="图片 25"/>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7604" name="图片 26"/>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7605" name="图片 27"/>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7606" name="图片 28"/>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7607" name="图片 29"/>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7608" name="图片 30"/>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7609" name="图片 31"/>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7610" name="图片 32"/>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7611" name="图片 33"/>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7612" name="图片 34"/>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7613" name="图片 35"/>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7614" name="图片 36"/>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394970</xdr:rowOff>
    </xdr:to>
    <xdr:sp>
      <xdr:nvSpPr>
        <xdr:cNvPr id="7615" name="图片 19"/>
        <xdr:cNvSpPr>
          <a:spLocks noChangeAspect="1"/>
        </xdr:cNvSpPr>
      </xdr:nvSpPr>
      <xdr:spPr>
        <a:xfrm>
          <a:off x="6277610" y="3036570"/>
          <a:ext cx="281940" cy="394970"/>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394970</xdr:rowOff>
    </xdr:to>
    <xdr:sp>
      <xdr:nvSpPr>
        <xdr:cNvPr id="7616" name="图片 20"/>
        <xdr:cNvSpPr>
          <a:spLocks noChangeAspect="1"/>
        </xdr:cNvSpPr>
      </xdr:nvSpPr>
      <xdr:spPr>
        <a:xfrm>
          <a:off x="6277610" y="3036570"/>
          <a:ext cx="281940" cy="394970"/>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394970</xdr:rowOff>
    </xdr:to>
    <xdr:sp>
      <xdr:nvSpPr>
        <xdr:cNvPr id="7617" name="图片 21"/>
        <xdr:cNvSpPr>
          <a:spLocks noChangeAspect="1"/>
        </xdr:cNvSpPr>
      </xdr:nvSpPr>
      <xdr:spPr>
        <a:xfrm>
          <a:off x="6277610" y="3036570"/>
          <a:ext cx="281940" cy="394970"/>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394970</xdr:rowOff>
    </xdr:to>
    <xdr:sp>
      <xdr:nvSpPr>
        <xdr:cNvPr id="7618" name="图片 22"/>
        <xdr:cNvSpPr>
          <a:spLocks noChangeAspect="1"/>
        </xdr:cNvSpPr>
      </xdr:nvSpPr>
      <xdr:spPr>
        <a:xfrm>
          <a:off x="6277610" y="3036570"/>
          <a:ext cx="281940" cy="394970"/>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394970</xdr:rowOff>
    </xdr:to>
    <xdr:sp>
      <xdr:nvSpPr>
        <xdr:cNvPr id="7619" name="图片 23"/>
        <xdr:cNvSpPr>
          <a:spLocks noChangeAspect="1"/>
        </xdr:cNvSpPr>
      </xdr:nvSpPr>
      <xdr:spPr>
        <a:xfrm>
          <a:off x="6277610" y="3036570"/>
          <a:ext cx="281940" cy="394970"/>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394970</xdr:rowOff>
    </xdr:to>
    <xdr:sp>
      <xdr:nvSpPr>
        <xdr:cNvPr id="7620" name="图片 24"/>
        <xdr:cNvSpPr>
          <a:spLocks noChangeAspect="1"/>
        </xdr:cNvSpPr>
      </xdr:nvSpPr>
      <xdr:spPr>
        <a:xfrm>
          <a:off x="6277610" y="3036570"/>
          <a:ext cx="281940" cy="394970"/>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394970</xdr:rowOff>
    </xdr:to>
    <xdr:sp>
      <xdr:nvSpPr>
        <xdr:cNvPr id="7621" name="图片 25"/>
        <xdr:cNvSpPr>
          <a:spLocks noChangeAspect="1"/>
        </xdr:cNvSpPr>
      </xdr:nvSpPr>
      <xdr:spPr>
        <a:xfrm>
          <a:off x="6277610" y="3036570"/>
          <a:ext cx="281940" cy="394970"/>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394970</xdr:rowOff>
    </xdr:to>
    <xdr:sp>
      <xdr:nvSpPr>
        <xdr:cNvPr id="7622" name="图片 26"/>
        <xdr:cNvSpPr>
          <a:spLocks noChangeAspect="1"/>
        </xdr:cNvSpPr>
      </xdr:nvSpPr>
      <xdr:spPr>
        <a:xfrm>
          <a:off x="6277610" y="3036570"/>
          <a:ext cx="281940" cy="394970"/>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394970</xdr:rowOff>
    </xdr:to>
    <xdr:sp>
      <xdr:nvSpPr>
        <xdr:cNvPr id="7623" name="图片 27"/>
        <xdr:cNvSpPr>
          <a:spLocks noChangeAspect="1"/>
        </xdr:cNvSpPr>
      </xdr:nvSpPr>
      <xdr:spPr>
        <a:xfrm>
          <a:off x="6277610" y="3036570"/>
          <a:ext cx="281940" cy="394970"/>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394970</xdr:rowOff>
    </xdr:to>
    <xdr:sp>
      <xdr:nvSpPr>
        <xdr:cNvPr id="7624" name="图片 29"/>
        <xdr:cNvSpPr>
          <a:spLocks noChangeAspect="1"/>
        </xdr:cNvSpPr>
      </xdr:nvSpPr>
      <xdr:spPr>
        <a:xfrm>
          <a:off x="6277610" y="3036570"/>
          <a:ext cx="281940" cy="394970"/>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394970</xdr:rowOff>
    </xdr:to>
    <xdr:sp>
      <xdr:nvSpPr>
        <xdr:cNvPr id="7625" name="图片 30"/>
        <xdr:cNvSpPr>
          <a:spLocks noChangeAspect="1"/>
        </xdr:cNvSpPr>
      </xdr:nvSpPr>
      <xdr:spPr>
        <a:xfrm>
          <a:off x="6277610" y="3036570"/>
          <a:ext cx="281940" cy="394970"/>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394970</xdr:rowOff>
    </xdr:to>
    <xdr:sp>
      <xdr:nvSpPr>
        <xdr:cNvPr id="7626" name="图片 31"/>
        <xdr:cNvSpPr>
          <a:spLocks noChangeAspect="1"/>
        </xdr:cNvSpPr>
      </xdr:nvSpPr>
      <xdr:spPr>
        <a:xfrm>
          <a:off x="6277610" y="3036570"/>
          <a:ext cx="281940" cy="394970"/>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394970</xdr:rowOff>
    </xdr:to>
    <xdr:sp>
      <xdr:nvSpPr>
        <xdr:cNvPr id="7627" name="图片 33"/>
        <xdr:cNvSpPr>
          <a:spLocks noChangeAspect="1"/>
        </xdr:cNvSpPr>
      </xdr:nvSpPr>
      <xdr:spPr>
        <a:xfrm>
          <a:off x="6277610" y="3036570"/>
          <a:ext cx="281940" cy="394970"/>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394970</xdr:rowOff>
    </xdr:to>
    <xdr:sp>
      <xdr:nvSpPr>
        <xdr:cNvPr id="7628" name="图片 34"/>
        <xdr:cNvSpPr>
          <a:spLocks noChangeAspect="1"/>
        </xdr:cNvSpPr>
      </xdr:nvSpPr>
      <xdr:spPr>
        <a:xfrm>
          <a:off x="6277610" y="3036570"/>
          <a:ext cx="281940" cy="394970"/>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7629" name="图片 1"/>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7630" name="图片 2"/>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7631" name="图片 3"/>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7632" name="图片 4"/>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7633" name="图片 5"/>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7634" name="图片 6"/>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7635" name="图片 7"/>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7636" name="图片 8"/>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7637" name="图片 9"/>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7638" name="图片 10"/>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7639" name="图片 11"/>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7640" name="图片 12"/>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7641" name="图片 13"/>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7642" name="图片 14"/>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7643" name="图片 15"/>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7644" name="图片 16"/>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7645" name="图片 17"/>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7646" name="图片 18"/>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7647" name="图片 19"/>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7648" name="图片 20"/>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7649" name="图片 21"/>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7650" name="图片 22"/>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7651" name="图片 23"/>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7652" name="图片 24"/>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7653" name="图片 25"/>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7654" name="图片 26"/>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7655" name="图片 27"/>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7656" name="图片 28"/>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7657" name="图片 29"/>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7658" name="图片 30"/>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7659" name="图片 31"/>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7660" name="图片 32"/>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7661" name="图片 33"/>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7662" name="图片 34"/>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7663" name="图片 35"/>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271780</xdr:colOff>
      <xdr:row>6</xdr:row>
      <xdr:rowOff>277495</xdr:rowOff>
    </xdr:to>
    <xdr:sp>
      <xdr:nvSpPr>
        <xdr:cNvPr id="7664" name="图片 153"/>
        <xdr:cNvSpPr>
          <a:spLocks noChangeAspect="1"/>
        </xdr:cNvSpPr>
      </xdr:nvSpPr>
      <xdr:spPr>
        <a:xfrm>
          <a:off x="6277610" y="3036570"/>
          <a:ext cx="2717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196215</xdr:rowOff>
    </xdr:to>
    <xdr:sp>
      <xdr:nvSpPr>
        <xdr:cNvPr id="7665" name="图片 36"/>
        <xdr:cNvSpPr>
          <a:spLocks noChangeAspect="1"/>
        </xdr:cNvSpPr>
      </xdr:nvSpPr>
      <xdr:spPr>
        <a:xfrm>
          <a:off x="6277610" y="3036570"/>
          <a:ext cx="284480" cy="19621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7666" name="图片 1"/>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7667" name="图片 2"/>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7668" name="图片 3"/>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7669" name="图片 4"/>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7670" name="图片 5"/>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7671" name="图片 6"/>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7672" name="图片 7"/>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7673" name="图片 8"/>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7674" name="图片 9"/>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7675" name="图片 10"/>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7676" name="图片 11"/>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7677" name="图片 12"/>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7678" name="图片 13"/>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7679" name="图片 14"/>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7680" name="图片 15"/>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7681" name="图片 16"/>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7682" name="图片 17"/>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7683" name="图片 18"/>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7684" name="图片 19"/>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7685" name="图片 20"/>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7686" name="图片 21"/>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7687" name="图片 22"/>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7688" name="图片 23"/>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7689" name="图片 24"/>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7690" name="图片 25"/>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7691" name="图片 26"/>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7692" name="图片 27"/>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7693" name="图片 28"/>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7694" name="图片 29"/>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7695" name="图片 30"/>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7696" name="图片 31"/>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7697" name="图片 32"/>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7698" name="图片 33"/>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7699" name="图片 34"/>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7700" name="图片 35"/>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7701" name="图片 36"/>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7702" name="图片 1"/>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7703" name="图片 2"/>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7704" name="图片 3"/>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7705" name="图片 4"/>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7706" name="图片 5"/>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7707" name="图片 6"/>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7708" name="图片 7"/>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7709" name="图片 8"/>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7710" name="图片 9"/>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7711" name="图片 10"/>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7712" name="图片 11"/>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7713" name="图片 12"/>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7714" name="图片 13"/>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7715" name="图片 14"/>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7716" name="图片 15"/>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7717" name="图片 16"/>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7718" name="图片 17"/>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7719" name="图片 18"/>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7720" name="图片 19"/>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7721" name="图片 20"/>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7722" name="图片 21"/>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7723" name="图片 22"/>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7724" name="图片 23"/>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7725" name="图片 24"/>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7726" name="图片 25"/>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7727" name="图片 26"/>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7728" name="图片 27"/>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7729" name="图片 28"/>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7730" name="图片 29"/>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7731" name="图片 30"/>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7732" name="图片 31"/>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7733" name="图片 32"/>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7734" name="图片 33"/>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7735" name="图片 34"/>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7736" name="图片 35"/>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7737" name="图片 36"/>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364490</xdr:rowOff>
    </xdr:to>
    <xdr:sp>
      <xdr:nvSpPr>
        <xdr:cNvPr id="7738" name="图片 28"/>
        <xdr:cNvSpPr>
          <a:spLocks noChangeAspect="1"/>
        </xdr:cNvSpPr>
      </xdr:nvSpPr>
      <xdr:spPr>
        <a:xfrm>
          <a:off x="6277610" y="3036570"/>
          <a:ext cx="281940" cy="364490"/>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364490</xdr:rowOff>
    </xdr:to>
    <xdr:sp>
      <xdr:nvSpPr>
        <xdr:cNvPr id="7739" name="图片 32"/>
        <xdr:cNvSpPr>
          <a:spLocks noChangeAspect="1"/>
        </xdr:cNvSpPr>
      </xdr:nvSpPr>
      <xdr:spPr>
        <a:xfrm>
          <a:off x="6277610" y="3036570"/>
          <a:ext cx="281940" cy="364490"/>
        </a:xfrm>
        <a:prstGeom prst="rect">
          <a:avLst/>
        </a:prstGeom>
        <a:noFill/>
        <a:ln w="9525">
          <a:noFill/>
        </a:ln>
      </xdr:spPr>
    </xdr:sp>
    <xdr:clientData/>
  </xdr:twoCellAnchor>
  <xdr:twoCellAnchor editAs="oneCell">
    <xdr:from>
      <xdr:col>6</xdr:col>
      <xdr:colOff>0</xdr:colOff>
      <xdr:row>6</xdr:row>
      <xdr:rowOff>0</xdr:rowOff>
    </xdr:from>
    <xdr:to>
      <xdr:col>6</xdr:col>
      <xdr:colOff>274955</xdr:colOff>
      <xdr:row>6</xdr:row>
      <xdr:rowOff>277495</xdr:rowOff>
    </xdr:to>
    <xdr:sp>
      <xdr:nvSpPr>
        <xdr:cNvPr id="7740" name="图片 153"/>
        <xdr:cNvSpPr>
          <a:spLocks noChangeAspect="1"/>
        </xdr:cNvSpPr>
      </xdr:nvSpPr>
      <xdr:spPr>
        <a:xfrm>
          <a:off x="6277610" y="3036570"/>
          <a:ext cx="274955" cy="277495"/>
        </a:xfrm>
        <a:prstGeom prst="rect">
          <a:avLst/>
        </a:prstGeom>
        <a:noFill/>
        <a:ln w="9525">
          <a:noFill/>
        </a:ln>
      </xdr:spPr>
    </xdr:sp>
    <xdr:clientData/>
  </xdr:twoCellAnchor>
  <xdr:twoCellAnchor editAs="oneCell">
    <xdr:from>
      <xdr:col>6</xdr:col>
      <xdr:colOff>0</xdr:colOff>
      <xdr:row>6</xdr:row>
      <xdr:rowOff>0</xdr:rowOff>
    </xdr:from>
    <xdr:to>
      <xdr:col>6</xdr:col>
      <xdr:colOff>274955</xdr:colOff>
      <xdr:row>6</xdr:row>
      <xdr:rowOff>277495</xdr:rowOff>
    </xdr:to>
    <xdr:sp>
      <xdr:nvSpPr>
        <xdr:cNvPr id="7741" name="图片 153"/>
        <xdr:cNvSpPr>
          <a:spLocks noChangeAspect="1"/>
        </xdr:cNvSpPr>
      </xdr:nvSpPr>
      <xdr:spPr>
        <a:xfrm>
          <a:off x="6277610" y="3036570"/>
          <a:ext cx="274955" cy="277495"/>
        </a:xfrm>
        <a:prstGeom prst="rect">
          <a:avLst/>
        </a:prstGeom>
        <a:noFill/>
        <a:ln w="9525">
          <a:noFill/>
        </a:ln>
      </xdr:spPr>
    </xdr:sp>
    <xdr:clientData/>
  </xdr:twoCellAnchor>
  <xdr:twoCellAnchor editAs="oneCell">
    <xdr:from>
      <xdr:col>6</xdr:col>
      <xdr:colOff>0</xdr:colOff>
      <xdr:row>6</xdr:row>
      <xdr:rowOff>0</xdr:rowOff>
    </xdr:from>
    <xdr:to>
      <xdr:col>6</xdr:col>
      <xdr:colOff>274955</xdr:colOff>
      <xdr:row>6</xdr:row>
      <xdr:rowOff>277495</xdr:rowOff>
    </xdr:to>
    <xdr:sp>
      <xdr:nvSpPr>
        <xdr:cNvPr id="7742" name="图片 153"/>
        <xdr:cNvSpPr>
          <a:spLocks noChangeAspect="1"/>
        </xdr:cNvSpPr>
      </xdr:nvSpPr>
      <xdr:spPr>
        <a:xfrm>
          <a:off x="6277610" y="3036570"/>
          <a:ext cx="274955" cy="277495"/>
        </a:xfrm>
        <a:prstGeom prst="rect">
          <a:avLst/>
        </a:prstGeom>
        <a:noFill/>
        <a:ln w="9525">
          <a:noFill/>
        </a:ln>
      </xdr:spPr>
    </xdr:sp>
    <xdr:clientData/>
  </xdr:twoCellAnchor>
  <xdr:twoCellAnchor editAs="oneCell">
    <xdr:from>
      <xdr:col>6</xdr:col>
      <xdr:colOff>0</xdr:colOff>
      <xdr:row>6</xdr:row>
      <xdr:rowOff>0</xdr:rowOff>
    </xdr:from>
    <xdr:to>
      <xdr:col>6</xdr:col>
      <xdr:colOff>274955</xdr:colOff>
      <xdr:row>6</xdr:row>
      <xdr:rowOff>277495</xdr:rowOff>
    </xdr:to>
    <xdr:sp>
      <xdr:nvSpPr>
        <xdr:cNvPr id="7743" name="图片 153"/>
        <xdr:cNvSpPr>
          <a:spLocks noChangeAspect="1"/>
        </xdr:cNvSpPr>
      </xdr:nvSpPr>
      <xdr:spPr>
        <a:xfrm>
          <a:off x="6277610" y="3036570"/>
          <a:ext cx="274955" cy="277495"/>
        </a:xfrm>
        <a:prstGeom prst="rect">
          <a:avLst/>
        </a:prstGeom>
        <a:noFill/>
        <a:ln w="9525">
          <a:noFill/>
        </a:ln>
      </xdr:spPr>
    </xdr:sp>
    <xdr:clientData/>
  </xdr:twoCellAnchor>
  <xdr:twoCellAnchor editAs="oneCell">
    <xdr:from>
      <xdr:col>6</xdr:col>
      <xdr:colOff>0</xdr:colOff>
      <xdr:row>6</xdr:row>
      <xdr:rowOff>0</xdr:rowOff>
    </xdr:from>
    <xdr:to>
      <xdr:col>6</xdr:col>
      <xdr:colOff>274955</xdr:colOff>
      <xdr:row>6</xdr:row>
      <xdr:rowOff>277495</xdr:rowOff>
    </xdr:to>
    <xdr:sp>
      <xdr:nvSpPr>
        <xdr:cNvPr id="7744" name="图片 153"/>
        <xdr:cNvSpPr>
          <a:spLocks noChangeAspect="1"/>
        </xdr:cNvSpPr>
      </xdr:nvSpPr>
      <xdr:spPr>
        <a:xfrm>
          <a:off x="6277610" y="3036570"/>
          <a:ext cx="274955" cy="277495"/>
        </a:xfrm>
        <a:prstGeom prst="rect">
          <a:avLst/>
        </a:prstGeom>
        <a:noFill/>
        <a:ln w="9525">
          <a:noFill/>
        </a:ln>
      </xdr:spPr>
    </xdr:sp>
    <xdr:clientData/>
  </xdr:twoCellAnchor>
  <xdr:twoCellAnchor editAs="oneCell">
    <xdr:from>
      <xdr:col>6</xdr:col>
      <xdr:colOff>0</xdr:colOff>
      <xdr:row>6</xdr:row>
      <xdr:rowOff>0</xdr:rowOff>
    </xdr:from>
    <xdr:to>
      <xdr:col>6</xdr:col>
      <xdr:colOff>274955</xdr:colOff>
      <xdr:row>6</xdr:row>
      <xdr:rowOff>277495</xdr:rowOff>
    </xdr:to>
    <xdr:sp>
      <xdr:nvSpPr>
        <xdr:cNvPr id="7745" name="图片 153"/>
        <xdr:cNvSpPr>
          <a:spLocks noChangeAspect="1"/>
        </xdr:cNvSpPr>
      </xdr:nvSpPr>
      <xdr:spPr>
        <a:xfrm>
          <a:off x="6277610" y="3036570"/>
          <a:ext cx="274955" cy="277495"/>
        </a:xfrm>
        <a:prstGeom prst="rect">
          <a:avLst/>
        </a:prstGeom>
        <a:noFill/>
        <a:ln w="9525">
          <a:noFill/>
        </a:ln>
      </xdr:spPr>
    </xdr:sp>
    <xdr:clientData/>
  </xdr:twoCellAnchor>
  <xdr:twoCellAnchor editAs="oneCell">
    <xdr:from>
      <xdr:col>6</xdr:col>
      <xdr:colOff>0</xdr:colOff>
      <xdr:row>6</xdr:row>
      <xdr:rowOff>0</xdr:rowOff>
    </xdr:from>
    <xdr:to>
      <xdr:col>6</xdr:col>
      <xdr:colOff>274955</xdr:colOff>
      <xdr:row>6</xdr:row>
      <xdr:rowOff>277495</xdr:rowOff>
    </xdr:to>
    <xdr:sp>
      <xdr:nvSpPr>
        <xdr:cNvPr id="7746" name="图片 153"/>
        <xdr:cNvSpPr>
          <a:spLocks noChangeAspect="1"/>
        </xdr:cNvSpPr>
      </xdr:nvSpPr>
      <xdr:spPr>
        <a:xfrm>
          <a:off x="6277610" y="3036570"/>
          <a:ext cx="274955" cy="277495"/>
        </a:xfrm>
        <a:prstGeom prst="rect">
          <a:avLst/>
        </a:prstGeom>
        <a:noFill/>
        <a:ln w="9525">
          <a:noFill/>
        </a:ln>
      </xdr:spPr>
    </xdr:sp>
    <xdr:clientData/>
  </xdr:twoCellAnchor>
  <xdr:twoCellAnchor editAs="oneCell">
    <xdr:from>
      <xdr:col>6</xdr:col>
      <xdr:colOff>0</xdr:colOff>
      <xdr:row>6</xdr:row>
      <xdr:rowOff>0</xdr:rowOff>
    </xdr:from>
    <xdr:to>
      <xdr:col>6</xdr:col>
      <xdr:colOff>274955</xdr:colOff>
      <xdr:row>6</xdr:row>
      <xdr:rowOff>277495</xdr:rowOff>
    </xdr:to>
    <xdr:sp>
      <xdr:nvSpPr>
        <xdr:cNvPr id="7747" name="图片 153"/>
        <xdr:cNvSpPr>
          <a:spLocks noChangeAspect="1"/>
        </xdr:cNvSpPr>
      </xdr:nvSpPr>
      <xdr:spPr>
        <a:xfrm>
          <a:off x="6277610" y="3036570"/>
          <a:ext cx="274955" cy="277495"/>
        </a:xfrm>
        <a:prstGeom prst="rect">
          <a:avLst/>
        </a:prstGeom>
        <a:noFill/>
        <a:ln w="9525">
          <a:noFill/>
        </a:ln>
      </xdr:spPr>
    </xdr:sp>
    <xdr:clientData/>
  </xdr:twoCellAnchor>
  <xdr:twoCellAnchor editAs="oneCell">
    <xdr:from>
      <xdr:col>6</xdr:col>
      <xdr:colOff>0</xdr:colOff>
      <xdr:row>6</xdr:row>
      <xdr:rowOff>0</xdr:rowOff>
    </xdr:from>
    <xdr:to>
      <xdr:col>6</xdr:col>
      <xdr:colOff>274955</xdr:colOff>
      <xdr:row>6</xdr:row>
      <xdr:rowOff>277495</xdr:rowOff>
    </xdr:to>
    <xdr:sp>
      <xdr:nvSpPr>
        <xdr:cNvPr id="7748" name="图片 153"/>
        <xdr:cNvSpPr>
          <a:spLocks noChangeAspect="1"/>
        </xdr:cNvSpPr>
      </xdr:nvSpPr>
      <xdr:spPr>
        <a:xfrm>
          <a:off x="6277610" y="3036570"/>
          <a:ext cx="274955" cy="277495"/>
        </a:xfrm>
        <a:prstGeom prst="rect">
          <a:avLst/>
        </a:prstGeom>
        <a:noFill/>
        <a:ln w="9525">
          <a:noFill/>
        </a:ln>
      </xdr:spPr>
    </xdr:sp>
    <xdr:clientData/>
  </xdr:twoCellAnchor>
  <xdr:twoCellAnchor editAs="oneCell">
    <xdr:from>
      <xdr:col>6</xdr:col>
      <xdr:colOff>0</xdr:colOff>
      <xdr:row>6</xdr:row>
      <xdr:rowOff>0</xdr:rowOff>
    </xdr:from>
    <xdr:to>
      <xdr:col>6</xdr:col>
      <xdr:colOff>274955</xdr:colOff>
      <xdr:row>6</xdr:row>
      <xdr:rowOff>277495</xdr:rowOff>
    </xdr:to>
    <xdr:sp>
      <xdr:nvSpPr>
        <xdr:cNvPr id="7749" name="图片 153"/>
        <xdr:cNvSpPr>
          <a:spLocks noChangeAspect="1"/>
        </xdr:cNvSpPr>
      </xdr:nvSpPr>
      <xdr:spPr>
        <a:xfrm>
          <a:off x="6277610" y="3036570"/>
          <a:ext cx="274955" cy="277495"/>
        </a:xfrm>
        <a:prstGeom prst="rect">
          <a:avLst/>
        </a:prstGeom>
        <a:noFill/>
        <a:ln w="9525">
          <a:noFill/>
        </a:ln>
      </xdr:spPr>
    </xdr:sp>
    <xdr:clientData/>
  </xdr:twoCellAnchor>
  <xdr:twoCellAnchor editAs="oneCell">
    <xdr:from>
      <xdr:col>6</xdr:col>
      <xdr:colOff>0</xdr:colOff>
      <xdr:row>6</xdr:row>
      <xdr:rowOff>0</xdr:rowOff>
    </xdr:from>
    <xdr:to>
      <xdr:col>6</xdr:col>
      <xdr:colOff>274955</xdr:colOff>
      <xdr:row>6</xdr:row>
      <xdr:rowOff>277495</xdr:rowOff>
    </xdr:to>
    <xdr:sp>
      <xdr:nvSpPr>
        <xdr:cNvPr id="7750" name="图片 153"/>
        <xdr:cNvSpPr>
          <a:spLocks noChangeAspect="1"/>
        </xdr:cNvSpPr>
      </xdr:nvSpPr>
      <xdr:spPr>
        <a:xfrm>
          <a:off x="6277610" y="3036570"/>
          <a:ext cx="274955" cy="277495"/>
        </a:xfrm>
        <a:prstGeom prst="rect">
          <a:avLst/>
        </a:prstGeom>
        <a:noFill/>
        <a:ln w="9525">
          <a:noFill/>
        </a:ln>
      </xdr:spPr>
    </xdr:sp>
    <xdr:clientData/>
  </xdr:twoCellAnchor>
  <xdr:twoCellAnchor editAs="oneCell">
    <xdr:from>
      <xdr:col>6</xdr:col>
      <xdr:colOff>0</xdr:colOff>
      <xdr:row>6</xdr:row>
      <xdr:rowOff>0</xdr:rowOff>
    </xdr:from>
    <xdr:to>
      <xdr:col>6</xdr:col>
      <xdr:colOff>274955</xdr:colOff>
      <xdr:row>6</xdr:row>
      <xdr:rowOff>277495</xdr:rowOff>
    </xdr:to>
    <xdr:sp>
      <xdr:nvSpPr>
        <xdr:cNvPr id="7751" name="图片 153"/>
        <xdr:cNvSpPr>
          <a:spLocks noChangeAspect="1"/>
        </xdr:cNvSpPr>
      </xdr:nvSpPr>
      <xdr:spPr>
        <a:xfrm>
          <a:off x="6277610" y="3036570"/>
          <a:ext cx="274955" cy="277495"/>
        </a:xfrm>
        <a:prstGeom prst="rect">
          <a:avLst/>
        </a:prstGeom>
        <a:noFill/>
        <a:ln w="9525">
          <a:noFill/>
        </a:ln>
      </xdr:spPr>
    </xdr:sp>
    <xdr:clientData/>
  </xdr:twoCellAnchor>
  <xdr:twoCellAnchor editAs="oneCell">
    <xdr:from>
      <xdr:col>6</xdr:col>
      <xdr:colOff>0</xdr:colOff>
      <xdr:row>6</xdr:row>
      <xdr:rowOff>0</xdr:rowOff>
    </xdr:from>
    <xdr:to>
      <xdr:col>6</xdr:col>
      <xdr:colOff>274955</xdr:colOff>
      <xdr:row>6</xdr:row>
      <xdr:rowOff>277495</xdr:rowOff>
    </xdr:to>
    <xdr:sp>
      <xdr:nvSpPr>
        <xdr:cNvPr id="7752" name="图片 153"/>
        <xdr:cNvSpPr>
          <a:spLocks noChangeAspect="1"/>
        </xdr:cNvSpPr>
      </xdr:nvSpPr>
      <xdr:spPr>
        <a:xfrm>
          <a:off x="6277610" y="3036570"/>
          <a:ext cx="274955" cy="277495"/>
        </a:xfrm>
        <a:prstGeom prst="rect">
          <a:avLst/>
        </a:prstGeom>
        <a:noFill/>
        <a:ln w="9525">
          <a:noFill/>
        </a:ln>
      </xdr:spPr>
    </xdr:sp>
    <xdr:clientData/>
  </xdr:twoCellAnchor>
  <xdr:twoCellAnchor editAs="oneCell">
    <xdr:from>
      <xdr:col>6</xdr:col>
      <xdr:colOff>0</xdr:colOff>
      <xdr:row>6</xdr:row>
      <xdr:rowOff>0</xdr:rowOff>
    </xdr:from>
    <xdr:to>
      <xdr:col>6</xdr:col>
      <xdr:colOff>274955</xdr:colOff>
      <xdr:row>6</xdr:row>
      <xdr:rowOff>277495</xdr:rowOff>
    </xdr:to>
    <xdr:sp>
      <xdr:nvSpPr>
        <xdr:cNvPr id="7753" name="图片 153"/>
        <xdr:cNvSpPr>
          <a:spLocks noChangeAspect="1"/>
        </xdr:cNvSpPr>
      </xdr:nvSpPr>
      <xdr:spPr>
        <a:xfrm>
          <a:off x="6277610" y="3036570"/>
          <a:ext cx="274955" cy="277495"/>
        </a:xfrm>
        <a:prstGeom prst="rect">
          <a:avLst/>
        </a:prstGeom>
        <a:noFill/>
        <a:ln w="9525">
          <a:noFill/>
        </a:ln>
      </xdr:spPr>
    </xdr:sp>
    <xdr:clientData/>
  </xdr:twoCellAnchor>
  <xdr:twoCellAnchor editAs="oneCell">
    <xdr:from>
      <xdr:col>6</xdr:col>
      <xdr:colOff>0</xdr:colOff>
      <xdr:row>6</xdr:row>
      <xdr:rowOff>0</xdr:rowOff>
    </xdr:from>
    <xdr:to>
      <xdr:col>6</xdr:col>
      <xdr:colOff>274955</xdr:colOff>
      <xdr:row>6</xdr:row>
      <xdr:rowOff>277495</xdr:rowOff>
    </xdr:to>
    <xdr:sp>
      <xdr:nvSpPr>
        <xdr:cNvPr id="7754" name="图片 153"/>
        <xdr:cNvSpPr>
          <a:spLocks noChangeAspect="1"/>
        </xdr:cNvSpPr>
      </xdr:nvSpPr>
      <xdr:spPr>
        <a:xfrm>
          <a:off x="6277610" y="3036570"/>
          <a:ext cx="274955" cy="277495"/>
        </a:xfrm>
        <a:prstGeom prst="rect">
          <a:avLst/>
        </a:prstGeom>
        <a:noFill/>
        <a:ln w="9525">
          <a:noFill/>
        </a:ln>
      </xdr:spPr>
    </xdr:sp>
    <xdr:clientData/>
  </xdr:twoCellAnchor>
  <xdr:twoCellAnchor editAs="oneCell">
    <xdr:from>
      <xdr:col>6</xdr:col>
      <xdr:colOff>0</xdr:colOff>
      <xdr:row>6</xdr:row>
      <xdr:rowOff>0</xdr:rowOff>
    </xdr:from>
    <xdr:to>
      <xdr:col>6</xdr:col>
      <xdr:colOff>274955</xdr:colOff>
      <xdr:row>6</xdr:row>
      <xdr:rowOff>277495</xdr:rowOff>
    </xdr:to>
    <xdr:sp>
      <xdr:nvSpPr>
        <xdr:cNvPr id="7755" name="图片 153"/>
        <xdr:cNvSpPr>
          <a:spLocks noChangeAspect="1"/>
        </xdr:cNvSpPr>
      </xdr:nvSpPr>
      <xdr:spPr>
        <a:xfrm>
          <a:off x="6277610" y="3036570"/>
          <a:ext cx="274955" cy="277495"/>
        </a:xfrm>
        <a:prstGeom prst="rect">
          <a:avLst/>
        </a:prstGeom>
        <a:noFill/>
        <a:ln w="9525">
          <a:noFill/>
        </a:ln>
      </xdr:spPr>
    </xdr:sp>
    <xdr:clientData/>
  </xdr:twoCellAnchor>
  <xdr:twoCellAnchor editAs="oneCell">
    <xdr:from>
      <xdr:col>6</xdr:col>
      <xdr:colOff>0</xdr:colOff>
      <xdr:row>6</xdr:row>
      <xdr:rowOff>0</xdr:rowOff>
    </xdr:from>
    <xdr:to>
      <xdr:col>6</xdr:col>
      <xdr:colOff>271780</xdr:colOff>
      <xdr:row>6</xdr:row>
      <xdr:rowOff>273050</xdr:rowOff>
    </xdr:to>
    <xdr:sp>
      <xdr:nvSpPr>
        <xdr:cNvPr id="7756" name="图片 153"/>
        <xdr:cNvSpPr>
          <a:spLocks noChangeAspect="1"/>
        </xdr:cNvSpPr>
      </xdr:nvSpPr>
      <xdr:spPr>
        <a:xfrm>
          <a:off x="6277610" y="3036570"/>
          <a:ext cx="271780" cy="273050"/>
        </a:xfrm>
        <a:prstGeom prst="rect">
          <a:avLst/>
        </a:prstGeom>
        <a:noFill/>
        <a:ln w="9525">
          <a:noFill/>
        </a:ln>
      </xdr:spPr>
    </xdr:sp>
    <xdr:clientData/>
  </xdr:twoCellAnchor>
  <xdr:twoCellAnchor editAs="oneCell">
    <xdr:from>
      <xdr:col>6</xdr:col>
      <xdr:colOff>0</xdr:colOff>
      <xdr:row>6</xdr:row>
      <xdr:rowOff>0</xdr:rowOff>
    </xdr:from>
    <xdr:to>
      <xdr:col>6</xdr:col>
      <xdr:colOff>273685</xdr:colOff>
      <xdr:row>6</xdr:row>
      <xdr:rowOff>273050</xdr:rowOff>
    </xdr:to>
    <xdr:sp>
      <xdr:nvSpPr>
        <xdr:cNvPr id="7757" name="图片 153"/>
        <xdr:cNvSpPr>
          <a:spLocks noChangeAspect="1"/>
        </xdr:cNvSpPr>
      </xdr:nvSpPr>
      <xdr:spPr>
        <a:xfrm>
          <a:off x="6277610" y="3036570"/>
          <a:ext cx="273685" cy="273050"/>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250825</xdr:rowOff>
    </xdr:to>
    <xdr:sp>
      <xdr:nvSpPr>
        <xdr:cNvPr id="7758" name="图片 109"/>
        <xdr:cNvSpPr>
          <a:spLocks noChangeAspect="1"/>
        </xdr:cNvSpPr>
      </xdr:nvSpPr>
      <xdr:spPr>
        <a:xfrm>
          <a:off x="6277610" y="3036570"/>
          <a:ext cx="284480" cy="25082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250825</xdr:rowOff>
    </xdr:to>
    <xdr:sp>
      <xdr:nvSpPr>
        <xdr:cNvPr id="7759" name="图片 110"/>
        <xdr:cNvSpPr>
          <a:spLocks noChangeAspect="1"/>
        </xdr:cNvSpPr>
      </xdr:nvSpPr>
      <xdr:spPr>
        <a:xfrm>
          <a:off x="6277610" y="3036570"/>
          <a:ext cx="284480" cy="25082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250825</xdr:rowOff>
    </xdr:to>
    <xdr:sp>
      <xdr:nvSpPr>
        <xdr:cNvPr id="7760" name="图片 111"/>
        <xdr:cNvSpPr>
          <a:spLocks noChangeAspect="1"/>
        </xdr:cNvSpPr>
      </xdr:nvSpPr>
      <xdr:spPr>
        <a:xfrm>
          <a:off x="6277610" y="3036570"/>
          <a:ext cx="284480" cy="25082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250825</xdr:rowOff>
    </xdr:to>
    <xdr:sp>
      <xdr:nvSpPr>
        <xdr:cNvPr id="7761" name="图片 112"/>
        <xdr:cNvSpPr>
          <a:spLocks noChangeAspect="1"/>
        </xdr:cNvSpPr>
      </xdr:nvSpPr>
      <xdr:spPr>
        <a:xfrm>
          <a:off x="6277610" y="3036570"/>
          <a:ext cx="284480" cy="25082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250825</xdr:rowOff>
    </xdr:to>
    <xdr:sp>
      <xdr:nvSpPr>
        <xdr:cNvPr id="7762" name="图片 113"/>
        <xdr:cNvSpPr>
          <a:spLocks noChangeAspect="1"/>
        </xdr:cNvSpPr>
      </xdr:nvSpPr>
      <xdr:spPr>
        <a:xfrm>
          <a:off x="6277610" y="3036570"/>
          <a:ext cx="284480" cy="25082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250825</xdr:rowOff>
    </xdr:to>
    <xdr:sp>
      <xdr:nvSpPr>
        <xdr:cNvPr id="7763" name="图片 114"/>
        <xdr:cNvSpPr>
          <a:spLocks noChangeAspect="1"/>
        </xdr:cNvSpPr>
      </xdr:nvSpPr>
      <xdr:spPr>
        <a:xfrm>
          <a:off x="6277610" y="3036570"/>
          <a:ext cx="284480" cy="25082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250825</xdr:rowOff>
    </xdr:to>
    <xdr:sp>
      <xdr:nvSpPr>
        <xdr:cNvPr id="7764" name="图片 115"/>
        <xdr:cNvSpPr>
          <a:spLocks noChangeAspect="1"/>
        </xdr:cNvSpPr>
      </xdr:nvSpPr>
      <xdr:spPr>
        <a:xfrm>
          <a:off x="6277610" y="3036570"/>
          <a:ext cx="284480" cy="25082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250825</xdr:rowOff>
    </xdr:to>
    <xdr:sp>
      <xdr:nvSpPr>
        <xdr:cNvPr id="7765" name="图片 116"/>
        <xdr:cNvSpPr>
          <a:spLocks noChangeAspect="1"/>
        </xdr:cNvSpPr>
      </xdr:nvSpPr>
      <xdr:spPr>
        <a:xfrm>
          <a:off x="6277610" y="3036570"/>
          <a:ext cx="284480" cy="25082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250825</xdr:rowOff>
    </xdr:to>
    <xdr:sp>
      <xdr:nvSpPr>
        <xdr:cNvPr id="7766" name="图片 117"/>
        <xdr:cNvSpPr>
          <a:spLocks noChangeAspect="1"/>
        </xdr:cNvSpPr>
      </xdr:nvSpPr>
      <xdr:spPr>
        <a:xfrm>
          <a:off x="6277610" y="3036570"/>
          <a:ext cx="284480" cy="25082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250825</xdr:rowOff>
    </xdr:to>
    <xdr:sp>
      <xdr:nvSpPr>
        <xdr:cNvPr id="7767" name="图片 119"/>
        <xdr:cNvSpPr>
          <a:spLocks noChangeAspect="1"/>
        </xdr:cNvSpPr>
      </xdr:nvSpPr>
      <xdr:spPr>
        <a:xfrm>
          <a:off x="6277610" y="3036570"/>
          <a:ext cx="284480" cy="25082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250825</xdr:rowOff>
    </xdr:to>
    <xdr:sp>
      <xdr:nvSpPr>
        <xdr:cNvPr id="7768" name="图片 120"/>
        <xdr:cNvSpPr>
          <a:spLocks noChangeAspect="1"/>
        </xdr:cNvSpPr>
      </xdr:nvSpPr>
      <xdr:spPr>
        <a:xfrm>
          <a:off x="6277610" y="3036570"/>
          <a:ext cx="284480" cy="25082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250825</xdr:rowOff>
    </xdr:to>
    <xdr:sp>
      <xdr:nvSpPr>
        <xdr:cNvPr id="7769" name="图片 121"/>
        <xdr:cNvSpPr>
          <a:spLocks noChangeAspect="1"/>
        </xdr:cNvSpPr>
      </xdr:nvSpPr>
      <xdr:spPr>
        <a:xfrm>
          <a:off x="6277610" y="3036570"/>
          <a:ext cx="284480" cy="25082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250825</xdr:rowOff>
    </xdr:to>
    <xdr:sp>
      <xdr:nvSpPr>
        <xdr:cNvPr id="7770" name="图片 123"/>
        <xdr:cNvSpPr>
          <a:spLocks noChangeAspect="1"/>
        </xdr:cNvSpPr>
      </xdr:nvSpPr>
      <xdr:spPr>
        <a:xfrm>
          <a:off x="6277610" y="3036570"/>
          <a:ext cx="284480" cy="25082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250825</xdr:rowOff>
    </xdr:to>
    <xdr:sp>
      <xdr:nvSpPr>
        <xdr:cNvPr id="7771" name="图片 124"/>
        <xdr:cNvSpPr>
          <a:spLocks noChangeAspect="1"/>
        </xdr:cNvSpPr>
      </xdr:nvSpPr>
      <xdr:spPr>
        <a:xfrm>
          <a:off x="6277610" y="3036570"/>
          <a:ext cx="284480" cy="25082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250825</xdr:rowOff>
    </xdr:to>
    <xdr:sp>
      <xdr:nvSpPr>
        <xdr:cNvPr id="7772" name="图片 125"/>
        <xdr:cNvSpPr>
          <a:spLocks noChangeAspect="1"/>
        </xdr:cNvSpPr>
      </xdr:nvSpPr>
      <xdr:spPr>
        <a:xfrm>
          <a:off x="6277610" y="3036570"/>
          <a:ext cx="284480" cy="2508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347345</xdr:rowOff>
    </xdr:to>
    <xdr:sp>
      <xdr:nvSpPr>
        <xdr:cNvPr id="7773" name="图片 10"/>
        <xdr:cNvSpPr>
          <a:spLocks noChangeAspect="1"/>
        </xdr:cNvSpPr>
      </xdr:nvSpPr>
      <xdr:spPr>
        <a:xfrm>
          <a:off x="6277610" y="3036570"/>
          <a:ext cx="281940" cy="34734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347345</xdr:rowOff>
    </xdr:to>
    <xdr:sp>
      <xdr:nvSpPr>
        <xdr:cNvPr id="7774" name="图片 14"/>
        <xdr:cNvSpPr>
          <a:spLocks noChangeAspect="1"/>
        </xdr:cNvSpPr>
      </xdr:nvSpPr>
      <xdr:spPr>
        <a:xfrm>
          <a:off x="6277610" y="3036570"/>
          <a:ext cx="281940" cy="34734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347345</xdr:rowOff>
    </xdr:to>
    <xdr:sp>
      <xdr:nvSpPr>
        <xdr:cNvPr id="7775" name="图片 18"/>
        <xdr:cNvSpPr>
          <a:spLocks noChangeAspect="1"/>
        </xdr:cNvSpPr>
      </xdr:nvSpPr>
      <xdr:spPr>
        <a:xfrm>
          <a:off x="6277610" y="3036570"/>
          <a:ext cx="281940" cy="34734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250825</xdr:rowOff>
    </xdr:to>
    <xdr:sp>
      <xdr:nvSpPr>
        <xdr:cNvPr id="7776" name="图片 10"/>
        <xdr:cNvSpPr>
          <a:spLocks noChangeAspect="1"/>
        </xdr:cNvSpPr>
      </xdr:nvSpPr>
      <xdr:spPr>
        <a:xfrm>
          <a:off x="6277610" y="3036570"/>
          <a:ext cx="284480" cy="25082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250825</xdr:rowOff>
    </xdr:to>
    <xdr:sp>
      <xdr:nvSpPr>
        <xdr:cNvPr id="7777" name="图片 14"/>
        <xdr:cNvSpPr>
          <a:spLocks noChangeAspect="1"/>
        </xdr:cNvSpPr>
      </xdr:nvSpPr>
      <xdr:spPr>
        <a:xfrm>
          <a:off x="6277610" y="3036570"/>
          <a:ext cx="284480" cy="25082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250825</xdr:rowOff>
    </xdr:to>
    <xdr:sp>
      <xdr:nvSpPr>
        <xdr:cNvPr id="7778" name="图片 18"/>
        <xdr:cNvSpPr>
          <a:spLocks noChangeAspect="1"/>
        </xdr:cNvSpPr>
      </xdr:nvSpPr>
      <xdr:spPr>
        <a:xfrm>
          <a:off x="6277610" y="3036570"/>
          <a:ext cx="284480" cy="25082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250825</xdr:rowOff>
    </xdr:to>
    <xdr:sp>
      <xdr:nvSpPr>
        <xdr:cNvPr id="7779" name="图片 109"/>
        <xdr:cNvSpPr>
          <a:spLocks noChangeAspect="1"/>
        </xdr:cNvSpPr>
      </xdr:nvSpPr>
      <xdr:spPr>
        <a:xfrm>
          <a:off x="6277610" y="3036570"/>
          <a:ext cx="284480" cy="25082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250825</xdr:rowOff>
    </xdr:to>
    <xdr:sp>
      <xdr:nvSpPr>
        <xdr:cNvPr id="7780" name="图片 110"/>
        <xdr:cNvSpPr>
          <a:spLocks noChangeAspect="1"/>
        </xdr:cNvSpPr>
      </xdr:nvSpPr>
      <xdr:spPr>
        <a:xfrm>
          <a:off x="6277610" y="3036570"/>
          <a:ext cx="284480" cy="25082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250825</xdr:rowOff>
    </xdr:to>
    <xdr:sp>
      <xdr:nvSpPr>
        <xdr:cNvPr id="7781" name="图片 111"/>
        <xdr:cNvSpPr>
          <a:spLocks noChangeAspect="1"/>
        </xdr:cNvSpPr>
      </xdr:nvSpPr>
      <xdr:spPr>
        <a:xfrm>
          <a:off x="6277610" y="3036570"/>
          <a:ext cx="284480" cy="25082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250825</xdr:rowOff>
    </xdr:to>
    <xdr:sp>
      <xdr:nvSpPr>
        <xdr:cNvPr id="7782" name="图片 112"/>
        <xdr:cNvSpPr>
          <a:spLocks noChangeAspect="1"/>
        </xdr:cNvSpPr>
      </xdr:nvSpPr>
      <xdr:spPr>
        <a:xfrm>
          <a:off x="6277610" y="3036570"/>
          <a:ext cx="284480" cy="25082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250825</xdr:rowOff>
    </xdr:to>
    <xdr:sp>
      <xdr:nvSpPr>
        <xdr:cNvPr id="7783" name="图片 113"/>
        <xdr:cNvSpPr>
          <a:spLocks noChangeAspect="1"/>
        </xdr:cNvSpPr>
      </xdr:nvSpPr>
      <xdr:spPr>
        <a:xfrm>
          <a:off x="6277610" y="3036570"/>
          <a:ext cx="284480" cy="25082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250825</xdr:rowOff>
    </xdr:to>
    <xdr:sp>
      <xdr:nvSpPr>
        <xdr:cNvPr id="7784" name="图片 114"/>
        <xdr:cNvSpPr>
          <a:spLocks noChangeAspect="1"/>
        </xdr:cNvSpPr>
      </xdr:nvSpPr>
      <xdr:spPr>
        <a:xfrm>
          <a:off x="6277610" y="3036570"/>
          <a:ext cx="284480" cy="25082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250825</xdr:rowOff>
    </xdr:to>
    <xdr:sp>
      <xdr:nvSpPr>
        <xdr:cNvPr id="7785" name="图片 115"/>
        <xdr:cNvSpPr>
          <a:spLocks noChangeAspect="1"/>
        </xdr:cNvSpPr>
      </xdr:nvSpPr>
      <xdr:spPr>
        <a:xfrm>
          <a:off x="6277610" y="3036570"/>
          <a:ext cx="284480" cy="25082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250825</xdr:rowOff>
    </xdr:to>
    <xdr:sp>
      <xdr:nvSpPr>
        <xdr:cNvPr id="7786" name="图片 116"/>
        <xdr:cNvSpPr>
          <a:spLocks noChangeAspect="1"/>
        </xdr:cNvSpPr>
      </xdr:nvSpPr>
      <xdr:spPr>
        <a:xfrm>
          <a:off x="6277610" y="3036570"/>
          <a:ext cx="284480" cy="25082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250825</xdr:rowOff>
    </xdr:to>
    <xdr:sp>
      <xdr:nvSpPr>
        <xdr:cNvPr id="7787" name="图片 117"/>
        <xdr:cNvSpPr>
          <a:spLocks noChangeAspect="1"/>
        </xdr:cNvSpPr>
      </xdr:nvSpPr>
      <xdr:spPr>
        <a:xfrm>
          <a:off x="6277610" y="3036570"/>
          <a:ext cx="284480" cy="25082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250825</xdr:rowOff>
    </xdr:to>
    <xdr:sp>
      <xdr:nvSpPr>
        <xdr:cNvPr id="7788" name="图片 119"/>
        <xdr:cNvSpPr>
          <a:spLocks noChangeAspect="1"/>
        </xdr:cNvSpPr>
      </xdr:nvSpPr>
      <xdr:spPr>
        <a:xfrm>
          <a:off x="6277610" y="3036570"/>
          <a:ext cx="284480" cy="25082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250825</xdr:rowOff>
    </xdr:to>
    <xdr:sp>
      <xdr:nvSpPr>
        <xdr:cNvPr id="7789" name="图片 120"/>
        <xdr:cNvSpPr>
          <a:spLocks noChangeAspect="1"/>
        </xdr:cNvSpPr>
      </xdr:nvSpPr>
      <xdr:spPr>
        <a:xfrm>
          <a:off x="6277610" y="3036570"/>
          <a:ext cx="284480" cy="25082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250825</xdr:rowOff>
    </xdr:to>
    <xdr:sp>
      <xdr:nvSpPr>
        <xdr:cNvPr id="7790" name="图片 121"/>
        <xdr:cNvSpPr>
          <a:spLocks noChangeAspect="1"/>
        </xdr:cNvSpPr>
      </xdr:nvSpPr>
      <xdr:spPr>
        <a:xfrm>
          <a:off x="6277610" y="3036570"/>
          <a:ext cx="284480" cy="25082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250825</xdr:rowOff>
    </xdr:to>
    <xdr:sp>
      <xdr:nvSpPr>
        <xdr:cNvPr id="7791" name="图片 123"/>
        <xdr:cNvSpPr>
          <a:spLocks noChangeAspect="1"/>
        </xdr:cNvSpPr>
      </xdr:nvSpPr>
      <xdr:spPr>
        <a:xfrm>
          <a:off x="6277610" y="3036570"/>
          <a:ext cx="284480" cy="25082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250825</xdr:rowOff>
    </xdr:to>
    <xdr:sp>
      <xdr:nvSpPr>
        <xdr:cNvPr id="7792" name="图片 124"/>
        <xdr:cNvSpPr>
          <a:spLocks noChangeAspect="1"/>
        </xdr:cNvSpPr>
      </xdr:nvSpPr>
      <xdr:spPr>
        <a:xfrm>
          <a:off x="6277610" y="3036570"/>
          <a:ext cx="284480" cy="25082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250825</xdr:rowOff>
    </xdr:to>
    <xdr:sp>
      <xdr:nvSpPr>
        <xdr:cNvPr id="7793" name="图片 125"/>
        <xdr:cNvSpPr>
          <a:spLocks noChangeAspect="1"/>
        </xdr:cNvSpPr>
      </xdr:nvSpPr>
      <xdr:spPr>
        <a:xfrm>
          <a:off x="6277610" y="3036570"/>
          <a:ext cx="284480" cy="25082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7794" name="图片 146"/>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7795" name="图片 150"/>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7796" name="图片 154"/>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7797" name="图片 146"/>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7798" name="图片 150"/>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7799" name="图片 154"/>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271780</xdr:colOff>
      <xdr:row>6</xdr:row>
      <xdr:rowOff>277495</xdr:rowOff>
    </xdr:to>
    <xdr:sp>
      <xdr:nvSpPr>
        <xdr:cNvPr id="7800" name="图片 153"/>
        <xdr:cNvSpPr>
          <a:spLocks noChangeAspect="1"/>
        </xdr:cNvSpPr>
      </xdr:nvSpPr>
      <xdr:spPr>
        <a:xfrm>
          <a:off x="6277610" y="3036570"/>
          <a:ext cx="2717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7801" name="图片 36"/>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196215</xdr:rowOff>
    </xdr:to>
    <xdr:sp>
      <xdr:nvSpPr>
        <xdr:cNvPr id="7802" name="图片 36"/>
        <xdr:cNvSpPr>
          <a:spLocks noChangeAspect="1"/>
        </xdr:cNvSpPr>
      </xdr:nvSpPr>
      <xdr:spPr>
        <a:xfrm>
          <a:off x="6277610" y="3036570"/>
          <a:ext cx="284480" cy="19621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7803" name="图片 1"/>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7804" name="图片 2"/>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7805" name="图片 3"/>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7806" name="图片 4"/>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7807" name="图片 5"/>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7808" name="图片 6"/>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7809" name="图片 7"/>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7810" name="图片 8"/>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7811" name="图片 9"/>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7812" name="图片 10"/>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7813" name="图片 11"/>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7814" name="图片 12"/>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7815" name="图片 13"/>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7816" name="图片 14"/>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7817" name="图片 15"/>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7818" name="图片 16"/>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7819" name="图片 17"/>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7820" name="图片 18"/>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7821" name="图片 19"/>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7822" name="图片 20"/>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7823" name="图片 21"/>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7824" name="图片 22"/>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7825" name="图片 23"/>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7826" name="图片 24"/>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7827" name="图片 25"/>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7828" name="图片 26"/>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7829" name="图片 27"/>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7830" name="图片 28"/>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7831" name="图片 29"/>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7832" name="图片 30"/>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7833" name="图片 31"/>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7834" name="图片 32"/>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7835" name="图片 33"/>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7836" name="图片 34"/>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7837" name="图片 35"/>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7838" name="图片 36"/>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394970</xdr:rowOff>
    </xdr:to>
    <xdr:sp>
      <xdr:nvSpPr>
        <xdr:cNvPr id="7839" name="图片 19"/>
        <xdr:cNvSpPr>
          <a:spLocks noChangeAspect="1"/>
        </xdr:cNvSpPr>
      </xdr:nvSpPr>
      <xdr:spPr>
        <a:xfrm>
          <a:off x="6277610" y="3036570"/>
          <a:ext cx="281940" cy="394970"/>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394970</xdr:rowOff>
    </xdr:to>
    <xdr:sp>
      <xdr:nvSpPr>
        <xdr:cNvPr id="7840" name="图片 20"/>
        <xdr:cNvSpPr>
          <a:spLocks noChangeAspect="1"/>
        </xdr:cNvSpPr>
      </xdr:nvSpPr>
      <xdr:spPr>
        <a:xfrm>
          <a:off x="6277610" y="3036570"/>
          <a:ext cx="281940" cy="394970"/>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394970</xdr:rowOff>
    </xdr:to>
    <xdr:sp>
      <xdr:nvSpPr>
        <xdr:cNvPr id="7841" name="图片 21"/>
        <xdr:cNvSpPr>
          <a:spLocks noChangeAspect="1"/>
        </xdr:cNvSpPr>
      </xdr:nvSpPr>
      <xdr:spPr>
        <a:xfrm>
          <a:off x="6277610" y="3036570"/>
          <a:ext cx="281940" cy="394970"/>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394970</xdr:rowOff>
    </xdr:to>
    <xdr:sp>
      <xdr:nvSpPr>
        <xdr:cNvPr id="7842" name="图片 22"/>
        <xdr:cNvSpPr>
          <a:spLocks noChangeAspect="1"/>
        </xdr:cNvSpPr>
      </xdr:nvSpPr>
      <xdr:spPr>
        <a:xfrm>
          <a:off x="6277610" y="3036570"/>
          <a:ext cx="281940" cy="394970"/>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394970</xdr:rowOff>
    </xdr:to>
    <xdr:sp>
      <xdr:nvSpPr>
        <xdr:cNvPr id="7843" name="图片 23"/>
        <xdr:cNvSpPr>
          <a:spLocks noChangeAspect="1"/>
        </xdr:cNvSpPr>
      </xdr:nvSpPr>
      <xdr:spPr>
        <a:xfrm>
          <a:off x="6277610" y="3036570"/>
          <a:ext cx="281940" cy="394970"/>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394970</xdr:rowOff>
    </xdr:to>
    <xdr:sp>
      <xdr:nvSpPr>
        <xdr:cNvPr id="7844" name="图片 24"/>
        <xdr:cNvSpPr>
          <a:spLocks noChangeAspect="1"/>
        </xdr:cNvSpPr>
      </xdr:nvSpPr>
      <xdr:spPr>
        <a:xfrm>
          <a:off x="6277610" y="3036570"/>
          <a:ext cx="281940" cy="394970"/>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394970</xdr:rowOff>
    </xdr:to>
    <xdr:sp>
      <xdr:nvSpPr>
        <xdr:cNvPr id="7845" name="图片 25"/>
        <xdr:cNvSpPr>
          <a:spLocks noChangeAspect="1"/>
        </xdr:cNvSpPr>
      </xdr:nvSpPr>
      <xdr:spPr>
        <a:xfrm>
          <a:off x="6277610" y="3036570"/>
          <a:ext cx="281940" cy="394970"/>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394970</xdr:rowOff>
    </xdr:to>
    <xdr:sp>
      <xdr:nvSpPr>
        <xdr:cNvPr id="7846" name="图片 26"/>
        <xdr:cNvSpPr>
          <a:spLocks noChangeAspect="1"/>
        </xdr:cNvSpPr>
      </xdr:nvSpPr>
      <xdr:spPr>
        <a:xfrm>
          <a:off x="6277610" y="3036570"/>
          <a:ext cx="281940" cy="394970"/>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394970</xdr:rowOff>
    </xdr:to>
    <xdr:sp>
      <xdr:nvSpPr>
        <xdr:cNvPr id="7847" name="图片 27"/>
        <xdr:cNvSpPr>
          <a:spLocks noChangeAspect="1"/>
        </xdr:cNvSpPr>
      </xdr:nvSpPr>
      <xdr:spPr>
        <a:xfrm>
          <a:off x="6277610" y="3036570"/>
          <a:ext cx="281940" cy="394970"/>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394970</xdr:rowOff>
    </xdr:to>
    <xdr:sp>
      <xdr:nvSpPr>
        <xdr:cNvPr id="7848" name="图片 29"/>
        <xdr:cNvSpPr>
          <a:spLocks noChangeAspect="1"/>
        </xdr:cNvSpPr>
      </xdr:nvSpPr>
      <xdr:spPr>
        <a:xfrm>
          <a:off x="6277610" y="3036570"/>
          <a:ext cx="281940" cy="394970"/>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394970</xdr:rowOff>
    </xdr:to>
    <xdr:sp>
      <xdr:nvSpPr>
        <xdr:cNvPr id="7849" name="图片 30"/>
        <xdr:cNvSpPr>
          <a:spLocks noChangeAspect="1"/>
        </xdr:cNvSpPr>
      </xdr:nvSpPr>
      <xdr:spPr>
        <a:xfrm>
          <a:off x="6277610" y="3036570"/>
          <a:ext cx="281940" cy="394970"/>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394970</xdr:rowOff>
    </xdr:to>
    <xdr:sp>
      <xdr:nvSpPr>
        <xdr:cNvPr id="7850" name="图片 31"/>
        <xdr:cNvSpPr>
          <a:spLocks noChangeAspect="1"/>
        </xdr:cNvSpPr>
      </xdr:nvSpPr>
      <xdr:spPr>
        <a:xfrm>
          <a:off x="6277610" y="3036570"/>
          <a:ext cx="281940" cy="394970"/>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394970</xdr:rowOff>
    </xdr:to>
    <xdr:sp>
      <xdr:nvSpPr>
        <xdr:cNvPr id="7851" name="图片 33"/>
        <xdr:cNvSpPr>
          <a:spLocks noChangeAspect="1"/>
        </xdr:cNvSpPr>
      </xdr:nvSpPr>
      <xdr:spPr>
        <a:xfrm>
          <a:off x="6277610" y="3036570"/>
          <a:ext cx="281940" cy="394970"/>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394970</xdr:rowOff>
    </xdr:to>
    <xdr:sp>
      <xdr:nvSpPr>
        <xdr:cNvPr id="7852" name="图片 34"/>
        <xdr:cNvSpPr>
          <a:spLocks noChangeAspect="1"/>
        </xdr:cNvSpPr>
      </xdr:nvSpPr>
      <xdr:spPr>
        <a:xfrm>
          <a:off x="6277610" y="3036570"/>
          <a:ext cx="281940" cy="394970"/>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7853" name="图片 1"/>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7854" name="图片 2"/>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7855" name="图片 3"/>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7856" name="图片 4"/>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7857" name="图片 5"/>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7858" name="图片 6"/>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7859" name="图片 7"/>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7860" name="图片 8"/>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7861" name="图片 9"/>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7862" name="图片 10"/>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7863" name="图片 11"/>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7864" name="图片 12"/>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7865" name="图片 13"/>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7866" name="图片 14"/>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7867" name="图片 15"/>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7868" name="图片 16"/>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7869" name="图片 17"/>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7870" name="图片 18"/>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7871" name="图片 19"/>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7872" name="图片 20"/>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7873" name="图片 21"/>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7874" name="图片 22"/>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7875" name="图片 23"/>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7876" name="图片 24"/>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7877" name="图片 25"/>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7878" name="图片 26"/>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7879" name="图片 27"/>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7880" name="图片 28"/>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7881" name="图片 29"/>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7882" name="图片 30"/>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7883" name="图片 31"/>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7884" name="图片 32"/>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7885" name="图片 33"/>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7886" name="图片 34"/>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7887" name="图片 35"/>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271780</xdr:colOff>
      <xdr:row>6</xdr:row>
      <xdr:rowOff>277495</xdr:rowOff>
    </xdr:to>
    <xdr:sp>
      <xdr:nvSpPr>
        <xdr:cNvPr id="7888" name="图片 153"/>
        <xdr:cNvSpPr>
          <a:spLocks noChangeAspect="1"/>
        </xdr:cNvSpPr>
      </xdr:nvSpPr>
      <xdr:spPr>
        <a:xfrm>
          <a:off x="6277610" y="3036570"/>
          <a:ext cx="2717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196215</xdr:rowOff>
    </xdr:to>
    <xdr:sp>
      <xdr:nvSpPr>
        <xdr:cNvPr id="7889" name="图片 36"/>
        <xdr:cNvSpPr>
          <a:spLocks noChangeAspect="1"/>
        </xdr:cNvSpPr>
      </xdr:nvSpPr>
      <xdr:spPr>
        <a:xfrm>
          <a:off x="6277610" y="3036570"/>
          <a:ext cx="284480" cy="19621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7890" name="图片 1"/>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7891" name="图片 2"/>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7892" name="图片 3"/>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7893" name="图片 4"/>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7894" name="图片 5"/>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7895" name="图片 6"/>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7896" name="图片 7"/>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7897" name="图片 8"/>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7898" name="图片 9"/>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7899" name="图片 10"/>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7900" name="图片 11"/>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7901" name="图片 12"/>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7902" name="图片 13"/>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7903" name="图片 14"/>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7904" name="图片 15"/>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7905" name="图片 16"/>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7906" name="图片 17"/>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7907" name="图片 18"/>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7908" name="图片 19"/>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7909" name="图片 20"/>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7910" name="图片 21"/>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7911" name="图片 22"/>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7912" name="图片 23"/>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7913" name="图片 24"/>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7914" name="图片 25"/>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7915" name="图片 26"/>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7916" name="图片 27"/>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7917" name="图片 28"/>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7918" name="图片 29"/>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7919" name="图片 30"/>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7920" name="图片 31"/>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7921" name="图片 32"/>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7922" name="图片 33"/>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7923" name="图片 34"/>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7924" name="图片 35"/>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7925" name="图片 36"/>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7926" name="图片 1"/>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7927" name="图片 2"/>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7928" name="图片 3"/>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7929" name="图片 4"/>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7930" name="图片 5"/>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7931" name="图片 6"/>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7932" name="图片 7"/>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7933" name="图片 8"/>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7934" name="图片 9"/>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7935" name="图片 10"/>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7936" name="图片 11"/>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7937" name="图片 12"/>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7938" name="图片 13"/>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7939" name="图片 14"/>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7940" name="图片 15"/>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7941" name="图片 16"/>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7942" name="图片 17"/>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7943" name="图片 18"/>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7944" name="图片 19"/>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7945" name="图片 20"/>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7946" name="图片 21"/>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7947" name="图片 22"/>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7948" name="图片 23"/>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7949" name="图片 24"/>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7950" name="图片 25"/>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7951" name="图片 26"/>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7952" name="图片 27"/>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7953" name="图片 28"/>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7954" name="图片 29"/>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7955" name="图片 30"/>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7956" name="图片 31"/>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7957" name="图片 32"/>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7958" name="图片 33"/>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7959" name="图片 34"/>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7960" name="图片 35"/>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7961" name="图片 36"/>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364490</xdr:rowOff>
    </xdr:to>
    <xdr:sp>
      <xdr:nvSpPr>
        <xdr:cNvPr id="7962" name="图片 28"/>
        <xdr:cNvSpPr>
          <a:spLocks noChangeAspect="1"/>
        </xdr:cNvSpPr>
      </xdr:nvSpPr>
      <xdr:spPr>
        <a:xfrm>
          <a:off x="6277610" y="3036570"/>
          <a:ext cx="281940" cy="364490"/>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364490</xdr:rowOff>
    </xdr:to>
    <xdr:sp>
      <xdr:nvSpPr>
        <xdr:cNvPr id="7963" name="图片 32"/>
        <xdr:cNvSpPr>
          <a:spLocks noChangeAspect="1"/>
        </xdr:cNvSpPr>
      </xdr:nvSpPr>
      <xdr:spPr>
        <a:xfrm>
          <a:off x="6277610" y="3036570"/>
          <a:ext cx="281940" cy="364490"/>
        </a:xfrm>
        <a:prstGeom prst="rect">
          <a:avLst/>
        </a:prstGeom>
        <a:noFill/>
        <a:ln w="9525">
          <a:noFill/>
        </a:ln>
      </xdr:spPr>
    </xdr:sp>
    <xdr:clientData/>
  </xdr:twoCellAnchor>
  <xdr:twoCellAnchor editAs="oneCell">
    <xdr:from>
      <xdr:col>6</xdr:col>
      <xdr:colOff>0</xdr:colOff>
      <xdr:row>6</xdr:row>
      <xdr:rowOff>0</xdr:rowOff>
    </xdr:from>
    <xdr:to>
      <xdr:col>6</xdr:col>
      <xdr:colOff>274955</xdr:colOff>
      <xdr:row>6</xdr:row>
      <xdr:rowOff>277495</xdr:rowOff>
    </xdr:to>
    <xdr:sp>
      <xdr:nvSpPr>
        <xdr:cNvPr id="7964" name="图片 153"/>
        <xdr:cNvSpPr>
          <a:spLocks noChangeAspect="1"/>
        </xdr:cNvSpPr>
      </xdr:nvSpPr>
      <xdr:spPr>
        <a:xfrm>
          <a:off x="6277610" y="3036570"/>
          <a:ext cx="274955" cy="277495"/>
        </a:xfrm>
        <a:prstGeom prst="rect">
          <a:avLst/>
        </a:prstGeom>
        <a:noFill/>
        <a:ln w="9525">
          <a:noFill/>
        </a:ln>
      </xdr:spPr>
    </xdr:sp>
    <xdr:clientData/>
  </xdr:twoCellAnchor>
  <xdr:twoCellAnchor editAs="oneCell">
    <xdr:from>
      <xdr:col>6</xdr:col>
      <xdr:colOff>0</xdr:colOff>
      <xdr:row>6</xdr:row>
      <xdr:rowOff>0</xdr:rowOff>
    </xdr:from>
    <xdr:to>
      <xdr:col>6</xdr:col>
      <xdr:colOff>274955</xdr:colOff>
      <xdr:row>6</xdr:row>
      <xdr:rowOff>277495</xdr:rowOff>
    </xdr:to>
    <xdr:sp>
      <xdr:nvSpPr>
        <xdr:cNvPr id="7965" name="图片 153"/>
        <xdr:cNvSpPr>
          <a:spLocks noChangeAspect="1"/>
        </xdr:cNvSpPr>
      </xdr:nvSpPr>
      <xdr:spPr>
        <a:xfrm>
          <a:off x="6277610" y="3036570"/>
          <a:ext cx="274955" cy="277495"/>
        </a:xfrm>
        <a:prstGeom prst="rect">
          <a:avLst/>
        </a:prstGeom>
        <a:noFill/>
        <a:ln w="9525">
          <a:noFill/>
        </a:ln>
      </xdr:spPr>
    </xdr:sp>
    <xdr:clientData/>
  </xdr:twoCellAnchor>
  <xdr:twoCellAnchor editAs="oneCell">
    <xdr:from>
      <xdr:col>6</xdr:col>
      <xdr:colOff>0</xdr:colOff>
      <xdr:row>6</xdr:row>
      <xdr:rowOff>0</xdr:rowOff>
    </xdr:from>
    <xdr:to>
      <xdr:col>6</xdr:col>
      <xdr:colOff>274955</xdr:colOff>
      <xdr:row>6</xdr:row>
      <xdr:rowOff>277495</xdr:rowOff>
    </xdr:to>
    <xdr:sp>
      <xdr:nvSpPr>
        <xdr:cNvPr id="7966" name="图片 153"/>
        <xdr:cNvSpPr>
          <a:spLocks noChangeAspect="1"/>
        </xdr:cNvSpPr>
      </xdr:nvSpPr>
      <xdr:spPr>
        <a:xfrm>
          <a:off x="6277610" y="3036570"/>
          <a:ext cx="274955" cy="277495"/>
        </a:xfrm>
        <a:prstGeom prst="rect">
          <a:avLst/>
        </a:prstGeom>
        <a:noFill/>
        <a:ln w="9525">
          <a:noFill/>
        </a:ln>
      </xdr:spPr>
    </xdr:sp>
    <xdr:clientData/>
  </xdr:twoCellAnchor>
  <xdr:twoCellAnchor editAs="oneCell">
    <xdr:from>
      <xdr:col>6</xdr:col>
      <xdr:colOff>0</xdr:colOff>
      <xdr:row>6</xdr:row>
      <xdr:rowOff>0</xdr:rowOff>
    </xdr:from>
    <xdr:to>
      <xdr:col>6</xdr:col>
      <xdr:colOff>274955</xdr:colOff>
      <xdr:row>6</xdr:row>
      <xdr:rowOff>277495</xdr:rowOff>
    </xdr:to>
    <xdr:sp>
      <xdr:nvSpPr>
        <xdr:cNvPr id="7967" name="图片 153"/>
        <xdr:cNvSpPr>
          <a:spLocks noChangeAspect="1"/>
        </xdr:cNvSpPr>
      </xdr:nvSpPr>
      <xdr:spPr>
        <a:xfrm>
          <a:off x="6277610" y="3036570"/>
          <a:ext cx="274955" cy="277495"/>
        </a:xfrm>
        <a:prstGeom prst="rect">
          <a:avLst/>
        </a:prstGeom>
        <a:noFill/>
        <a:ln w="9525">
          <a:noFill/>
        </a:ln>
      </xdr:spPr>
    </xdr:sp>
    <xdr:clientData/>
  </xdr:twoCellAnchor>
  <xdr:twoCellAnchor editAs="oneCell">
    <xdr:from>
      <xdr:col>6</xdr:col>
      <xdr:colOff>0</xdr:colOff>
      <xdr:row>6</xdr:row>
      <xdr:rowOff>0</xdr:rowOff>
    </xdr:from>
    <xdr:to>
      <xdr:col>6</xdr:col>
      <xdr:colOff>274955</xdr:colOff>
      <xdr:row>6</xdr:row>
      <xdr:rowOff>277495</xdr:rowOff>
    </xdr:to>
    <xdr:sp>
      <xdr:nvSpPr>
        <xdr:cNvPr id="7968" name="图片 153"/>
        <xdr:cNvSpPr>
          <a:spLocks noChangeAspect="1"/>
        </xdr:cNvSpPr>
      </xdr:nvSpPr>
      <xdr:spPr>
        <a:xfrm>
          <a:off x="6277610" y="3036570"/>
          <a:ext cx="274955" cy="277495"/>
        </a:xfrm>
        <a:prstGeom prst="rect">
          <a:avLst/>
        </a:prstGeom>
        <a:noFill/>
        <a:ln w="9525">
          <a:noFill/>
        </a:ln>
      </xdr:spPr>
    </xdr:sp>
    <xdr:clientData/>
  </xdr:twoCellAnchor>
  <xdr:twoCellAnchor editAs="oneCell">
    <xdr:from>
      <xdr:col>6</xdr:col>
      <xdr:colOff>0</xdr:colOff>
      <xdr:row>6</xdr:row>
      <xdr:rowOff>0</xdr:rowOff>
    </xdr:from>
    <xdr:to>
      <xdr:col>6</xdr:col>
      <xdr:colOff>274955</xdr:colOff>
      <xdr:row>6</xdr:row>
      <xdr:rowOff>277495</xdr:rowOff>
    </xdr:to>
    <xdr:sp>
      <xdr:nvSpPr>
        <xdr:cNvPr id="7969" name="图片 153"/>
        <xdr:cNvSpPr>
          <a:spLocks noChangeAspect="1"/>
        </xdr:cNvSpPr>
      </xdr:nvSpPr>
      <xdr:spPr>
        <a:xfrm>
          <a:off x="6277610" y="3036570"/>
          <a:ext cx="274955" cy="277495"/>
        </a:xfrm>
        <a:prstGeom prst="rect">
          <a:avLst/>
        </a:prstGeom>
        <a:noFill/>
        <a:ln w="9525">
          <a:noFill/>
        </a:ln>
      </xdr:spPr>
    </xdr:sp>
    <xdr:clientData/>
  </xdr:twoCellAnchor>
  <xdr:twoCellAnchor editAs="oneCell">
    <xdr:from>
      <xdr:col>6</xdr:col>
      <xdr:colOff>0</xdr:colOff>
      <xdr:row>6</xdr:row>
      <xdr:rowOff>0</xdr:rowOff>
    </xdr:from>
    <xdr:to>
      <xdr:col>6</xdr:col>
      <xdr:colOff>274955</xdr:colOff>
      <xdr:row>6</xdr:row>
      <xdr:rowOff>277495</xdr:rowOff>
    </xdr:to>
    <xdr:sp>
      <xdr:nvSpPr>
        <xdr:cNvPr id="7970" name="图片 153"/>
        <xdr:cNvSpPr>
          <a:spLocks noChangeAspect="1"/>
        </xdr:cNvSpPr>
      </xdr:nvSpPr>
      <xdr:spPr>
        <a:xfrm>
          <a:off x="6277610" y="3036570"/>
          <a:ext cx="274955" cy="277495"/>
        </a:xfrm>
        <a:prstGeom prst="rect">
          <a:avLst/>
        </a:prstGeom>
        <a:noFill/>
        <a:ln w="9525">
          <a:noFill/>
        </a:ln>
      </xdr:spPr>
    </xdr:sp>
    <xdr:clientData/>
  </xdr:twoCellAnchor>
  <xdr:twoCellAnchor editAs="oneCell">
    <xdr:from>
      <xdr:col>6</xdr:col>
      <xdr:colOff>0</xdr:colOff>
      <xdr:row>6</xdr:row>
      <xdr:rowOff>0</xdr:rowOff>
    </xdr:from>
    <xdr:to>
      <xdr:col>6</xdr:col>
      <xdr:colOff>274955</xdr:colOff>
      <xdr:row>6</xdr:row>
      <xdr:rowOff>277495</xdr:rowOff>
    </xdr:to>
    <xdr:sp>
      <xdr:nvSpPr>
        <xdr:cNvPr id="7971" name="图片 153"/>
        <xdr:cNvSpPr>
          <a:spLocks noChangeAspect="1"/>
        </xdr:cNvSpPr>
      </xdr:nvSpPr>
      <xdr:spPr>
        <a:xfrm>
          <a:off x="6277610" y="3036570"/>
          <a:ext cx="274955" cy="277495"/>
        </a:xfrm>
        <a:prstGeom prst="rect">
          <a:avLst/>
        </a:prstGeom>
        <a:noFill/>
        <a:ln w="9525">
          <a:noFill/>
        </a:ln>
      </xdr:spPr>
    </xdr:sp>
    <xdr:clientData/>
  </xdr:twoCellAnchor>
  <xdr:twoCellAnchor editAs="oneCell">
    <xdr:from>
      <xdr:col>6</xdr:col>
      <xdr:colOff>0</xdr:colOff>
      <xdr:row>6</xdr:row>
      <xdr:rowOff>0</xdr:rowOff>
    </xdr:from>
    <xdr:to>
      <xdr:col>6</xdr:col>
      <xdr:colOff>274955</xdr:colOff>
      <xdr:row>6</xdr:row>
      <xdr:rowOff>277495</xdr:rowOff>
    </xdr:to>
    <xdr:sp>
      <xdr:nvSpPr>
        <xdr:cNvPr id="7972" name="图片 153"/>
        <xdr:cNvSpPr>
          <a:spLocks noChangeAspect="1"/>
        </xdr:cNvSpPr>
      </xdr:nvSpPr>
      <xdr:spPr>
        <a:xfrm>
          <a:off x="6277610" y="3036570"/>
          <a:ext cx="274955" cy="277495"/>
        </a:xfrm>
        <a:prstGeom prst="rect">
          <a:avLst/>
        </a:prstGeom>
        <a:noFill/>
        <a:ln w="9525">
          <a:noFill/>
        </a:ln>
      </xdr:spPr>
    </xdr:sp>
    <xdr:clientData/>
  </xdr:twoCellAnchor>
  <xdr:twoCellAnchor editAs="oneCell">
    <xdr:from>
      <xdr:col>6</xdr:col>
      <xdr:colOff>0</xdr:colOff>
      <xdr:row>6</xdr:row>
      <xdr:rowOff>0</xdr:rowOff>
    </xdr:from>
    <xdr:to>
      <xdr:col>6</xdr:col>
      <xdr:colOff>274955</xdr:colOff>
      <xdr:row>6</xdr:row>
      <xdr:rowOff>277495</xdr:rowOff>
    </xdr:to>
    <xdr:sp>
      <xdr:nvSpPr>
        <xdr:cNvPr id="7973" name="图片 153"/>
        <xdr:cNvSpPr>
          <a:spLocks noChangeAspect="1"/>
        </xdr:cNvSpPr>
      </xdr:nvSpPr>
      <xdr:spPr>
        <a:xfrm>
          <a:off x="6277610" y="3036570"/>
          <a:ext cx="274955" cy="277495"/>
        </a:xfrm>
        <a:prstGeom prst="rect">
          <a:avLst/>
        </a:prstGeom>
        <a:noFill/>
        <a:ln w="9525">
          <a:noFill/>
        </a:ln>
      </xdr:spPr>
    </xdr:sp>
    <xdr:clientData/>
  </xdr:twoCellAnchor>
  <xdr:twoCellAnchor editAs="oneCell">
    <xdr:from>
      <xdr:col>6</xdr:col>
      <xdr:colOff>0</xdr:colOff>
      <xdr:row>6</xdr:row>
      <xdr:rowOff>0</xdr:rowOff>
    </xdr:from>
    <xdr:to>
      <xdr:col>6</xdr:col>
      <xdr:colOff>274955</xdr:colOff>
      <xdr:row>6</xdr:row>
      <xdr:rowOff>277495</xdr:rowOff>
    </xdr:to>
    <xdr:sp>
      <xdr:nvSpPr>
        <xdr:cNvPr id="7974" name="图片 153"/>
        <xdr:cNvSpPr>
          <a:spLocks noChangeAspect="1"/>
        </xdr:cNvSpPr>
      </xdr:nvSpPr>
      <xdr:spPr>
        <a:xfrm>
          <a:off x="6277610" y="3036570"/>
          <a:ext cx="274955" cy="277495"/>
        </a:xfrm>
        <a:prstGeom prst="rect">
          <a:avLst/>
        </a:prstGeom>
        <a:noFill/>
        <a:ln w="9525">
          <a:noFill/>
        </a:ln>
      </xdr:spPr>
    </xdr:sp>
    <xdr:clientData/>
  </xdr:twoCellAnchor>
  <xdr:twoCellAnchor editAs="oneCell">
    <xdr:from>
      <xdr:col>6</xdr:col>
      <xdr:colOff>0</xdr:colOff>
      <xdr:row>6</xdr:row>
      <xdr:rowOff>0</xdr:rowOff>
    </xdr:from>
    <xdr:to>
      <xdr:col>6</xdr:col>
      <xdr:colOff>274955</xdr:colOff>
      <xdr:row>6</xdr:row>
      <xdr:rowOff>277495</xdr:rowOff>
    </xdr:to>
    <xdr:sp>
      <xdr:nvSpPr>
        <xdr:cNvPr id="7975" name="图片 153"/>
        <xdr:cNvSpPr>
          <a:spLocks noChangeAspect="1"/>
        </xdr:cNvSpPr>
      </xdr:nvSpPr>
      <xdr:spPr>
        <a:xfrm>
          <a:off x="6277610" y="3036570"/>
          <a:ext cx="274955" cy="277495"/>
        </a:xfrm>
        <a:prstGeom prst="rect">
          <a:avLst/>
        </a:prstGeom>
        <a:noFill/>
        <a:ln w="9525">
          <a:noFill/>
        </a:ln>
      </xdr:spPr>
    </xdr:sp>
    <xdr:clientData/>
  </xdr:twoCellAnchor>
  <xdr:twoCellAnchor editAs="oneCell">
    <xdr:from>
      <xdr:col>6</xdr:col>
      <xdr:colOff>0</xdr:colOff>
      <xdr:row>6</xdr:row>
      <xdr:rowOff>0</xdr:rowOff>
    </xdr:from>
    <xdr:to>
      <xdr:col>6</xdr:col>
      <xdr:colOff>274955</xdr:colOff>
      <xdr:row>6</xdr:row>
      <xdr:rowOff>277495</xdr:rowOff>
    </xdr:to>
    <xdr:sp>
      <xdr:nvSpPr>
        <xdr:cNvPr id="7976" name="图片 153"/>
        <xdr:cNvSpPr>
          <a:spLocks noChangeAspect="1"/>
        </xdr:cNvSpPr>
      </xdr:nvSpPr>
      <xdr:spPr>
        <a:xfrm>
          <a:off x="6277610" y="3036570"/>
          <a:ext cx="274955" cy="277495"/>
        </a:xfrm>
        <a:prstGeom prst="rect">
          <a:avLst/>
        </a:prstGeom>
        <a:noFill/>
        <a:ln w="9525">
          <a:noFill/>
        </a:ln>
      </xdr:spPr>
    </xdr:sp>
    <xdr:clientData/>
  </xdr:twoCellAnchor>
  <xdr:twoCellAnchor editAs="oneCell">
    <xdr:from>
      <xdr:col>6</xdr:col>
      <xdr:colOff>0</xdr:colOff>
      <xdr:row>6</xdr:row>
      <xdr:rowOff>0</xdr:rowOff>
    </xdr:from>
    <xdr:to>
      <xdr:col>6</xdr:col>
      <xdr:colOff>274955</xdr:colOff>
      <xdr:row>6</xdr:row>
      <xdr:rowOff>277495</xdr:rowOff>
    </xdr:to>
    <xdr:sp>
      <xdr:nvSpPr>
        <xdr:cNvPr id="7977" name="图片 153"/>
        <xdr:cNvSpPr>
          <a:spLocks noChangeAspect="1"/>
        </xdr:cNvSpPr>
      </xdr:nvSpPr>
      <xdr:spPr>
        <a:xfrm>
          <a:off x="6277610" y="3036570"/>
          <a:ext cx="274955" cy="277495"/>
        </a:xfrm>
        <a:prstGeom prst="rect">
          <a:avLst/>
        </a:prstGeom>
        <a:noFill/>
        <a:ln w="9525">
          <a:noFill/>
        </a:ln>
      </xdr:spPr>
    </xdr:sp>
    <xdr:clientData/>
  </xdr:twoCellAnchor>
  <xdr:twoCellAnchor editAs="oneCell">
    <xdr:from>
      <xdr:col>6</xdr:col>
      <xdr:colOff>0</xdr:colOff>
      <xdr:row>6</xdr:row>
      <xdr:rowOff>0</xdr:rowOff>
    </xdr:from>
    <xdr:to>
      <xdr:col>6</xdr:col>
      <xdr:colOff>274955</xdr:colOff>
      <xdr:row>6</xdr:row>
      <xdr:rowOff>277495</xdr:rowOff>
    </xdr:to>
    <xdr:sp>
      <xdr:nvSpPr>
        <xdr:cNvPr id="7978" name="图片 153"/>
        <xdr:cNvSpPr>
          <a:spLocks noChangeAspect="1"/>
        </xdr:cNvSpPr>
      </xdr:nvSpPr>
      <xdr:spPr>
        <a:xfrm>
          <a:off x="6277610" y="3036570"/>
          <a:ext cx="274955" cy="277495"/>
        </a:xfrm>
        <a:prstGeom prst="rect">
          <a:avLst/>
        </a:prstGeom>
        <a:noFill/>
        <a:ln w="9525">
          <a:noFill/>
        </a:ln>
      </xdr:spPr>
    </xdr:sp>
    <xdr:clientData/>
  </xdr:twoCellAnchor>
  <xdr:twoCellAnchor editAs="oneCell">
    <xdr:from>
      <xdr:col>6</xdr:col>
      <xdr:colOff>0</xdr:colOff>
      <xdr:row>6</xdr:row>
      <xdr:rowOff>0</xdr:rowOff>
    </xdr:from>
    <xdr:to>
      <xdr:col>6</xdr:col>
      <xdr:colOff>274955</xdr:colOff>
      <xdr:row>6</xdr:row>
      <xdr:rowOff>277495</xdr:rowOff>
    </xdr:to>
    <xdr:sp>
      <xdr:nvSpPr>
        <xdr:cNvPr id="7979" name="图片 153"/>
        <xdr:cNvSpPr>
          <a:spLocks noChangeAspect="1"/>
        </xdr:cNvSpPr>
      </xdr:nvSpPr>
      <xdr:spPr>
        <a:xfrm>
          <a:off x="6277610" y="3036570"/>
          <a:ext cx="274955" cy="277495"/>
        </a:xfrm>
        <a:prstGeom prst="rect">
          <a:avLst/>
        </a:prstGeom>
        <a:noFill/>
        <a:ln w="9525">
          <a:noFill/>
        </a:ln>
      </xdr:spPr>
    </xdr:sp>
    <xdr:clientData/>
  </xdr:twoCellAnchor>
  <xdr:twoCellAnchor editAs="oneCell">
    <xdr:from>
      <xdr:col>6</xdr:col>
      <xdr:colOff>0</xdr:colOff>
      <xdr:row>6</xdr:row>
      <xdr:rowOff>0</xdr:rowOff>
    </xdr:from>
    <xdr:to>
      <xdr:col>6</xdr:col>
      <xdr:colOff>271780</xdr:colOff>
      <xdr:row>6</xdr:row>
      <xdr:rowOff>273050</xdr:rowOff>
    </xdr:to>
    <xdr:sp>
      <xdr:nvSpPr>
        <xdr:cNvPr id="7980" name="图片 153"/>
        <xdr:cNvSpPr>
          <a:spLocks noChangeAspect="1"/>
        </xdr:cNvSpPr>
      </xdr:nvSpPr>
      <xdr:spPr>
        <a:xfrm>
          <a:off x="6277610" y="3036570"/>
          <a:ext cx="271780" cy="273050"/>
        </a:xfrm>
        <a:prstGeom prst="rect">
          <a:avLst/>
        </a:prstGeom>
        <a:noFill/>
        <a:ln w="9525">
          <a:noFill/>
        </a:ln>
      </xdr:spPr>
    </xdr:sp>
    <xdr:clientData/>
  </xdr:twoCellAnchor>
  <xdr:twoCellAnchor editAs="oneCell">
    <xdr:from>
      <xdr:col>6</xdr:col>
      <xdr:colOff>0</xdr:colOff>
      <xdr:row>6</xdr:row>
      <xdr:rowOff>0</xdr:rowOff>
    </xdr:from>
    <xdr:to>
      <xdr:col>6</xdr:col>
      <xdr:colOff>273685</xdr:colOff>
      <xdr:row>6</xdr:row>
      <xdr:rowOff>273050</xdr:rowOff>
    </xdr:to>
    <xdr:sp>
      <xdr:nvSpPr>
        <xdr:cNvPr id="7981" name="图片 153"/>
        <xdr:cNvSpPr>
          <a:spLocks noChangeAspect="1"/>
        </xdr:cNvSpPr>
      </xdr:nvSpPr>
      <xdr:spPr>
        <a:xfrm>
          <a:off x="6277610" y="3036570"/>
          <a:ext cx="273685" cy="273050"/>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250825</xdr:rowOff>
    </xdr:to>
    <xdr:sp>
      <xdr:nvSpPr>
        <xdr:cNvPr id="7982" name="图片 109"/>
        <xdr:cNvSpPr>
          <a:spLocks noChangeAspect="1"/>
        </xdr:cNvSpPr>
      </xdr:nvSpPr>
      <xdr:spPr>
        <a:xfrm>
          <a:off x="6277610" y="3036570"/>
          <a:ext cx="284480" cy="25082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250825</xdr:rowOff>
    </xdr:to>
    <xdr:sp>
      <xdr:nvSpPr>
        <xdr:cNvPr id="7983" name="图片 110"/>
        <xdr:cNvSpPr>
          <a:spLocks noChangeAspect="1"/>
        </xdr:cNvSpPr>
      </xdr:nvSpPr>
      <xdr:spPr>
        <a:xfrm>
          <a:off x="6277610" y="3036570"/>
          <a:ext cx="284480" cy="25082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250825</xdr:rowOff>
    </xdr:to>
    <xdr:sp>
      <xdr:nvSpPr>
        <xdr:cNvPr id="7984" name="图片 111"/>
        <xdr:cNvSpPr>
          <a:spLocks noChangeAspect="1"/>
        </xdr:cNvSpPr>
      </xdr:nvSpPr>
      <xdr:spPr>
        <a:xfrm>
          <a:off x="6277610" y="3036570"/>
          <a:ext cx="284480" cy="25082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250825</xdr:rowOff>
    </xdr:to>
    <xdr:sp>
      <xdr:nvSpPr>
        <xdr:cNvPr id="7985" name="图片 112"/>
        <xdr:cNvSpPr>
          <a:spLocks noChangeAspect="1"/>
        </xdr:cNvSpPr>
      </xdr:nvSpPr>
      <xdr:spPr>
        <a:xfrm>
          <a:off x="6277610" y="3036570"/>
          <a:ext cx="284480" cy="25082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250825</xdr:rowOff>
    </xdr:to>
    <xdr:sp>
      <xdr:nvSpPr>
        <xdr:cNvPr id="7986" name="图片 113"/>
        <xdr:cNvSpPr>
          <a:spLocks noChangeAspect="1"/>
        </xdr:cNvSpPr>
      </xdr:nvSpPr>
      <xdr:spPr>
        <a:xfrm>
          <a:off x="6277610" y="3036570"/>
          <a:ext cx="284480" cy="25082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250825</xdr:rowOff>
    </xdr:to>
    <xdr:sp>
      <xdr:nvSpPr>
        <xdr:cNvPr id="7987" name="图片 114"/>
        <xdr:cNvSpPr>
          <a:spLocks noChangeAspect="1"/>
        </xdr:cNvSpPr>
      </xdr:nvSpPr>
      <xdr:spPr>
        <a:xfrm>
          <a:off x="6277610" y="3036570"/>
          <a:ext cx="284480" cy="25082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250825</xdr:rowOff>
    </xdr:to>
    <xdr:sp>
      <xdr:nvSpPr>
        <xdr:cNvPr id="7988" name="图片 115"/>
        <xdr:cNvSpPr>
          <a:spLocks noChangeAspect="1"/>
        </xdr:cNvSpPr>
      </xdr:nvSpPr>
      <xdr:spPr>
        <a:xfrm>
          <a:off x="6277610" y="3036570"/>
          <a:ext cx="284480" cy="25082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250825</xdr:rowOff>
    </xdr:to>
    <xdr:sp>
      <xdr:nvSpPr>
        <xdr:cNvPr id="7989" name="图片 116"/>
        <xdr:cNvSpPr>
          <a:spLocks noChangeAspect="1"/>
        </xdr:cNvSpPr>
      </xdr:nvSpPr>
      <xdr:spPr>
        <a:xfrm>
          <a:off x="6277610" y="3036570"/>
          <a:ext cx="284480" cy="25082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250825</xdr:rowOff>
    </xdr:to>
    <xdr:sp>
      <xdr:nvSpPr>
        <xdr:cNvPr id="7990" name="图片 117"/>
        <xdr:cNvSpPr>
          <a:spLocks noChangeAspect="1"/>
        </xdr:cNvSpPr>
      </xdr:nvSpPr>
      <xdr:spPr>
        <a:xfrm>
          <a:off x="6277610" y="3036570"/>
          <a:ext cx="284480" cy="25082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250825</xdr:rowOff>
    </xdr:to>
    <xdr:sp>
      <xdr:nvSpPr>
        <xdr:cNvPr id="7991" name="图片 119"/>
        <xdr:cNvSpPr>
          <a:spLocks noChangeAspect="1"/>
        </xdr:cNvSpPr>
      </xdr:nvSpPr>
      <xdr:spPr>
        <a:xfrm>
          <a:off x="6277610" y="3036570"/>
          <a:ext cx="284480" cy="25082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250825</xdr:rowOff>
    </xdr:to>
    <xdr:sp>
      <xdr:nvSpPr>
        <xdr:cNvPr id="7992" name="图片 120"/>
        <xdr:cNvSpPr>
          <a:spLocks noChangeAspect="1"/>
        </xdr:cNvSpPr>
      </xdr:nvSpPr>
      <xdr:spPr>
        <a:xfrm>
          <a:off x="6277610" y="3036570"/>
          <a:ext cx="284480" cy="25082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250825</xdr:rowOff>
    </xdr:to>
    <xdr:sp>
      <xdr:nvSpPr>
        <xdr:cNvPr id="7993" name="图片 121"/>
        <xdr:cNvSpPr>
          <a:spLocks noChangeAspect="1"/>
        </xdr:cNvSpPr>
      </xdr:nvSpPr>
      <xdr:spPr>
        <a:xfrm>
          <a:off x="6277610" y="3036570"/>
          <a:ext cx="284480" cy="25082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250825</xdr:rowOff>
    </xdr:to>
    <xdr:sp>
      <xdr:nvSpPr>
        <xdr:cNvPr id="7994" name="图片 123"/>
        <xdr:cNvSpPr>
          <a:spLocks noChangeAspect="1"/>
        </xdr:cNvSpPr>
      </xdr:nvSpPr>
      <xdr:spPr>
        <a:xfrm>
          <a:off x="6277610" y="3036570"/>
          <a:ext cx="284480" cy="25082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250825</xdr:rowOff>
    </xdr:to>
    <xdr:sp>
      <xdr:nvSpPr>
        <xdr:cNvPr id="7995" name="图片 124"/>
        <xdr:cNvSpPr>
          <a:spLocks noChangeAspect="1"/>
        </xdr:cNvSpPr>
      </xdr:nvSpPr>
      <xdr:spPr>
        <a:xfrm>
          <a:off x="6277610" y="3036570"/>
          <a:ext cx="284480" cy="25082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250825</xdr:rowOff>
    </xdr:to>
    <xdr:sp>
      <xdr:nvSpPr>
        <xdr:cNvPr id="7996" name="图片 125"/>
        <xdr:cNvSpPr>
          <a:spLocks noChangeAspect="1"/>
        </xdr:cNvSpPr>
      </xdr:nvSpPr>
      <xdr:spPr>
        <a:xfrm>
          <a:off x="6277610" y="3036570"/>
          <a:ext cx="284480" cy="2508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347345</xdr:rowOff>
    </xdr:to>
    <xdr:sp>
      <xdr:nvSpPr>
        <xdr:cNvPr id="7997" name="图片 10"/>
        <xdr:cNvSpPr>
          <a:spLocks noChangeAspect="1"/>
        </xdr:cNvSpPr>
      </xdr:nvSpPr>
      <xdr:spPr>
        <a:xfrm>
          <a:off x="6277610" y="3036570"/>
          <a:ext cx="281940" cy="34734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347345</xdr:rowOff>
    </xdr:to>
    <xdr:sp>
      <xdr:nvSpPr>
        <xdr:cNvPr id="7998" name="图片 14"/>
        <xdr:cNvSpPr>
          <a:spLocks noChangeAspect="1"/>
        </xdr:cNvSpPr>
      </xdr:nvSpPr>
      <xdr:spPr>
        <a:xfrm>
          <a:off x="6277610" y="3036570"/>
          <a:ext cx="281940" cy="34734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347345</xdr:rowOff>
    </xdr:to>
    <xdr:sp>
      <xdr:nvSpPr>
        <xdr:cNvPr id="7999" name="图片 18"/>
        <xdr:cNvSpPr>
          <a:spLocks noChangeAspect="1"/>
        </xdr:cNvSpPr>
      </xdr:nvSpPr>
      <xdr:spPr>
        <a:xfrm>
          <a:off x="6277610" y="3036570"/>
          <a:ext cx="281940" cy="34734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250825</xdr:rowOff>
    </xdr:to>
    <xdr:sp>
      <xdr:nvSpPr>
        <xdr:cNvPr id="8000" name="图片 10"/>
        <xdr:cNvSpPr>
          <a:spLocks noChangeAspect="1"/>
        </xdr:cNvSpPr>
      </xdr:nvSpPr>
      <xdr:spPr>
        <a:xfrm>
          <a:off x="6277610" y="3036570"/>
          <a:ext cx="284480" cy="25082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250825</xdr:rowOff>
    </xdr:to>
    <xdr:sp>
      <xdr:nvSpPr>
        <xdr:cNvPr id="8001" name="图片 14"/>
        <xdr:cNvSpPr>
          <a:spLocks noChangeAspect="1"/>
        </xdr:cNvSpPr>
      </xdr:nvSpPr>
      <xdr:spPr>
        <a:xfrm>
          <a:off x="6277610" y="3036570"/>
          <a:ext cx="284480" cy="25082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250825</xdr:rowOff>
    </xdr:to>
    <xdr:sp>
      <xdr:nvSpPr>
        <xdr:cNvPr id="8002" name="图片 18"/>
        <xdr:cNvSpPr>
          <a:spLocks noChangeAspect="1"/>
        </xdr:cNvSpPr>
      </xdr:nvSpPr>
      <xdr:spPr>
        <a:xfrm>
          <a:off x="6277610" y="3036570"/>
          <a:ext cx="284480" cy="25082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250825</xdr:rowOff>
    </xdr:to>
    <xdr:sp>
      <xdr:nvSpPr>
        <xdr:cNvPr id="8003" name="图片 109"/>
        <xdr:cNvSpPr>
          <a:spLocks noChangeAspect="1"/>
        </xdr:cNvSpPr>
      </xdr:nvSpPr>
      <xdr:spPr>
        <a:xfrm>
          <a:off x="6277610" y="3036570"/>
          <a:ext cx="284480" cy="25082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250825</xdr:rowOff>
    </xdr:to>
    <xdr:sp>
      <xdr:nvSpPr>
        <xdr:cNvPr id="8004" name="图片 110"/>
        <xdr:cNvSpPr>
          <a:spLocks noChangeAspect="1"/>
        </xdr:cNvSpPr>
      </xdr:nvSpPr>
      <xdr:spPr>
        <a:xfrm>
          <a:off x="6277610" y="3036570"/>
          <a:ext cx="284480" cy="25082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250825</xdr:rowOff>
    </xdr:to>
    <xdr:sp>
      <xdr:nvSpPr>
        <xdr:cNvPr id="8005" name="图片 111"/>
        <xdr:cNvSpPr>
          <a:spLocks noChangeAspect="1"/>
        </xdr:cNvSpPr>
      </xdr:nvSpPr>
      <xdr:spPr>
        <a:xfrm>
          <a:off x="6277610" y="3036570"/>
          <a:ext cx="284480" cy="25082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250825</xdr:rowOff>
    </xdr:to>
    <xdr:sp>
      <xdr:nvSpPr>
        <xdr:cNvPr id="8006" name="图片 112"/>
        <xdr:cNvSpPr>
          <a:spLocks noChangeAspect="1"/>
        </xdr:cNvSpPr>
      </xdr:nvSpPr>
      <xdr:spPr>
        <a:xfrm>
          <a:off x="6277610" y="3036570"/>
          <a:ext cx="284480" cy="25082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250825</xdr:rowOff>
    </xdr:to>
    <xdr:sp>
      <xdr:nvSpPr>
        <xdr:cNvPr id="8007" name="图片 113"/>
        <xdr:cNvSpPr>
          <a:spLocks noChangeAspect="1"/>
        </xdr:cNvSpPr>
      </xdr:nvSpPr>
      <xdr:spPr>
        <a:xfrm>
          <a:off x="6277610" y="3036570"/>
          <a:ext cx="284480" cy="25082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250825</xdr:rowOff>
    </xdr:to>
    <xdr:sp>
      <xdr:nvSpPr>
        <xdr:cNvPr id="8008" name="图片 114"/>
        <xdr:cNvSpPr>
          <a:spLocks noChangeAspect="1"/>
        </xdr:cNvSpPr>
      </xdr:nvSpPr>
      <xdr:spPr>
        <a:xfrm>
          <a:off x="6277610" y="3036570"/>
          <a:ext cx="284480" cy="25082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250825</xdr:rowOff>
    </xdr:to>
    <xdr:sp>
      <xdr:nvSpPr>
        <xdr:cNvPr id="8009" name="图片 115"/>
        <xdr:cNvSpPr>
          <a:spLocks noChangeAspect="1"/>
        </xdr:cNvSpPr>
      </xdr:nvSpPr>
      <xdr:spPr>
        <a:xfrm>
          <a:off x="6277610" y="3036570"/>
          <a:ext cx="284480" cy="25082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250825</xdr:rowOff>
    </xdr:to>
    <xdr:sp>
      <xdr:nvSpPr>
        <xdr:cNvPr id="8010" name="图片 116"/>
        <xdr:cNvSpPr>
          <a:spLocks noChangeAspect="1"/>
        </xdr:cNvSpPr>
      </xdr:nvSpPr>
      <xdr:spPr>
        <a:xfrm>
          <a:off x="6277610" y="3036570"/>
          <a:ext cx="284480" cy="25082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250825</xdr:rowOff>
    </xdr:to>
    <xdr:sp>
      <xdr:nvSpPr>
        <xdr:cNvPr id="8011" name="图片 117"/>
        <xdr:cNvSpPr>
          <a:spLocks noChangeAspect="1"/>
        </xdr:cNvSpPr>
      </xdr:nvSpPr>
      <xdr:spPr>
        <a:xfrm>
          <a:off x="6277610" y="3036570"/>
          <a:ext cx="284480" cy="25082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250825</xdr:rowOff>
    </xdr:to>
    <xdr:sp>
      <xdr:nvSpPr>
        <xdr:cNvPr id="8012" name="图片 119"/>
        <xdr:cNvSpPr>
          <a:spLocks noChangeAspect="1"/>
        </xdr:cNvSpPr>
      </xdr:nvSpPr>
      <xdr:spPr>
        <a:xfrm>
          <a:off x="6277610" y="3036570"/>
          <a:ext cx="284480" cy="25082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250825</xdr:rowOff>
    </xdr:to>
    <xdr:sp>
      <xdr:nvSpPr>
        <xdr:cNvPr id="8013" name="图片 120"/>
        <xdr:cNvSpPr>
          <a:spLocks noChangeAspect="1"/>
        </xdr:cNvSpPr>
      </xdr:nvSpPr>
      <xdr:spPr>
        <a:xfrm>
          <a:off x="6277610" y="3036570"/>
          <a:ext cx="284480" cy="25082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250825</xdr:rowOff>
    </xdr:to>
    <xdr:sp>
      <xdr:nvSpPr>
        <xdr:cNvPr id="8014" name="图片 121"/>
        <xdr:cNvSpPr>
          <a:spLocks noChangeAspect="1"/>
        </xdr:cNvSpPr>
      </xdr:nvSpPr>
      <xdr:spPr>
        <a:xfrm>
          <a:off x="6277610" y="3036570"/>
          <a:ext cx="284480" cy="25082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250825</xdr:rowOff>
    </xdr:to>
    <xdr:sp>
      <xdr:nvSpPr>
        <xdr:cNvPr id="8015" name="图片 123"/>
        <xdr:cNvSpPr>
          <a:spLocks noChangeAspect="1"/>
        </xdr:cNvSpPr>
      </xdr:nvSpPr>
      <xdr:spPr>
        <a:xfrm>
          <a:off x="6277610" y="3036570"/>
          <a:ext cx="284480" cy="25082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250825</xdr:rowOff>
    </xdr:to>
    <xdr:sp>
      <xdr:nvSpPr>
        <xdr:cNvPr id="8016" name="图片 124"/>
        <xdr:cNvSpPr>
          <a:spLocks noChangeAspect="1"/>
        </xdr:cNvSpPr>
      </xdr:nvSpPr>
      <xdr:spPr>
        <a:xfrm>
          <a:off x="6277610" y="3036570"/>
          <a:ext cx="284480" cy="25082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250825</xdr:rowOff>
    </xdr:to>
    <xdr:sp>
      <xdr:nvSpPr>
        <xdr:cNvPr id="8017" name="图片 125"/>
        <xdr:cNvSpPr>
          <a:spLocks noChangeAspect="1"/>
        </xdr:cNvSpPr>
      </xdr:nvSpPr>
      <xdr:spPr>
        <a:xfrm>
          <a:off x="6277610" y="3036570"/>
          <a:ext cx="284480" cy="25082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8018" name="图片 146"/>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8019" name="图片 150"/>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8020" name="图片 154"/>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8021" name="图片 146"/>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8022" name="图片 150"/>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8023" name="图片 154"/>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271780</xdr:colOff>
      <xdr:row>6</xdr:row>
      <xdr:rowOff>277495</xdr:rowOff>
    </xdr:to>
    <xdr:sp>
      <xdr:nvSpPr>
        <xdr:cNvPr id="8024" name="图片 153"/>
        <xdr:cNvSpPr>
          <a:spLocks noChangeAspect="1"/>
        </xdr:cNvSpPr>
      </xdr:nvSpPr>
      <xdr:spPr>
        <a:xfrm>
          <a:off x="6277610" y="3036570"/>
          <a:ext cx="2717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8025" name="图片 36"/>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196215</xdr:rowOff>
    </xdr:to>
    <xdr:sp>
      <xdr:nvSpPr>
        <xdr:cNvPr id="8026" name="图片 36"/>
        <xdr:cNvSpPr>
          <a:spLocks noChangeAspect="1"/>
        </xdr:cNvSpPr>
      </xdr:nvSpPr>
      <xdr:spPr>
        <a:xfrm>
          <a:off x="6277610" y="3036570"/>
          <a:ext cx="284480" cy="19621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8027" name="图片 1"/>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8028" name="图片 2"/>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8029" name="图片 3"/>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8030" name="图片 4"/>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8031" name="图片 5"/>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8032" name="图片 6"/>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8033" name="图片 7"/>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8034" name="图片 8"/>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8035" name="图片 9"/>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8036" name="图片 10"/>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8037" name="图片 11"/>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8038" name="图片 12"/>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8039" name="图片 13"/>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8040" name="图片 14"/>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8041" name="图片 15"/>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8042" name="图片 16"/>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8043" name="图片 17"/>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8044" name="图片 18"/>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8045" name="图片 19"/>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8046" name="图片 20"/>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8047" name="图片 21"/>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8048" name="图片 22"/>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8049" name="图片 23"/>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8050" name="图片 24"/>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8051" name="图片 25"/>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8052" name="图片 26"/>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8053" name="图片 27"/>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8054" name="图片 28"/>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8055" name="图片 29"/>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8056" name="图片 30"/>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8057" name="图片 31"/>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8058" name="图片 32"/>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8059" name="图片 33"/>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8060" name="图片 34"/>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8061" name="图片 35"/>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8062" name="图片 36"/>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394970</xdr:rowOff>
    </xdr:to>
    <xdr:sp>
      <xdr:nvSpPr>
        <xdr:cNvPr id="8063" name="图片 19"/>
        <xdr:cNvSpPr>
          <a:spLocks noChangeAspect="1"/>
        </xdr:cNvSpPr>
      </xdr:nvSpPr>
      <xdr:spPr>
        <a:xfrm>
          <a:off x="6277610" y="3036570"/>
          <a:ext cx="281940" cy="394970"/>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394970</xdr:rowOff>
    </xdr:to>
    <xdr:sp>
      <xdr:nvSpPr>
        <xdr:cNvPr id="8064" name="图片 20"/>
        <xdr:cNvSpPr>
          <a:spLocks noChangeAspect="1"/>
        </xdr:cNvSpPr>
      </xdr:nvSpPr>
      <xdr:spPr>
        <a:xfrm>
          <a:off x="6277610" y="3036570"/>
          <a:ext cx="281940" cy="394970"/>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394970</xdr:rowOff>
    </xdr:to>
    <xdr:sp>
      <xdr:nvSpPr>
        <xdr:cNvPr id="8065" name="图片 21"/>
        <xdr:cNvSpPr>
          <a:spLocks noChangeAspect="1"/>
        </xdr:cNvSpPr>
      </xdr:nvSpPr>
      <xdr:spPr>
        <a:xfrm>
          <a:off x="6277610" y="3036570"/>
          <a:ext cx="281940" cy="394970"/>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394970</xdr:rowOff>
    </xdr:to>
    <xdr:sp>
      <xdr:nvSpPr>
        <xdr:cNvPr id="8066" name="图片 22"/>
        <xdr:cNvSpPr>
          <a:spLocks noChangeAspect="1"/>
        </xdr:cNvSpPr>
      </xdr:nvSpPr>
      <xdr:spPr>
        <a:xfrm>
          <a:off x="6277610" y="3036570"/>
          <a:ext cx="281940" cy="394970"/>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394970</xdr:rowOff>
    </xdr:to>
    <xdr:sp>
      <xdr:nvSpPr>
        <xdr:cNvPr id="8067" name="图片 23"/>
        <xdr:cNvSpPr>
          <a:spLocks noChangeAspect="1"/>
        </xdr:cNvSpPr>
      </xdr:nvSpPr>
      <xdr:spPr>
        <a:xfrm>
          <a:off x="6277610" y="3036570"/>
          <a:ext cx="281940" cy="394970"/>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394970</xdr:rowOff>
    </xdr:to>
    <xdr:sp>
      <xdr:nvSpPr>
        <xdr:cNvPr id="8068" name="图片 24"/>
        <xdr:cNvSpPr>
          <a:spLocks noChangeAspect="1"/>
        </xdr:cNvSpPr>
      </xdr:nvSpPr>
      <xdr:spPr>
        <a:xfrm>
          <a:off x="6277610" y="3036570"/>
          <a:ext cx="281940" cy="394970"/>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394970</xdr:rowOff>
    </xdr:to>
    <xdr:sp>
      <xdr:nvSpPr>
        <xdr:cNvPr id="8069" name="图片 25"/>
        <xdr:cNvSpPr>
          <a:spLocks noChangeAspect="1"/>
        </xdr:cNvSpPr>
      </xdr:nvSpPr>
      <xdr:spPr>
        <a:xfrm>
          <a:off x="6277610" y="3036570"/>
          <a:ext cx="281940" cy="394970"/>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394970</xdr:rowOff>
    </xdr:to>
    <xdr:sp>
      <xdr:nvSpPr>
        <xdr:cNvPr id="8070" name="图片 26"/>
        <xdr:cNvSpPr>
          <a:spLocks noChangeAspect="1"/>
        </xdr:cNvSpPr>
      </xdr:nvSpPr>
      <xdr:spPr>
        <a:xfrm>
          <a:off x="6277610" y="3036570"/>
          <a:ext cx="281940" cy="394970"/>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394970</xdr:rowOff>
    </xdr:to>
    <xdr:sp>
      <xdr:nvSpPr>
        <xdr:cNvPr id="8071" name="图片 27"/>
        <xdr:cNvSpPr>
          <a:spLocks noChangeAspect="1"/>
        </xdr:cNvSpPr>
      </xdr:nvSpPr>
      <xdr:spPr>
        <a:xfrm>
          <a:off x="6277610" y="3036570"/>
          <a:ext cx="281940" cy="394970"/>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394970</xdr:rowOff>
    </xdr:to>
    <xdr:sp>
      <xdr:nvSpPr>
        <xdr:cNvPr id="8072" name="图片 29"/>
        <xdr:cNvSpPr>
          <a:spLocks noChangeAspect="1"/>
        </xdr:cNvSpPr>
      </xdr:nvSpPr>
      <xdr:spPr>
        <a:xfrm>
          <a:off x="6277610" y="3036570"/>
          <a:ext cx="281940" cy="394970"/>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394970</xdr:rowOff>
    </xdr:to>
    <xdr:sp>
      <xdr:nvSpPr>
        <xdr:cNvPr id="8073" name="图片 30"/>
        <xdr:cNvSpPr>
          <a:spLocks noChangeAspect="1"/>
        </xdr:cNvSpPr>
      </xdr:nvSpPr>
      <xdr:spPr>
        <a:xfrm>
          <a:off x="6277610" y="3036570"/>
          <a:ext cx="281940" cy="394970"/>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394970</xdr:rowOff>
    </xdr:to>
    <xdr:sp>
      <xdr:nvSpPr>
        <xdr:cNvPr id="8074" name="图片 31"/>
        <xdr:cNvSpPr>
          <a:spLocks noChangeAspect="1"/>
        </xdr:cNvSpPr>
      </xdr:nvSpPr>
      <xdr:spPr>
        <a:xfrm>
          <a:off x="6277610" y="3036570"/>
          <a:ext cx="281940" cy="394970"/>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394970</xdr:rowOff>
    </xdr:to>
    <xdr:sp>
      <xdr:nvSpPr>
        <xdr:cNvPr id="8075" name="图片 33"/>
        <xdr:cNvSpPr>
          <a:spLocks noChangeAspect="1"/>
        </xdr:cNvSpPr>
      </xdr:nvSpPr>
      <xdr:spPr>
        <a:xfrm>
          <a:off x="6277610" y="3036570"/>
          <a:ext cx="281940" cy="394970"/>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394970</xdr:rowOff>
    </xdr:to>
    <xdr:sp>
      <xdr:nvSpPr>
        <xdr:cNvPr id="8076" name="图片 34"/>
        <xdr:cNvSpPr>
          <a:spLocks noChangeAspect="1"/>
        </xdr:cNvSpPr>
      </xdr:nvSpPr>
      <xdr:spPr>
        <a:xfrm>
          <a:off x="6277610" y="3036570"/>
          <a:ext cx="281940" cy="394970"/>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8077" name="图片 1"/>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8078" name="图片 2"/>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8079" name="图片 3"/>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8080" name="图片 4"/>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8081" name="图片 5"/>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8082" name="图片 6"/>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8083" name="图片 7"/>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8084" name="图片 8"/>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8085" name="图片 9"/>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8086" name="图片 10"/>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8087" name="图片 11"/>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8088" name="图片 12"/>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8089" name="图片 13"/>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8090" name="图片 14"/>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8091" name="图片 15"/>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8092" name="图片 16"/>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8093" name="图片 17"/>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8094" name="图片 18"/>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8095" name="图片 19"/>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8096" name="图片 20"/>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8097" name="图片 21"/>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8098" name="图片 22"/>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8099" name="图片 23"/>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8100" name="图片 24"/>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8101" name="图片 25"/>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8102" name="图片 26"/>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8103" name="图片 27"/>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8104" name="图片 28"/>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8105" name="图片 29"/>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8106" name="图片 30"/>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8107" name="图片 31"/>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8108" name="图片 32"/>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8109" name="图片 33"/>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8110" name="图片 34"/>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454025</xdr:rowOff>
    </xdr:to>
    <xdr:sp>
      <xdr:nvSpPr>
        <xdr:cNvPr id="8111" name="图片 35"/>
        <xdr:cNvSpPr>
          <a:spLocks noChangeAspect="1"/>
        </xdr:cNvSpPr>
      </xdr:nvSpPr>
      <xdr:spPr>
        <a:xfrm>
          <a:off x="6277610" y="3036570"/>
          <a:ext cx="281940" cy="454025"/>
        </a:xfrm>
        <a:prstGeom prst="rect">
          <a:avLst/>
        </a:prstGeom>
        <a:noFill/>
        <a:ln w="9525">
          <a:noFill/>
        </a:ln>
      </xdr:spPr>
    </xdr:sp>
    <xdr:clientData/>
  </xdr:twoCellAnchor>
  <xdr:twoCellAnchor editAs="oneCell">
    <xdr:from>
      <xdr:col>6</xdr:col>
      <xdr:colOff>0</xdr:colOff>
      <xdr:row>6</xdr:row>
      <xdr:rowOff>0</xdr:rowOff>
    </xdr:from>
    <xdr:to>
      <xdr:col>6</xdr:col>
      <xdr:colOff>271780</xdr:colOff>
      <xdr:row>6</xdr:row>
      <xdr:rowOff>277495</xdr:rowOff>
    </xdr:to>
    <xdr:sp>
      <xdr:nvSpPr>
        <xdr:cNvPr id="8112" name="图片 153"/>
        <xdr:cNvSpPr>
          <a:spLocks noChangeAspect="1"/>
        </xdr:cNvSpPr>
      </xdr:nvSpPr>
      <xdr:spPr>
        <a:xfrm>
          <a:off x="6277610" y="3036570"/>
          <a:ext cx="2717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196215</xdr:rowOff>
    </xdr:to>
    <xdr:sp>
      <xdr:nvSpPr>
        <xdr:cNvPr id="8113" name="图片 36"/>
        <xdr:cNvSpPr>
          <a:spLocks noChangeAspect="1"/>
        </xdr:cNvSpPr>
      </xdr:nvSpPr>
      <xdr:spPr>
        <a:xfrm>
          <a:off x="6277610" y="3036570"/>
          <a:ext cx="284480" cy="19621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8114" name="图片 1"/>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8115" name="图片 2"/>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8116" name="图片 3"/>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8117" name="图片 4"/>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8118" name="图片 5"/>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8119" name="图片 6"/>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8120" name="图片 7"/>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8121" name="图片 8"/>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8122" name="图片 9"/>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8123" name="图片 10"/>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8124" name="图片 11"/>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8125" name="图片 12"/>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8126" name="图片 13"/>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8127" name="图片 14"/>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8128" name="图片 15"/>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8129" name="图片 16"/>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8130" name="图片 17"/>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8131" name="图片 18"/>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8132" name="图片 19"/>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8133" name="图片 20"/>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8134" name="图片 21"/>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8135" name="图片 22"/>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8136" name="图片 23"/>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8137" name="图片 24"/>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8138" name="图片 25"/>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8139" name="图片 26"/>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8140" name="图片 27"/>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8141" name="图片 28"/>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8142" name="图片 29"/>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8143" name="图片 30"/>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8144" name="图片 31"/>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8145" name="图片 32"/>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8146" name="图片 33"/>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8147" name="图片 34"/>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8148" name="图片 35"/>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8149" name="图片 36"/>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8150" name="图片 1"/>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8151" name="图片 2"/>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8152" name="图片 3"/>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8153" name="图片 4"/>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8154" name="图片 5"/>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8155" name="图片 6"/>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8156" name="图片 7"/>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8157" name="图片 8"/>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8158" name="图片 9"/>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8159" name="图片 10"/>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8160" name="图片 11"/>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8161" name="图片 12"/>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8162" name="图片 13"/>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8163" name="图片 14"/>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8164" name="图片 15"/>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8165" name="图片 16"/>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8166" name="图片 17"/>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8167" name="图片 18"/>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8168" name="图片 19"/>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8169" name="图片 20"/>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8170" name="图片 21"/>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8171" name="图片 22"/>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8172" name="图片 23"/>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8173" name="图片 24"/>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8174" name="图片 25"/>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8175" name="图片 26"/>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8176" name="图片 27"/>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8177" name="图片 28"/>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8178" name="图片 29"/>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8179" name="图片 30"/>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8180" name="图片 31"/>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8181" name="图片 32"/>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8182" name="图片 33"/>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8183" name="图片 34"/>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8184" name="图片 35"/>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281940</xdr:colOff>
      <xdr:row>6</xdr:row>
      <xdr:rowOff>460375</xdr:rowOff>
    </xdr:to>
    <xdr:sp>
      <xdr:nvSpPr>
        <xdr:cNvPr id="8185" name="图片 36"/>
        <xdr:cNvSpPr>
          <a:spLocks noChangeAspect="1"/>
        </xdr:cNvSpPr>
      </xdr:nvSpPr>
      <xdr:spPr>
        <a:xfrm>
          <a:off x="6277610" y="3036570"/>
          <a:ext cx="281940" cy="46037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8186" name="图片 23"/>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8187" name="图片 78"/>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8188" name="图片 139"/>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8189" name="图片 223"/>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8190" name="图片 224"/>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8191" name="图片 225"/>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8192" name="图片 240"/>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8193" name="图片 241"/>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8194" name="图片 242"/>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8195" name="图片 255"/>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8196" name="图片 256"/>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8197" name="图片 257"/>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8198" name="图片 512"/>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8199" name="图片 516"/>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8200" name="图片 520"/>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8201" name="图片 521"/>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8202" name="图片 522"/>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8203" name="图片 523"/>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8204" name="图片 524"/>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8205" name="图片 525"/>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8206" name="图片 526"/>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8207" name="图片 527"/>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8208" name="图片 528"/>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8209" name="图片 529"/>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8210" name="图片 564"/>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8211" name="图片 619"/>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8212" name="图片 680"/>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8213" name="图片 764"/>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8214" name="图片 765"/>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8215" name="图片 766"/>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8216" name="图片 781"/>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8217" name="图片 782"/>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8218" name="图片 783"/>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8219" name="图片 796"/>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8220" name="图片 797"/>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8221" name="图片 798"/>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8222" name="图片 1053"/>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8223" name="图片 1057"/>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8224" name="图片 1061"/>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8225" name="图片 1062"/>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8226" name="图片 1063"/>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8227" name="图片 1064"/>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8228" name="图片 1065"/>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8229" name="图片 1066"/>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8230" name="图片 1067"/>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8231" name="图片 1068"/>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8232" name="图片 1069"/>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8233" name="图片 1070"/>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8234" name="图片 1232"/>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8235" name="图片 1233"/>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8236" name="图片 1234"/>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8237" name="图片 1249"/>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8238" name="图片 1250"/>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8239" name="图片 1251"/>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8240" name="图片 1264"/>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8241" name="图片 1265"/>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8242" name="图片 1266"/>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8243" name="图片 1314"/>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8244" name="图片 1318"/>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8245" name="图片 1322"/>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8246" name="图片 1338"/>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8247" name="图片 1342"/>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8248" name="图片 1346"/>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8249" name="图片 1347"/>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8250" name="图片 1348"/>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8251" name="图片 1349"/>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8252" name="图片 1350"/>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8253" name="图片 1351"/>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8254" name="图片 1352"/>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8255" name="图片 1353"/>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8256" name="图片 1354"/>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8257" name="图片 1355"/>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8258" name="图片 1398"/>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8259" name="图片 1399"/>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8260" name="图片 1400"/>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8261" name="图片 1415"/>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8262" name="图片 1416"/>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8263" name="图片 1417"/>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8264" name="图片 1430"/>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8265" name="图片 1431"/>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8266" name="图片 1432"/>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8267" name="图片 1493"/>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8268" name="图片 1541"/>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8269" name="图片 1596"/>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8270" name="图片 12"/>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8271" name="图片 17"/>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8272" name="图片 18"/>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8273" name="图片 72"/>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8274" name="图片 75"/>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8275" name="图片 76"/>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8276" name="图片 128"/>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8277" name="图片 133"/>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8278" name="图片 134"/>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8279" name="图片 509"/>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8280" name="图片 510"/>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8281" name="图片 511"/>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8282" name="图片 513"/>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8283" name="图片 514"/>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8284" name="图片 515"/>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8285" name="图片 517"/>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8286" name="图片 518"/>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8287" name="图片 519"/>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8288" name="图片 553"/>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8289" name="图片 558"/>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8290" name="图片 559"/>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8291" name="图片 613"/>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8292" name="图片 616"/>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8293" name="图片 617"/>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8294" name="图片 669"/>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8295" name="图片 674"/>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8296" name="图片 675"/>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8297" name="图片 1050"/>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8298" name="图片 1051"/>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8299" name="图片 1052"/>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8300" name="图片 1054"/>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8301" name="图片 1055"/>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8302" name="图片 1056"/>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8303" name="图片 1058"/>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8304" name="图片 1059"/>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8305" name="图片 1060"/>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8306" name="图片 1311"/>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8307" name="图片 1312"/>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8308" name="图片 1313"/>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8309" name="图片 1315"/>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8310" name="图片 1316"/>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8311" name="图片 1317"/>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8312" name="图片 1319"/>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8313" name="图片 1320"/>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8314" name="图片 1321"/>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8315" name="图片 1335"/>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8316" name="图片 1336"/>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8317" name="图片 1337"/>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8318" name="图片 1339"/>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8319" name="图片 1340"/>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8320" name="图片 1341"/>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8321" name="图片 1343"/>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8322" name="图片 1344"/>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8323" name="图片 1345"/>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8324" name="图片 1485"/>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8325" name="图片 1488"/>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8326" name="图片 1489"/>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8327" name="图片 1538"/>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8328" name="图片 1539"/>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8329" name="图片 1540"/>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8330" name="图片 1587"/>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8331" name="图片 1590"/>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8332" name="图片 1591"/>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8333" name="图片 281"/>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8334" name="图片 286"/>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8335" name="图片 287"/>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8336" name="图片 352"/>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8337" name="图片 357"/>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8338" name="图片 358"/>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8339" name="图片 422"/>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8340" name="图片 425"/>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8341" name="图片 426"/>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8342" name="图片 530"/>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8343" name="图片 531"/>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8344" name="图片 532"/>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8345" name="图片 534"/>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8346" name="图片 535"/>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8347" name="图片 536"/>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8348" name="图片 538"/>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8349" name="图片 539"/>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8350" name="图片 540"/>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8351" name="图片 822"/>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8352" name="图片 827"/>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8353" name="图片 828"/>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8354" name="图片 893"/>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8355" name="图片 898"/>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8356" name="图片 899"/>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8357" name="图片 963"/>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8358" name="图片 966"/>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8359" name="图片 967"/>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8360" name="图片 1071"/>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8361" name="图片 1072"/>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8362" name="图片 1073"/>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8363" name="图片 1075"/>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8364" name="图片 1076"/>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8365" name="图片 1077"/>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8366" name="图片 1079"/>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8367" name="图片 1080"/>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8368" name="图片 1081"/>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8369" name="图片 1323"/>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8370" name="图片 1324"/>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8371" name="图片 1325"/>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8372" name="图片 1327"/>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8373" name="图片 1328"/>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8374" name="图片 1329"/>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8375" name="图片 1331"/>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8376" name="图片 1332"/>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8377" name="图片 1333"/>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8378" name="图片 1356"/>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8379" name="图片 1357"/>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8380" name="图片 1358"/>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8381" name="图片 1360"/>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8382" name="图片 1361"/>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8383" name="图片 1362"/>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8384" name="图片 1364"/>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8385" name="图片 1365"/>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8386" name="图片 1366"/>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8387" name="图片 1686"/>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8388" name="图片 1691"/>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8389" name="图片 1692"/>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8390" name="图片 1745"/>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8391" name="图片 1750"/>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8392" name="图片 1751"/>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8393" name="图片 1805"/>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8394" name="图片 1808"/>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8395" name="图片 1809"/>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8396" name="图片 5"/>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8397" name="图片 8"/>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8398" name="图片 9"/>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8399" name="图片 14"/>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8400" name="图片 17"/>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8401" name="图片 18"/>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8402" name="图片 23"/>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8403" name="图片 26"/>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8404" name="图片 27"/>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8405" name="图片 209"/>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8406" name="图片 212"/>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8407" name="图片 213"/>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273050</xdr:rowOff>
    </xdr:to>
    <xdr:sp>
      <xdr:nvSpPr>
        <xdr:cNvPr id="8408" name="图片 5"/>
        <xdr:cNvSpPr>
          <a:spLocks noChangeAspect="1"/>
        </xdr:cNvSpPr>
      </xdr:nvSpPr>
      <xdr:spPr>
        <a:xfrm>
          <a:off x="6277610" y="3036570"/>
          <a:ext cx="284480" cy="273050"/>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273050</xdr:rowOff>
    </xdr:to>
    <xdr:sp>
      <xdr:nvSpPr>
        <xdr:cNvPr id="8409" name="图片 8"/>
        <xdr:cNvSpPr>
          <a:spLocks noChangeAspect="1"/>
        </xdr:cNvSpPr>
      </xdr:nvSpPr>
      <xdr:spPr>
        <a:xfrm>
          <a:off x="6277610" y="3036570"/>
          <a:ext cx="284480" cy="273050"/>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273050</xdr:rowOff>
    </xdr:to>
    <xdr:sp>
      <xdr:nvSpPr>
        <xdr:cNvPr id="8410" name="图片 9"/>
        <xdr:cNvSpPr>
          <a:spLocks noChangeAspect="1"/>
        </xdr:cNvSpPr>
      </xdr:nvSpPr>
      <xdr:spPr>
        <a:xfrm>
          <a:off x="6277610" y="3036570"/>
          <a:ext cx="284480" cy="273050"/>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273050</xdr:rowOff>
    </xdr:to>
    <xdr:sp>
      <xdr:nvSpPr>
        <xdr:cNvPr id="8411" name="图片 209"/>
        <xdr:cNvSpPr>
          <a:spLocks noChangeAspect="1"/>
        </xdr:cNvSpPr>
      </xdr:nvSpPr>
      <xdr:spPr>
        <a:xfrm>
          <a:off x="6277610" y="3036570"/>
          <a:ext cx="284480" cy="273050"/>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273050</xdr:rowOff>
    </xdr:to>
    <xdr:sp>
      <xdr:nvSpPr>
        <xdr:cNvPr id="8412" name="图片 212"/>
        <xdr:cNvSpPr>
          <a:spLocks noChangeAspect="1"/>
        </xdr:cNvSpPr>
      </xdr:nvSpPr>
      <xdr:spPr>
        <a:xfrm>
          <a:off x="6277610" y="3036570"/>
          <a:ext cx="284480" cy="273050"/>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273050</xdr:rowOff>
    </xdr:to>
    <xdr:sp>
      <xdr:nvSpPr>
        <xdr:cNvPr id="8413" name="图片 213"/>
        <xdr:cNvSpPr>
          <a:spLocks noChangeAspect="1"/>
        </xdr:cNvSpPr>
      </xdr:nvSpPr>
      <xdr:spPr>
        <a:xfrm>
          <a:off x="6277610" y="3036570"/>
          <a:ext cx="284480" cy="273050"/>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285750</xdr:rowOff>
    </xdr:to>
    <xdr:sp>
      <xdr:nvSpPr>
        <xdr:cNvPr id="8414" name="图片 55"/>
        <xdr:cNvSpPr>
          <a:spLocks noChangeAspect="1"/>
        </xdr:cNvSpPr>
      </xdr:nvSpPr>
      <xdr:spPr>
        <a:xfrm>
          <a:off x="6277610" y="3036570"/>
          <a:ext cx="284480" cy="285750"/>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285750</xdr:rowOff>
    </xdr:to>
    <xdr:sp>
      <xdr:nvSpPr>
        <xdr:cNvPr id="8415" name="图片 58"/>
        <xdr:cNvSpPr>
          <a:spLocks noChangeAspect="1"/>
        </xdr:cNvSpPr>
      </xdr:nvSpPr>
      <xdr:spPr>
        <a:xfrm>
          <a:off x="6277610" y="3036570"/>
          <a:ext cx="284480" cy="285750"/>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285750</xdr:rowOff>
    </xdr:to>
    <xdr:sp>
      <xdr:nvSpPr>
        <xdr:cNvPr id="8416" name="图片 59"/>
        <xdr:cNvSpPr>
          <a:spLocks noChangeAspect="1"/>
        </xdr:cNvSpPr>
      </xdr:nvSpPr>
      <xdr:spPr>
        <a:xfrm>
          <a:off x="6277610" y="3036570"/>
          <a:ext cx="284480" cy="285750"/>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8417" name="图片 82"/>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8418" name="图片 83"/>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8419" name="图片 84"/>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8420" name="图片 89"/>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8421" name="图片 92"/>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8422" name="图片 93"/>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8423" name="图片 100"/>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8424" name="图片 101"/>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8425" name="图片 102"/>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8426" name="图片 14"/>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8427" name="图片 17"/>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8428" name="图片 18"/>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8429" name="图片 23"/>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8430" name="图片 26"/>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8431" name="图片 27"/>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233680</xdr:rowOff>
    </xdr:to>
    <xdr:sp>
      <xdr:nvSpPr>
        <xdr:cNvPr id="8432" name="图片 14"/>
        <xdr:cNvSpPr>
          <a:spLocks noChangeAspect="1"/>
        </xdr:cNvSpPr>
      </xdr:nvSpPr>
      <xdr:spPr>
        <a:xfrm>
          <a:off x="6277610" y="3036570"/>
          <a:ext cx="284480" cy="233680"/>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233680</xdr:rowOff>
    </xdr:to>
    <xdr:sp>
      <xdr:nvSpPr>
        <xdr:cNvPr id="8433" name="图片 17"/>
        <xdr:cNvSpPr>
          <a:spLocks noChangeAspect="1"/>
        </xdr:cNvSpPr>
      </xdr:nvSpPr>
      <xdr:spPr>
        <a:xfrm>
          <a:off x="6277610" y="3036570"/>
          <a:ext cx="284480" cy="233680"/>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233680</xdr:rowOff>
    </xdr:to>
    <xdr:sp>
      <xdr:nvSpPr>
        <xdr:cNvPr id="8434" name="图片 18"/>
        <xdr:cNvSpPr>
          <a:spLocks noChangeAspect="1"/>
        </xdr:cNvSpPr>
      </xdr:nvSpPr>
      <xdr:spPr>
        <a:xfrm>
          <a:off x="6277610" y="3036570"/>
          <a:ext cx="284480" cy="233680"/>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233680</xdr:rowOff>
    </xdr:to>
    <xdr:sp>
      <xdr:nvSpPr>
        <xdr:cNvPr id="8435" name="图片 36"/>
        <xdr:cNvSpPr>
          <a:spLocks noChangeAspect="1"/>
        </xdr:cNvSpPr>
      </xdr:nvSpPr>
      <xdr:spPr>
        <a:xfrm>
          <a:off x="6277610" y="3036570"/>
          <a:ext cx="284480" cy="233680"/>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233680</xdr:rowOff>
    </xdr:to>
    <xdr:sp>
      <xdr:nvSpPr>
        <xdr:cNvPr id="8436" name="图片 39"/>
        <xdr:cNvSpPr>
          <a:spLocks noChangeAspect="1"/>
        </xdr:cNvSpPr>
      </xdr:nvSpPr>
      <xdr:spPr>
        <a:xfrm>
          <a:off x="6277610" y="3036570"/>
          <a:ext cx="284480" cy="233680"/>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233680</xdr:rowOff>
    </xdr:to>
    <xdr:sp>
      <xdr:nvSpPr>
        <xdr:cNvPr id="8437" name="图片 40"/>
        <xdr:cNvSpPr>
          <a:spLocks noChangeAspect="1"/>
        </xdr:cNvSpPr>
      </xdr:nvSpPr>
      <xdr:spPr>
        <a:xfrm>
          <a:off x="6277610" y="3036570"/>
          <a:ext cx="284480" cy="233680"/>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233680</xdr:rowOff>
    </xdr:to>
    <xdr:sp>
      <xdr:nvSpPr>
        <xdr:cNvPr id="8438" name="图片 45"/>
        <xdr:cNvSpPr>
          <a:spLocks noChangeAspect="1"/>
        </xdr:cNvSpPr>
      </xdr:nvSpPr>
      <xdr:spPr>
        <a:xfrm>
          <a:off x="6277610" y="3036570"/>
          <a:ext cx="284480" cy="233680"/>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233680</xdr:rowOff>
    </xdr:to>
    <xdr:sp>
      <xdr:nvSpPr>
        <xdr:cNvPr id="8439" name="图片 48"/>
        <xdr:cNvSpPr>
          <a:spLocks noChangeAspect="1"/>
        </xdr:cNvSpPr>
      </xdr:nvSpPr>
      <xdr:spPr>
        <a:xfrm>
          <a:off x="6277610" y="3036570"/>
          <a:ext cx="284480" cy="233680"/>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233680</xdr:rowOff>
    </xdr:to>
    <xdr:sp>
      <xdr:nvSpPr>
        <xdr:cNvPr id="8440" name="图片 49"/>
        <xdr:cNvSpPr>
          <a:spLocks noChangeAspect="1"/>
        </xdr:cNvSpPr>
      </xdr:nvSpPr>
      <xdr:spPr>
        <a:xfrm>
          <a:off x="6277610" y="3036570"/>
          <a:ext cx="284480" cy="233680"/>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233680</xdr:rowOff>
    </xdr:to>
    <xdr:sp>
      <xdr:nvSpPr>
        <xdr:cNvPr id="8441" name="图片 58"/>
        <xdr:cNvSpPr>
          <a:spLocks noChangeAspect="1"/>
        </xdr:cNvSpPr>
      </xdr:nvSpPr>
      <xdr:spPr>
        <a:xfrm>
          <a:off x="6277610" y="3036570"/>
          <a:ext cx="284480" cy="233680"/>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233680</xdr:rowOff>
    </xdr:to>
    <xdr:sp>
      <xdr:nvSpPr>
        <xdr:cNvPr id="8442" name="图片 61"/>
        <xdr:cNvSpPr>
          <a:spLocks noChangeAspect="1"/>
        </xdr:cNvSpPr>
      </xdr:nvSpPr>
      <xdr:spPr>
        <a:xfrm>
          <a:off x="6277610" y="3036570"/>
          <a:ext cx="284480" cy="233680"/>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233680</xdr:rowOff>
    </xdr:to>
    <xdr:sp>
      <xdr:nvSpPr>
        <xdr:cNvPr id="8443" name="图片 62"/>
        <xdr:cNvSpPr>
          <a:spLocks noChangeAspect="1"/>
        </xdr:cNvSpPr>
      </xdr:nvSpPr>
      <xdr:spPr>
        <a:xfrm>
          <a:off x="6277610" y="3036570"/>
          <a:ext cx="284480" cy="233680"/>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233680</xdr:rowOff>
    </xdr:to>
    <xdr:sp>
      <xdr:nvSpPr>
        <xdr:cNvPr id="8444" name="图片 67"/>
        <xdr:cNvSpPr>
          <a:spLocks noChangeAspect="1"/>
        </xdr:cNvSpPr>
      </xdr:nvSpPr>
      <xdr:spPr>
        <a:xfrm>
          <a:off x="6277610" y="3036570"/>
          <a:ext cx="284480" cy="233680"/>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233680</xdr:rowOff>
    </xdr:to>
    <xdr:sp>
      <xdr:nvSpPr>
        <xdr:cNvPr id="8445" name="图片 70"/>
        <xdr:cNvSpPr>
          <a:spLocks noChangeAspect="1"/>
        </xdr:cNvSpPr>
      </xdr:nvSpPr>
      <xdr:spPr>
        <a:xfrm>
          <a:off x="6277610" y="3036570"/>
          <a:ext cx="284480" cy="233680"/>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233680</xdr:rowOff>
    </xdr:to>
    <xdr:sp>
      <xdr:nvSpPr>
        <xdr:cNvPr id="8446" name="图片 71"/>
        <xdr:cNvSpPr>
          <a:spLocks noChangeAspect="1"/>
        </xdr:cNvSpPr>
      </xdr:nvSpPr>
      <xdr:spPr>
        <a:xfrm>
          <a:off x="6277610" y="3036570"/>
          <a:ext cx="284480" cy="233680"/>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233680</xdr:rowOff>
    </xdr:to>
    <xdr:sp>
      <xdr:nvSpPr>
        <xdr:cNvPr id="8447" name="图片 78"/>
        <xdr:cNvSpPr>
          <a:spLocks noChangeAspect="1"/>
        </xdr:cNvSpPr>
      </xdr:nvSpPr>
      <xdr:spPr>
        <a:xfrm>
          <a:off x="6277610" y="3036570"/>
          <a:ext cx="284480" cy="233680"/>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233680</xdr:rowOff>
    </xdr:to>
    <xdr:sp>
      <xdr:nvSpPr>
        <xdr:cNvPr id="8448" name="图片 79"/>
        <xdr:cNvSpPr>
          <a:spLocks noChangeAspect="1"/>
        </xdr:cNvSpPr>
      </xdr:nvSpPr>
      <xdr:spPr>
        <a:xfrm>
          <a:off x="6277610" y="3036570"/>
          <a:ext cx="284480" cy="233680"/>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233680</xdr:rowOff>
    </xdr:to>
    <xdr:sp>
      <xdr:nvSpPr>
        <xdr:cNvPr id="8449" name="图片 80"/>
        <xdr:cNvSpPr>
          <a:spLocks noChangeAspect="1"/>
        </xdr:cNvSpPr>
      </xdr:nvSpPr>
      <xdr:spPr>
        <a:xfrm>
          <a:off x="6277610" y="3036570"/>
          <a:ext cx="284480" cy="233680"/>
        </a:xfrm>
        <a:prstGeom prst="rect">
          <a:avLst/>
        </a:prstGeom>
        <a:noFill/>
        <a:ln w="9525">
          <a:noFill/>
        </a:ln>
      </xdr:spPr>
    </xdr:sp>
    <xdr:clientData/>
  </xdr:twoCellAnchor>
  <xdr:twoCellAnchor editAs="oneCell">
    <xdr:from>
      <xdr:col>6</xdr:col>
      <xdr:colOff>0</xdr:colOff>
      <xdr:row>8</xdr:row>
      <xdr:rowOff>0</xdr:rowOff>
    </xdr:from>
    <xdr:to>
      <xdr:col>6</xdr:col>
      <xdr:colOff>631190</xdr:colOff>
      <xdr:row>9</xdr:row>
      <xdr:rowOff>302895</xdr:rowOff>
    </xdr:to>
    <xdr:sp>
      <xdr:nvSpPr>
        <xdr:cNvPr id="8450" name="矩形 246"/>
        <xdr:cNvSpPr/>
      </xdr:nvSpPr>
      <xdr:spPr>
        <a:xfrm>
          <a:off x="6277610" y="4408170"/>
          <a:ext cx="631190" cy="988695"/>
        </a:xfrm>
        <a:prstGeom prst="rect">
          <a:avLst/>
        </a:prstGeom>
        <a:noFill/>
        <a:ln w="9525">
          <a:noFill/>
        </a:ln>
      </xdr:spPr>
    </xdr:sp>
    <xdr:clientData/>
  </xdr:twoCellAnchor>
  <xdr:twoCellAnchor editAs="oneCell">
    <xdr:from>
      <xdr:col>6</xdr:col>
      <xdr:colOff>0</xdr:colOff>
      <xdr:row>8</xdr:row>
      <xdr:rowOff>0</xdr:rowOff>
    </xdr:from>
    <xdr:to>
      <xdr:col>6</xdr:col>
      <xdr:colOff>631190</xdr:colOff>
      <xdr:row>9</xdr:row>
      <xdr:rowOff>302895</xdr:rowOff>
    </xdr:to>
    <xdr:sp>
      <xdr:nvSpPr>
        <xdr:cNvPr id="8451" name="矩形 247"/>
        <xdr:cNvSpPr/>
      </xdr:nvSpPr>
      <xdr:spPr>
        <a:xfrm>
          <a:off x="6277610" y="4408170"/>
          <a:ext cx="631190" cy="988695"/>
        </a:xfrm>
        <a:prstGeom prst="rect">
          <a:avLst/>
        </a:prstGeom>
        <a:noFill/>
        <a:ln w="9525">
          <a:noFill/>
        </a:ln>
      </xdr:spPr>
    </xdr:sp>
    <xdr:clientData/>
  </xdr:twoCellAnchor>
  <xdr:twoCellAnchor editAs="oneCell">
    <xdr:from>
      <xdr:col>6</xdr:col>
      <xdr:colOff>0</xdr:colOff>
      <xdr:row>8</xdr:row>
      <xdr:rowOff>0</xdr:rowOff>
    </xdr:from>
    <xdr:to>
      <xdr:col>6</xdr:col>
      <xdr:colOff>631190</xdr:colOff>
      <xdr:row>9</xdr:row>
      <xdr:rowOff>274955</xdr:rowOff>
    </xdr:to>
    <xdr:sp>
      <xdr:nvSpPr>
        <xdr:cNvPr id="8452" name="矩形 248"/>
        <xdr:cNvSpPr/>
      </xdr:nvSpPr>
      <xdr:spPr>
        <a:xfrm>
          <a:off x="6277610" y="4408170"/>
          <a:ext cx="631190" cy="960755"/>
        </a:xfrm>
        <a:prstGeom prst="rect">
          <a:avLst/>
        </a:prstGeom>
        <a:noFill/>
        <a:ln w="9525">
          <a:noFill/>
        </a:ln>
      </xdr:spPr>
    </xdr:sp>
    <xdr:clientData/>
  </xdr:twoCellAnchor>
  <xdr:twoCellAnchor editAs="oneCell">
    <xdr:from>
      <xdr:col>6</xdr:col>
      <xdr:colOff>0</xdr:colOff>
      <xdr:row>8</xdr:row>
      <xdr:rowOff>0</xdr:rowOff>
    </xdr:from>
    <xdr:to>
      <xdr:col>6</xdr:col>
      <xdr:colOff>631190</xdr:colOff>
      <xdr:row>9</xdr:row>
      <xdr:rowOff>274955</xdr:rowOff>
    </xdr:to>
    <xdr:sp>
      <xdr:nvSpPr>
        <xdr:cNvPr id="8453" name="矩形 249"/>
        <xdr:cNvSpPr/>
      </xdr:nvSpPr>
      <xdr:spPr>
        <a:xfrm>
          <a:off x="6277610" y="4408170"/>
          <a:ext cx="631190" cy="960755"/>
        </a:xfrm>
        <a:prstGeom prst="rect">
          <a:avLst/>
        </a:prstGeom>
        <a:noFill/>
        <a:ln w="9525">
          <a:noFill/>
        </a:ln>
      </xdr:spPr>
    </xdr:sp>
    <xdr:clientData/>
  </xdr:twoCellAnchor>
  <xdr:twoCellAnchor editAs="oneCell">
    <xdr:from>
      <xdr:col>6</xdr:col>
      <xdr:colOff>0</xdr:colOff>
      <xdr:row>8</xdr:row>
      <xdr:rowOff>0</xdr:rowOff>
    </xdr:from>
    <xdr:to>
      <xdr:col>6</xdr:col>
      <xdr:colOff>631190</xdr:colOff>
      <xdr:row>9</xdr:row>
      <xdr:rowOff>274955</xdr:rowOff>
    </xdr:to>
    <xdr:sp>
      <xdr:nvSpPr>
        <xdr:cNvPr id="8454" name="矩形 250"/>
        <xdr:cNvSpPr/>
      </xdr:nvSpPr>
      <xdr:spPr>
        <a:xfrm>
          <a:off x="6277610" y="4408170"/>
          <a:ext cx="631190" cy="960755"/>
        </a:xfrm>
        <a:prstGeom prst="rect">
          <a:avLst/>
        </a:prstGeom>
        <a:noFill/>
        <a:ln w="9525">
          <a:noFill/>
        </a:ln>
      </xdr:spPr>
    </xdr:sp>
    <xdr:clientData/>
  </xdr:twoCellAnchor>
  <xdr:twoCellAnchor editAs="oneCell">
    <xdr:from>
      <xdr:col>6</xdr:col>
      <xdr:colOff>0</xdr:colOff>
      <xdr:row>8</xdr:row>
      <xdr:rowOff>0</xdr:rowOff>
    </xdr:from>
    <xdr:to>
      <xdr:col>6</xdr:col>
      <xdr:colOff>631190</xdr:colOff>
      <xdr:row>9</xdr:row>
      <xdr:rowOff>274955</xdr:rowOff>
    </xdr:to>
    <xdr:sp>
      <xdr:nvSpPr>
        <xdr:cNvPr id="8455" name="矩形 251"/>
        <xdr:cNvSpPr/>
      </xdr:nvSpPr>
      <xdr:spPr>
        <a:xfrm>
          <a:off x="6277610" y="4408170"/>
          <a:ext cx="631190" cy="96075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250825</xdr:rowOff>
    </xdr:to>
    <xdr:sp>
      <xdr:nvSpPr>
        <xdr:cNvPr id="8456" name="图片 264"/>
        <xdr:cNvSpPr>
          <a:spLocks noChangeAspect="1"/>
        </xdr:cNvSpPr>
      </xdr:nvSpPr>
      <xdr:spPr>
        <a:xfrm>
          <a:off x="6277610" y="3036570"/>
          <a:ext cx="284480" cy="25082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250825</xdr:rowOff>
    </xdr:to>
    <xdr:sp>
      <xdr:nvSpPr>
        <xdr:cNvPr id="8457" name="图片 267"/>
        <xdr:cNvSpPr>
          <a:spLocks noChangeAspect="1"/>
        </xdr:cNvSpPr>
      </xdr:nvSpPr>
      <xdr:spPr>
        <a:xfrm>
          <a:off x="6277610" y="3036570"/>
          <a:ext cx="284480" cy="25082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250825</xdr:rowOff>
    </xdr:to>
    <xdr:sp>
      <xdr:nvSpPr>
        <xdr:cNvPr id="8458" name="图片 268"/>
        <xdr:cNvSpPr>
          <a:spLocks noChangeAspect="1"/>
        </xdr:cNvSpPr>
      </xdr:nvSpPr>
      <xdr:spPr>
        <a:xfrm>
          <a:off x="6277610" y="3036570"/>
          <a:ext cx="284480" cy="25082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8459" name="图片 14"/>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8460" name="图片 17"/>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8461" name="图片 18"/>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8462" name="图片 190"/>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8463" name="图片 193"/>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8464" name="图片 194"/>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8465" name="图片 218"/>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8466" name="图片 221"/>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8467" name="图片 222"/>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8468" name="图片 55"/>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8469" name="图片 58"/>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8470" name="图片 59"/>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8471" name="图片 5"/>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8472" name="图片 8"/>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8473" name="图片 9"/>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8474" name="图片 14"/>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8475" name="图片 17"/>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8476" name="图片 18"/>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8477" name="图片 23"/>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8478" name="图片 26"/>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8479" name="图片 27"/>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8480" name="图片 209"/>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8481" name="图片 212"/>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8482" name="图片 213"/>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8483" name="图片 5"/>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8484" name="图片 8"/>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8485" name="图片 9"/>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8486" name="图片 209"/>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8487" name="图片 212"/>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8488" name="图片 213"/>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285750</xdr:rowOff>
    </xdr:to>
    <xdr:sp>
      <xdr:nvSpPr>
        <xdr:cNvPr id="8489" name="图片 55"/>
        <xdr:cNvSpPr>
          <a:spLocks noChangeAspect="1"/>
        </xdr:cNvSpPr>
      </xdr:nvSpPr>
      <xdr:spPr>
        <a:xfrm>
          <a:off x="6277610" y="3036570"/>
          <a:ext cx="284480" cy="285750"/>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285750</xdr:rowOff>
    </xdr:to>
    <xdr:sp>
      <xdr:nvSpPr>
        <xdr:cNvPr id="8490" name="图片 58"/>
        <xdr:cNvSpPr>
          <a:spLocks noChangeAspect="1"/>
        </xdr:cNvSpPr>
      </xdr:nvSpPr>
      <xdr:spPr>
        <a:xfrm>
          <a:off x="6277610" y="3036570"/>
          <a:ext cx="284480" cy="285750"/>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285750</xdr:rowOff>
    </xdr:to>
    <xdr:sp>
      <xdr:nvSpPr>
        <xdr:cNvPr id="8491" name="图片 59"/>
        <xdr:cNvSpPr>
          <a:spLocks noChangeAspect="1"/>
        </xdr:cNvSpPr>
      </xdr:nvSpPr>
      <xdr:spPr>
        <a:xfrm>
          <a:off x="6277610" y="3036570"/>
          <a:ext cx="284480" cy="285750"/>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8492" name="图片 82"/>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8493" name="图片 83"/>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8494" name="图片 84"/>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8495" name="图片 89"/>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8496" name="图片 92"/>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8497" name="图片 93"/>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8498" name="图片 100"/>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8499" name="图片 101"/>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8500" name="图片 102"/>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8501" name="图片 14"/>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8502" name="图片 17"/>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8503" name="图片 18"/>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8504" name="图片 23"/>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8505" name="图片 26"/>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8506" name="图片 27"/>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8507" name="图片 55"/>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8508" name="图片 58"/>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8509" name="图片 59"/>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8510" name="图片 5"/>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8511" name="图片 8"/>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8512" name="图片 9"/>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8513" name="图片 209"/>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8514" name="图片 212"/>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8515" name="图片 213"/>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8516" name="图片 82"/>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8517" name="图片 83"/>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8518" name="图片 84"/>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8519" name="图片 281"/>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8520" name="图片 286"/>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8521" name="图片 287"/>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8522" name="图片 352"/>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8523" name="图片 357"/>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8524" name="图片 358"/>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8525" name="图片 422"/>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8526" name="图片 425"/>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8527" name="图片 426"/>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8528" name="图片 530"/>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8529" name="图片 531"/>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8530" name="图片 532"/>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8531" name="图片 534"/>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8532" name="图片 535"/>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8533" name="图片 536"/>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8534" name="图片 538"/>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8535" name="图片 539"/>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8536" name="图片 540"/>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8537" name="图片 822"/>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8538" name="图片 827"/>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8539" name="图片 828"/>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8540" name="图片 893"/>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8541" name="图片 898"/>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8542" name="图片 899"/>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8543" name="图片 963"/>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8544" name="图片 966"/>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8545" name="图片 967"/>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8546" name="图片 1071"/>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8547" name="图片 1072"/>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8548" name="图片 1073"/>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8549" name="图片 1075"/>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8550" name="图片 1076"/>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8551" name="图片 1077"/>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8552" name="图片 1079"/>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8553" name="图片 1080"/>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8554" name="图片 1081"/>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8555" name="图片 1323"/>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8556" name="图片 1324"/>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8557" name="图片 1325"/>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8558" name="图片 1327"/>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8559" name="图片 1328"/>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8560" name="图片 1329"/>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8561" name="图片 1331"/>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8562" name="图片 1332"/>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8563" name="图片 1333"/>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8564" name="图片 1356"/>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8565" name="图片 1357"/>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8566" name="图片 1358"/>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8567" name="图片 1360"/>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8568" name="图片 1361"/>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8569" name="图片 1362"/>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8570" name="图片 1364"/>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8571" name="图片 1365"/>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8572" name="图片 1366"/>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8573" name="图片 1686"/>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8574" name="图片 1691"/>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8575" name="图片 1692"/>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8576" name="图片 1745"/>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8577" name="图片 1750"/>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8578" name="图片 1751"/>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8579" name="图片 1805"/>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8580" name="图片 1808"/>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8581" name="图片 1809"/>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233680</xdr:rowOff>
    </xdr:to>
    <xdr:sp>
      <xdr:nvSpPr>
        <xdr:cNvPr id="8582" name="图片 14"/>
        <xdr:cNvSpPr>
          <a:spLocks noChangeAspect="1"/>
        </xdr:cNvSpPr>
      </xdr:nvSpPr>
      <xdr:spPr>
        <a:xfrm>
          <a:off x="6277610" y="3036570"/>
          <a:ext cx="284480" cy="233680"/>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233680</xdr:rowOff>
    </xdr:to>
    <xdr:sp>
      <xdr:nvSpPr>
        <xdr:cNvPr id="8583" name="图片 17"/>
        <xdr:cNvSpPr>
          <a:spLocks noChangeAspect="1"/>
        </xdr:cNvSpPr>
      </xdr:nvSpPr>
      <xdr:spPr>
        <a:xfrm>
          <a:off x="6277610" y="3036570"/>
          <a:ext cx="284480" cy="233680"/>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233680</xdr:rowOff>
    </xdr:to>
    <xdr:sp>
      <xdr:nvSpPr>
        <xdr:cNvPr id="8584" name="图片 18"/>
        <xdr:cNvSpPr>
          <a:spLocks noChangeAspect="1"/>
        </xdr:cNvSpPr>
      </xdr:nvSpPr>
      <xdr:spPr>
        <a:xfrm>
          <a:off x="6277610" y="3036570"/>
          <a:ext cx="284480" cy="233680"/>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233680</xdr:rowOff>
    </xdr:to>
    <xdr:sp>
      <xdr:nvSpPr>
        <xdr:cNvPr id="8585" name="图片 36"/>
        <xdr:cNvSpPr>
          <a:spLocks noChangeAspect="1"/>
        </xdr:cNvSpPr>
      </xdr:nvSpPr>
      <xdr:spPr>
        <a:xfrm>
          <a:off x="6277610" y="3036570"/>
          <a:ext cx="284480" cy="233680"/>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233680</xdr:rowOff>
    </xdr:to>
    <xdr:sp>
      <xdr:nvSpPr>
        <xdr:cNvPr id="8586" name="图片 39"/>
        <xdr:cNvSpPr>
          <a:spLocks noChangeAspect="1"/>
        </xdr:cNvSpPr>
      </xdr:nvSpPr>
      <xdr:spPr>
        <a:xfrm>
          <a:off x="6277610" y="3036570"/>
          <a:ext cx="284480" cy="233680"/>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233680</xdr:rowOff>
    </xdr:to>
    <xdr:sp>
      <xdr:nvSpPr>
        <xdr:cNvPr id="8587" name="图片 40"/>
        <xdr:cNvSpPr>
          <a:spLocks noChangeAspect="1"/>
        </xdr:cNvSpPr>
      </xdr:nvSpPr>
      <xdr:spPr>
        <a:xfrm>
          <a:off x="6277610" y="3036570"/>
          <a:ext cx="284480" cy="233680"/>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227330</xdr:rowOff>
    </xdr:to>
    <xdr:sp>
      <xdr:nvSpPr>
        <xdr:cNvPr id="8588" name="图片 45"/>
        <xdr:cNvSpPr>
          <a:spLocks noChangeAspect="1"/>
        </xdr:cNvSpPr>
      </xdr:nvSpPr>
      <xdr:spPr>
        <a:xfrm>
          <a:off x="6277610" y="3036570"/>
          <a:ext cx="284480" cy="227330"/>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227330</xdr:rowOff>
    </xdr:to>
    <xdr:sp>
      <xdr:nvSpPr>
        <xdr:cNvPr id="8589" name="图片 48"/>
        <xdr:cNvSpPr>
          <a:spLocks noChangeAspect="1"/>
        </xdr:cNvSpPr>
      </xdr:nvSpPr>
      <xdr:spPr>
        <a:xfrm>
          <a:off x="6277610" y="3036570"/>
          <a:ext cx="284480" cy="227330"/>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227330</xdr:rowOff>
    </xdr:to>
    <xdr:sp>
      <xdr:nvSpPr>
        <xdr:cNvPr id="8590" name="图片 49"/>
        <xdr:cNvSpPr>
          <a:spLocks noChangeAspect="1"/>
        </xdr:cNvSpPr>
      </xdr:nvSpPr>
      <xdr:spPr>
        <a:xfrm>
          <a:off x="6277610" y="3036570"/>
          <a:ext cx="284480" cy="227330"/>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233680</xdr:rowOff>
    </xdr:to>
    <xdr:sp>
      <xdr:nvSpPr>
        <xdr:cNvPr id="8591" name="图片 58"/>
        <xdr:cNvSpPr>
          <a:spLocks noChangeAspect="1"/>
        </xdr:cNvSpPr>
      </xdr:nvSpPr>
      <xdr:spPr>
        <a:xfrm>
          <a:off x="6277610" y="3036570"/>
          <a:ext cx="284480" cy="233680"/>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233680</xdr:rowOff>
    </xdr:to>
    <xdr:sp>
      <xdr:nvSpPr>
        <xdr:cNvPr id="8592" name="图片 61"/>
        <xdr:cNvSpPr>
          <a:spLocks noChangeAspect="1"/>
        </xdr:cNvSpPr>
      </xdr:nvSpPr>
      <xdr:spPr>
        <a:xfrm>
          <a:off x="6277610" y="3036570"/>
          <a:ext cx="284480" cy="233680"/>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233680</xdr:rowOff>
    </xdr:to>
    <xdr:sp>
      <xdr:nvSpPr>
        <xdr:cNvPr id="8593" name="图片 62"/>
        <xdr:cNvSpPr>
          <a:spLocks noChangeAspect="1"/>
        </xdr:cNvSpPr>
      </xdr:nvSpPr>
      <xdr:spPr>
        <a:xfrm>
          <a:off x="6277610" y="3036570"/>
          <a:ext cx="284480" cy="233680"/>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227330</xdr:rowOff>
    </xdr:to>
    <xdr:sp>
      <xdr:nvSpPr>
        <xdr:cNvPr id="8594" name="图片 67"/>
        <xdr:cNvSpPr>
          <a:spLocks noChangeAspect="1"/>
        </xdr:cNvSpPr>
      </xdr:nvSpPr>
      <xdr:spPr>
        <a:xfrm>
          <a:off x="6277610" y="3036570"/>
          <a:ext cx="284480" cy="227330"/>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227330</xdr:rowOff>
    </xdr:to>
    <xdr:sp>
      <xdr:nvSpPr>
        <xdr:cNvPr id="8595" name="图片 70"/>
        <xdr:cNvSpPr>
          <a:spLocks noChangeAspect="1"/>
        </xdr:cNvSpPr>
      </xdr:nvSpPr>
      <xdr:spPr>
        <a:xfrm>
          <a:off x="6277610" y="3036570"/>
          <a:ext cx="284480" cy="227330"/>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227330</xdr:rowOff>
    </xdr:to>
    <xdr:sp>
      <xdr:nvSpPr>
        <xdr:cNvPr id="8596" name="图片 71"/>
        <xdr:cNvSpPr>
          <a:spLocks noChangeAspect="1"/>
        </xdr:cNvSpPr>
      </xdr:nvSpPr>
      <xdr:spPr>
        <a:xfrm>
          <a:off x="6277610" y="3036570"/>
          <a:ext cx="284480" cy="227330"/>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227330</xdr:rowOff>
    </xdr:to>
    <xdr:sp>
      <xdr:nvSpPr>
        <xdr:cNvPr id="8597" name="图片 78"/>
        <xdr:cNvSpPr>
          <a:spLocks noChangeAspect="1"/>
        </xdr:cNvSpPr>
      </xdr:nvSpPr>
      <xdr:spPr>
        <a:xfrm>
          <a:off x="6277610" y="3036570"/>
          <a:ext cx="284480" cy="227330"/>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227330</xdr:rowOff>
    </xdr:to>
    <xdr:sp>
      <xdr:nvSpPr>
        <xdr:cNvPr id="8598" name="图片 79"/>
        <xdr:cNvSpPr>
          <a:spLocks noChangeAspect="1"/>
        </xdr:cNvSpPr>
      </xdr:nvSpPr>
      <xdr:spPr>
        <a:xfrm>
          <a:off x="6277610" y="3036570"/>
          <a:ext cx="284480" cy="227330"/>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227330</xdr:rowOff>
    </xdr:to>
    <xdr:sp>
      <xdr:nvSpPr>
        <xdr:cNvPr id="8599" name="图片 80"/>
        <xdr:cNvSpPr>
          <a:spLocks noChangeAspect="1"/>
        </xdr:cNvSpPr>
      </xdr:nvSpPr>
      <xdr:spPr>
        <a:xfrm>
          <a:off x="6277610" y="3036570"/>
          <a:ext cx="284480" cy="227330"/>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250825</xdr:rowOff>
    </xdr:to>
    <xdr:sp>
      <xdr:nvSpPr>
        <xdr:cNvPr id="8600" name="图片 264"/>
        <xdr:cNvSpPr>
          <a:spLocks noChangeAspect="1"/>
        </xdr:cNvSpPr>
      </xdr:nvSpPr>
      <xdr:spPr>
        <a:xfrm>
          <a:off x="6277610" y="3036570"/>
          <a:ext cx="284480" cy="25082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250825</xdr:rowOff>
    </xdr:to>
    <xdr:sp>
      <xdr:nvSpPr>
        <xdr:cNvPr id="8601" name="图片 267"/>
        <xdr:cNvSpPr>
          <a:spLocks noChangeAspect="1"/>
        </xdr:cNvSpPr>
      </xdr:nvSpPr>
      <xdr:spPr>
        <a:xfrm>
          <a:off x="6277610" y="3036570"/>
          <a:ext cx="284480" cy="25082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250825</xdr:rowOff>
    </xdr:to>
    <xdr:sp>
      <xdr:nvSpPr>
        <xdr:cNvPr id="8602" name="图片 268"/>
        <xdr:cNvSpPr>
          <a:spLocks noChangeAspect="1"/>
        </xdr:cNvSpPr>
      </xdr:nvSpPr>
      <xdr:spPr>
        <a:xfrm>
          <a:off x="6277610" y="3036570"/>
          <a:ext cx="284480" cy="25082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8603" name="图片 14"/>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8604" name="图片 17"/>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8605" name="图片 18"/>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262255</xdr:rowOff>
    </xdr:to>
    <xdr:sp>
      <xdr:nvSpPr>
        <xdr:cNvPr id="8606" name="图片 190"/>
        <xdr:cNvSpPr>
          <a:spLocks noChangeAspect="1"/>
        </xdr:cNvSpPr>
      </xdr:nvSpPr>
      <xdr:spPr>
        <a:xfrm>
          <a:off x="6277610" y="3036570"/>
          <a:ext cx="284480" cy="26225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262255</xdr:rowOff>
    </xdr:to>
    <xdr:sp>
      <xdr:nvSpPr>
        <xdr:cNvPr id="8607" name="图片 193"/>
        <xdr:cNvSpPr>
          <a:spLocks noChangeAspect="1"/>
        </xdr:cNvSpPr>
      </xdr:nvSpPr>
      <xdr:spPr>
        <a:xfrm>
          <a:off x="6277610" y="3036570"/>
          <a:ext cx="284480" cy="26225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262255</xdr:rowOff>
    </xdr:to>
    <xdr:sp>
      <xdr:nvSpPr>
        <xdr:cNvPr id="8608" name="图片 194"/>
        <xdr:cNvSpPr>
          <a:spLocks noChangeAspect="1"/>
        </xdr:cNvSpPr>
      </xdr:nvSpPr>
      <xdr:spPr>
        <a:xfrm>
          <a:off x="6277610" y="3036570"/>
          <a:ext cx="284480" cy="26225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262255</xdr:rowOff>
    </xdr:to>
    <xdr:sp>
      <xdr:nvSpPr>
        <xdr:cNvPr id="8609" name="图片 218"/>
        <xdr:cNvSpPr>
          <a:spLocks noChangeAspect="1"/>
        </xdr:cNvSpPr>
      </xdr:nvSpPr>
      <xdr:spPr>
        <a:xfrm>
          <a:off x="6277610" y="3036570"/>
          <a:ext cx="284480" cy="26225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262255</xdr:rowOff>
    </xdr:to>
    <xdr:sp>
      <xdr:nvSpPr>
        <xdr:cNvPr id="8610" name="图片 221"/>
        <xdr:cNvSpPr>
          <a:spLocks noChangeAspect="1"/>
        </xdr:cNvSpPr>
      </xdr:nvSpPr>
      <xdr:spPr>
        <a:xfrm>
          <a:off x="6277610" y="3036570"/>
          <a:ext cx="284480" cy="26225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262255</xdr:rowOff>
    </xdr:to>
    <xdr:sp>
      <xdr:nvSpPr>
        <xdr:cNvPr id="8611" name="图片 222"/>
        <xdr:cNvSpPr>
          <a:spLocks noChangeAspect="1"/>
        </xdr:cNvSpPr>
      </xdr:nvSpPr>
      <xdr:spPr>
        <a:xfrm>
          <a:off x="6277610" y="3036570"/>
          <a:ext cx="284480" cy="26225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262255</xdr:rowOff>
    </xdr:to>
    <xdr:sp>
      <xdr:nvSpPr>
        <xdr:cNvPr id="8612" name="图片 55"/>
        <xdr:cNvSpPr>
          <a:spLocks noChangeAspect="1"/>
        </xdr:cNvSpPr>
      </xdr:nvSpPr>
      <xdr:spPr>
        <a:xfrm>
          <a:off x="6277610" y="3036570"/>
          <a:ext cx="284480" cy="26225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262255</xdr:rowOff>
    </xdr:to>
    <xdr:sp>
      <xdr:nvSpPr>
        <xdr:cNvPr id="8613" name="图片 58"/>
        <xdr:cNvSpPr>
          <a:spLocks noChangeAspect="1"/>
        </xdr:cNvSpPr>
      </xdr:nvSpPr>
      <xdr:spPr>
        <a:xfrm>
          <a:off x="6277610" y="3036570"/>
          <a:ext cx="284480" cy="26225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262255</xdr:rowOff>
    </xdr:to>
    <xdr:sp>
      <xdr:nvSpPr>
        <xdr:cNvPr id="8614" name="图片 59"/>
        <xdr:cNvSpPr>
          <a:spLocks noChangeAspect="1"/>
        </xdr:cNvSpPr>
      </xdr:nvSpPr>
      <xdr:spPr>
        <a:xfrm>
          <a:off x="6277610" y="3036570"/>
          <a:ext cx="284480" cy="26225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273050</xdr:rowOff>
    </xdr:to>
    <xdr:sp>
      <xdr:nvSpPr>
        <xdr:cNvPr id="8615" name="图片 5"/>
        <xdr:cNvSpPr>
          <a:spLocks noChangeAspect="1"/>
        </xdr:cNvSpPr>
      </xdr:nvSpPr>
      <xdr:spPr>
        <a:xfrm>
          <a:off x="6277610" y="3036570"/>
          <a:ext cx="284480" cy="273050"/>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273050</xdr:rowOff>
    </xdr:to>
    <xdr:sp>
      <xdr:nvSpPr>
        <xdr:cNvPr id="8616" name="图片 8"/>
        <xdr:cNvSpPr>
          <a:spLocks noChangeAspect="1"/>
        </xdr:cNvSpPr>
      </xdr:nvSpPr>
      <xdr:spPr>
        <a:xfrm>
          <a:off x="6277610" y="3036570"/>
          <a:ext cx="284480" cy="273050"/>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273050</xdr:rowOff>
    </xdr:to>
    <xdr:sp>
      <xdr:nvSpPr>
        <xdr:cNvPr id="8617" name="图片 9"/>
        <xdr:cNvSpPr>
          <a:spLocks noChangeAspect="1"/>
        </xdr:cNvSpPr>
      </xdr:nvSpPr>
      <xdr:spPr>
        <a:xfrm>
          <a:off x="6277610" y="3036570"/>
          <a:ext cx="284480" cy="273050"/>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273050</xdr:rowOff>
    </xdr:to>
    <xdr:sp>
      <xdr:nvSpPr>
        <xdr:cNvPr id="8618" name="图片 209"/>
        <xdr:cNvSpPr>
          <a:spLocks noChangeAspect="1"/>
        </xdr:cNvSpPr>
      </xdr:nvSpPr>
      <xdr:spPr>
        <a:xfrm>
          <a:off x="6277610" y="3036570"/>
          <a:ext cx="284480" cy="273050"/>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273050</xdr:rowOff>
    </xdr:to>
    <xdr:sp>
      <xdr:nvSpPr>
        <xdr:cNvPr id="8619" name="图片 212"/>
        <xdr:cNvSpPr>
          <a:spLocks noChangeAspect="1"/>
        </xdr:cNvSpPr>
      </xdr:nvSpPr>
      <xdr:spPr>
        <a:xfrm>
          <a:off x="6277610" y="3036570"/>
          <a:ext cx="284480" cy="273050"/>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273050</xdr:rowOff>
    </xdr:to>
    <xdr:sp>
      <xdr:nvSpPr>
        <xdr:cNvPr id="8620" name="图片 213"/>
        <xdr:cNvSpPr>
          <a:spLocks noChangeAspect="1"/>
        </xdr:cNvSpPr>
      </xdr:nvSpPr>
      <xdr:spPr>
        <a:xfrm>
          <a:off x="6277610" y="3036570"/>
          <a:ext cx="284480" cy="273050"/>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8621" name="图片 55"/>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8622" name="图片 58"/>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277495</xdr:rowOff>
    </xdr:to>
    <xdr:sp>
      <xdr:nvSpPr>
        <xdr:cNvPr id="8623" name="图片 59"/>
        <xdr:cNvSpPr>
          <a:spLocks noChangeAspect="1"/>
        </xdr:cNvSpPr>
      </xdr:nvSpPr>
      <xdr:spPr>
        <a:xfrm>
          <a:off x="6277610" y="3036570"/>
          <a:ext cx="284480" cy="277495"/>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255270</xdr:rowOff>
    </xdr:to>
    <xdr:sp>
      <xdr:nvSpPr>
        <xdr:cNvPr id="8624" name="图片 82"/>
        <xdr:cNvSpPr>
          <a:spLocks noChangeAspect="1"/>
        </xdr:cNvSpPr>
      </xdr:nvSpPr>
      <xdr:spPr>
        <a:xfrm>
          <a:off x="6277610" y="3036570"/>
          <a:ext cx="284480" cy="255270"/>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255270</xdr:rowOff>
    </xdr:to>
    <xdr:sp>
      <xdr:nvSpPr>
        <xdr:cNvPr id="8625" name="图片 83"/>
        <xdr:cNvSpPr>
          <a:spLocks noChangeAspect="1"/>
        </xdr:cNvSpPr>
      </xdr:nvSpPr>
      <xdr:spPr>
        <a:xfrm>
          <a:off x="6277610" y="3036570"/>
          <a:ext cx="284480" cy="255270"/>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255270</xdr:rowOff>
    </xdr:to>
    <xdr:sp>
      <xdr:nvSpPr>
        <xdr:cNvPr id="8626" name="图片 84"/>
        <xdr:cNvSpPr>
          <a:spLocks noChangeAspect="1"/>
        </xdr:cNvSpPr>
      </xdr:nvSpPr>
      <xdr:spPr>
        <a:xfrm>
          <a:off x="6277610" y="3036570"/>
          <a:ext cx="284480" cy="255270"/>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255270</xdr:rowOff>
    </xdr:to>
    <xdr:sp>
      <xdr:nvSpPr>
        <xdr:cNvPr id="8627" name="图片 89"/>
        <xdr:cNvSpPr>
          <a:spLocks noChangeAspect="1"/>
        </xdr:cNvSpPr>
      </xdr:nvSpPr>
      <xdr:spPr>
        <a:xfrm>
          <a:off x="6277610" y="3036570"/>
          <a:ext cx="284480" cy="255270"/>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255270</xdr:rowOff>
    </xdr:to>
    <xdr:sp>
      <xdr:nvSpPr>
        <xdr:cNvPr id="8628" name="图片 92"/>
        <xdr:cNvSpPr>
          <a:spLocks noChangeAspect="1"/>
        </xdr:cNvSpPr>
      </xdr:nvSpPr>
      <xdr:spPr>
        <a:xfrm>
          <a:off x="6277610" y="3036570"/>
          <a:ext cx="284480" cy="255270"/>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255270</xdr:rowOff>
    </xdr:to>
    <xdr:sp>
      <xdr:nvSpPr>
        <xdr:cNvPr id="8629" name="图片 93"/>
        <xdr:cNvSpPr>
          <a:spLocks noChangeAspect="1"/>
        </xdr:cNvSpPr>
      </xdr:nvSpPr>
      <xdr:spPr>
        <a:xfrm>
          <a:off x="6277610" y="3036570"/>
          <a:ext cx="284480" cy="255270"/>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255270</xdr:rowOff>
    </xdr:to>
    <xdr:sp>
      <xdr:nvSpPr>
        <xdr:cNvPr id="8630" name="图片 100"/>
        <xdr:cNvSpPr>
          <a:spLocks noChangeAspect="1"/>
        </xdr:cNvSpPr>
      </xdr:nvSpPr>
      <xdr:spPr>
        <a:xfrm>
          <a:off x="6277610" y="3036570"/>
          <a:ext cx="284480" cy="255270"/>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255270</xdr:rowOff>
    </xdr:to>
    <xdr:sp>
      <xdr:nvSpPr>
        <xdr:cNvPr id="8631" name="图片 101"/>
        <xdr:cNvSpPr>
          <a:spLocks noChangeAspect="1"/>
        </xdr:cNvSpPr>
      </xdr:nvSpPr>
      <xdr:spPr>
        <a:xfrm>
          <a:off x="6277610" y="3036570"/>
          <a:ext cx="284480" cy="255270"/>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255270</xdr:rowOff>
    </xdr:to>
    <xdr:sp>
      <xdr:nvSpPr>
        <xdr:cNvPr id="8632" name="图片 102"/>
        <xdr:cNvSpPr>
          <a:spLocks noChangeAspect="1"/>
        </xdr:cNvSpPr>
      </xdr:nvSpPr>
      <xdr:spPr>
        <a:xfrm>
          <a:off x="6277610" y="3036570"/>
          <a:ext cx="284480" cy="255270"/>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273050</xdr:rowOff>
    </xdr:to>
    <xdr:sp>
      <xdr:nvSpPr>
        <xdr:cNvPr id="8633" name="图片 14"/>
        <xdr:cNvSpPr>
          <a:spLocks noChangeAspect="1"/>
        </xdr:cNvSpPr>
      </xdr:nvSpPr>
      <xdr:spPr>
        <a:xfrm>
          <a:off x="6277610" y="3036570"/>
          <a:ext cx="284480" cy="273050"/>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273050</xdr:rowOff>
    </xdr:to>
    <xdr:sp>
      <xdr:nvSpPr>
        <xdr:cNvPr id="8634" name="图片 17"/>
        <xdr:cNvSpPr>
          <a:spLocks noChangeAspect="1"/>
        </xdr:cNvSpPr>
      </xdr:nvSpPr>
      <xdr:spPr>
        <a:xfrm>
          <a:off x="6277610" y="3036570"/>
          <a:ext cx="284480" cy="273050"/>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273050</xdr:rowOff>
    </xdr:to>
    <xdr:sp>
      <xdr:nvSpPr>
        <xdr:cNvPr id="8635" name="图片 18"/>
        <xdr:cNvSpPr>
          <a:spLocks noChangeAspect="1"/>
        </xdr:cNvSpPr>
      </xdr:nvSpPr>
      <xdr:spPr>
        <a:xfrm>
          <a:off x="6277610" y="3036570"/>
          <a:ext cx="284480" cy="273050"/>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273050</xdr:rowOff>
    </xdr:to>
    <xdr:sp>
      <xdr:nvSpPr>
        <xdr:cNvPr id="8636" name="图片 23"/>
        <xdr:cNvSpPr>
          <a:spLocks noChangeAspect="1"/>
        </xdr:cNvSpPr>
      </xdr:nvSpPr>
      <xdr:spPr>
        <a:xfrm>
          <a:off x="6277610" y="3036570"/>
          <a:ext cx="284480" cy="273050"/>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273050</xdr:rowOff>
    </xdr:to>
    <xdr:sp>
      <xdr:nvSpPr>
        <xdr:cNvPr id="8637" name="图片 26"/>
        <xdr:cNvSpPr>
          <a:spLocks noChangeAspect="1"/>
        </xdr:cNvSpPr>
      </xdr:nvSpPr>
      <xdr:spPr>
        <a:xfrm>
          <a:off x="6277610" y="3036570"/>
          <a:ext cx="284480" cy="273050"/>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273050</xdr:rowOff>
    </xdr:to>
    <xdr:sp>
      <xdr:nvSpPr>
        <xdr:cNvPr id="8638" name="图片 27"/>
        <xdr:cNvSpPr>
          <a:spLocks noChangeAspect="1"/>
        </xdr:cNvSpPr>
      </xdr:nvSpPr>
      <xdr:spPr>
        <a:xfrm>
          <a:off x="6277610" y="3036570"/>
          <a:ext cx="284480" cy="273050"/>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273050</xdr:rowOff>
    </xdr:to>
    <xdr:sp>
      <xdr:nvSpPr>
        <xdr:cNvPr id="8639" name="图片 55"/>
        <xdr:cNvSpPr>
          <a:spLocks noChangeAspect="1"/>
        </xdr:cNvSpPr>
      </xdr:nvSpPr>
      <xdr:spPr>
        <a:xfrm>
          <a:off x="6277610" y="3036570"/>
          <a:ext cx="284480" cy="273050"/>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273050</xdr:rowOff>
    </xdr:to>
    <xdr:sp>
      <xdr:nvSpPr>
        <xdr:cNvPr id="8640" name="图片 58"/>
        <xdr:cNvSpPr>
          <a:spLocks noChangeAspect="1"/>
        </xdr:cNvSpPr>
      </xdr:nvSpPr>
      <xdr:spPr>
        <a:xfrm>
          <a:off x="6277610" y="3036570"/>
          <a:ext cx="284480" cy="273050"/>
        </a:xfrm>
        <a:prstGeom prst="rect">
          <a:avLst/>
        </a:prstGeom>
        <a:noFill/>
        <a:ln w="9525">
          <a:noFill/>
        </a:ln>
      </xdr:spPr>
    </xdr:sp>
    <xdr:clientData/>
  </xdr:twoCellAnchor>
  <xdr:twoCellAnchor editAs="oneCell">
    <xdr:from>
      <xdr:col>6</xdr:col>
      <xdr:colOff>0</xdr:colOff>
      <xdr:row>6</xdr:row>
      <xdr:rowOff>0</xdr:rowOff>
    </xdr:from>
    <xdr:to>
      <xdr:col>6</xdr:col>
      <xdr:colOff>284480</xdr:colOff>
      <xdr:row>6</xdr:row>
      <xdr:rowOff>273050</xdr:rowOff>
    </xdr:to>
    <xdr:sp>
      <xdr:nvSpPr>
        <xdr:cNvPr id="8641" name="图片 59"/>
        <xdr:cNvSpPr>
          <a:spLocks noChangeAspect="1"/>
        </xdr:cNvSpPr>
      </xdr:nvSpPr>
      <xdr:spPr>
        <a:xfrm>
          <a:off x="6277610" y="3036570"/>
          <a:ext cx="284480" cy="273050"/>
        </a:xfrm>
        <a:prstGeom prst="rect">
          <a:avLst/>
        </a:prstGeom>
        <a:noFill/>
        <a:ln w="9525">
          <a:noFill/>
        </a:ln>
      </xdr:spPr>
    </xdr:sp>
    <xdr:clientData/>
  </xdr:two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RecoveredExternalLink2"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home\user\Desktop\20220308\2022&#24180;3&#26376;\2022&#24180;3&#26376;&#31532;1&#21608;\20220302-&#21046;&#20316;&#39044;&#20915;&#31639;&#20844;&#24320;&#25805;&#20316;&#26679;&#34920;\02-&#25910;&#22788;&#23460;\6.&#30465;&#32423;&#31185;\&#25919;&#24220;&#20915;&#31639;\20210112-\2022&#24180;&#39044;&#31639;1.12\&#39044;&#23457;&#34920;&#26684;\JS\js2000\2000&#24180;&#24066;&#24030;&#19978;&#25253;&#24635;&#20915;&#31639;&#25991;&#20214;&#22841;\2000&#24180;&#36130;&#25919;&#24635;&#20915;&#31639;\6004&#28074;&#22478;&#21306;.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home\user\Desktop\20220308\2022&#24180;3&#26376;\2022&#24180;3&#26376;&#31532;1&#21608;\20220302-&#21046;&#20316;&#39044;&#20915;&#31639;&#20844;&#24320;&#25805;&#20316;&#26679;&#34920;\03-&#27719;&#24635;\1.&#22235;&#24029;&#30465;&#25919;&#24220;&#39044;&#20915;&#31639;&#20844;&#24320;&#21442;&#32771;&#26679;&#34920;&#65288;2022&#24180;&#29256;&#65289;\20210112-\2022&#24180;&#39044;&#31639;1.12\&#39044;&#23457;&#34920;&#26684;\JS\js2000\2000&#24180;&#24066;&#24030;&#19978;&#25253;&#24635;&#20915;&#31639;&#25991;&#20214;&#22841;\2000&#24180;&#36130;&#25919;&#24635;&#20915;&#31639;\6004&#28074;&#22478;&#21306;.xls"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file:///\\home\user\Desktop\&#38472;&#38639;2021.12\2021&#24180;\20-&#20154;&#22823;&#19978;&#20250;\2021&#21450;2022\20220114&#23450;&#31295;\&#23450;&#31295;\2022&#24180;&#39044;&#31639;1.14\20210112-\20210112-\C:\Users\Administrator\Desktop\20210112-\2022&#24180;&#39044;&#31639;1.12\&#39044;&#23457;&#34920;&#26684;\&#24247;&#24936;&#24037;&#20316;&#36164;&#26009;\2018&#24180;\1-6&#26376;&#22269;&#36164;&#25191;&#34892;&#24773;&#20917;\0718\JS\js2000\2000&#24180;&#24066;&#24030;&#19978;&#25253;&#24635;&#20915;&#31639;&#25991;&#20214;&#22841;\2000&#24180;&#36130;&#25919;&#24635;&#20915;&#31639;\6004&#28074;&#22478;&#21306;.xls"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home\user\Desktop\20220308\2022&#24180;3&#26376;\2022&#24180;3&#26376;&#31532;1&#21608;\20220302-&#21046;&#20316;&#39044;&#20915;&#31639;&#20844;&#24320;&#25805;&#20316;&#26679;&#34920;\02-&#25910;&#22788;&#23460;\8.&#36164;&#20135;&#22788;\20210112-\2022&#24180;&#39044;&#31639;1.12\&#39044;&#23457;&#34920;&#26684;\aacde\WINDOWS\!gzq\2001\08&#20915;&#31639;&#36164;&#26009;&#21367;\2001&#24180;&#39044;&#31639;&#22806;&#20915;&#31639;\2001&#24180;&#30465;&#26412;&#32423;&#39044;&#31639;&#22806;&#20915;&#31639;&#65288;&#24635;&#34920;&#65289;.xls"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home\user\Desktop\20220308\2022&#24180;3&#26376;\2022&#24180;3&#26376;&#31532;1&#21608;\20220302-&#21046;&#20316;&#39044;&#20915;&#31639;&#20844;&#24320;&#25805;&#20316;&#26679;&#34920;\02-&#25910;&#22788;&#23460;\6.&#30465;&#32423;&#31185;\&#25919;&#24220;&#20915;&#31639;\5&#26412;&#32423;&#19968;&#33324;&#20844;&#20849;&#39044;&#31639;&#25903;&#20986;&#20915;&#31639;&#34920;.xls"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home\user\Desktop\20220308\2022&#24180;3&#26376;\2022&#24180;3&#26376;&#31532;1&#21608;\20220302-&#21046;&#20316;&#39044;&#20915;&#31639;&#20844;&#24320;&#25805;&#20316;&#26679;&#34920;\02-&#25910;&#22788;&#23460;\8.&#36164;&#20135;&#22788;\20210112-\2022&#24180;&#39044;&#31639;1.12\&#39044;&#23457;&#34920;&#26684;\&#24247;&#24936;&#24037;&#20316;&#36164;&#26009;\2018&#24180;\1-6&#26376;&#22269;&#36164;&#25191;&#34892;&#24773;&#20917;\0718\20170710&#30465;&#32423;2017&#24180;1-6&#26376;&#39044;&#31639;&#25191;&#34892;&#34920;&#65288;&#25919;&#24220;&#24615;&#22522;&#37329;&#39044;&#31639;&#65289;.xls"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24247;&#24936;&#24037;&#20316;&#36164;&#26009;\2018&#24180;\1-6&#26376;&#22269;&#36164;&#25191;&#34892;&#24773;&#20917;\0718\JS\js2000\2000&#24180;&#24066;&#24030;&#19978;&#25253;&#24635;&#20915;&#31639;&#25991;&#20214;&#22841;\2000&#24180;&#36130;&#25919;&#24635;&#20915;&#31639;\6004&#28074;&#22478;&#21306;.xls" TargetMode="External"/></Relationships>
</file>

<file path=xl/externalLinks/_rels/externalLink17.xml.rels><?xml version="1.0" encoding="UTF-8" standalone="yes"?>
<Relationships xmlns="http://schemas.openxmlformats.org/package/2006/relationships"><Relationship Id="rId1" Type="http://schemas.openxmlformats.org/officeDocument/2006/relationships/externalLinkPath" Target="file:///\\home\user\Desktop\20220308\2022&#24180;3&#26376;\2022&#24180;3&#26376;&#31532;1&#21608;\20220302-&#21046;&#20316;&#39044;&#20915;&#31639;&#20844;&#24320;&#25805;&#20316;&#26679;&#34920;\03-&#27719;&#24635;\1.&#22235;&#24029;&#30465;&#25919;&#24220;&#39044;&#20915;&#31639;&#20844;&#24320;&#21442;&#32771;&#26679;&#34920;&#65288;2022&#24180;&#29256;&#65289;\E:\&#24247;&#24936;&#24037;&#20316;&#36164;&#26009;\2018&#24180;\1-6&#26376;&#22269;&#36164;&#25191;&#34892;&#24773;&#20917;\0718\JS\js2000\2000&#24180;&#24066;&#24030;&#19978;&#25253;&#24635;&#20915;&#31639;&#25991;&#20214;&#22841;\2000&#24180;&#36130;&#25919;&#24635;&#20915;&#31639;\6004&#28074;&#22478;&#21306;.xls" TargetMode="External"/></Relationships>
</file>

<file path=xl/externalLinks/_rels/externalLink18.xml.rels><?xml version="1.0" encoding="UTF-8" standalone="yes"?>
<Relationships xmlns="http://schemas.openxmlformats.org/package/2006/relationships"><Relationship Id="rId1" Type="http://schemas.openxmlformats.org/officeDocument/2006/relationships/externalLinkPath" Target="\home\user\Desktop\&#38472;&#38639;2021.12\2021&#24180;\20-&#20154;&#22823;&#19978;&#20250;\2021&#21450;2022\20220114&#23450;&#31295;\&#23450;&#31295;\2022&#24180;&#39044;&#31639;1.14\20210112-\2022&#24180;&#39044;&#31639;1.12\&#39044;&#23457;&#34920;&#26684;\001&#39044;&#31639;&#32534;&#21046;&#25991;&#20214;&#22841;\2017&#24180;\009-&#25253;&#21313;&#20108;&#23626;&#20154;&#22823;&#20116;&#27425;&#20250;&#35758;&#25991;&#20214;&#65288;&#19981;&#21547;&#37096;&#38376;&#39044;&#31639;&#65289;\&#32508;&#21512;&#31185;&#25552;&#20379;\&#22269;&#26377;&#36164;&#26412;&#32463;&#33829;&#39044;&#31639;&#25191;&#34892;&#21644;&#39044;&#31639;&#33609;&#26696;&#34920;&#65288;&#35843;&#25972;&#26684;&#24335;&#65289;0105.xls" TargetMode="External"/></Relationships>
</file>

<file path=xl/externalLinks/_rels/externalLink19.xml.rels><?xml version="1.0" encoding="UTF-8" standalone="yes"?>
<Relationships xmlns="http://schemas.openxmlformats.org/package/2006/relationships"><Relationship Id="rId1" Type="http://schemas.openxmlformats.org/officeDocument/2006/relationships/externalLinkPath" Target="\01&#26446;&#23398;&#38182;\01&#32508;&#21512;&#31185;\01&#39044;&#20915;&#31639;&#32534;&#21046;\01&#20195;&#32534;&#39044;&#31639;\02&#35843;&#25972;&#39044;&#31639;\2020&#24180;\2020&#24180;1&#33267;10&#26376;&#35843;&#25972;&#39044;&#31639;\&#26368;&#32456;&#23450;&#31295;\word&#21450;excel\&#24247;&#24936;&#24037;&#20316;&#36164;&#26009;\2018&#24180;\1-6&#26376;&#22269;&#36164;&#25191;&#34892;&#24773;&#20917;\0718\JS\js2000\2000&#24180;&#24066;&#24030;&#19978;&#25253;&#24635;&#20915;&#31639;&#25991;&#20214;&#22841;\2000&#24180;&#36130;&#25919;&#24635;&#20915;&#31639;\6004&#28074;&#22478;&#21306;.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ome\user\Desktop\&#38472;&#38639;2021.12\2021&#24180;\20-&#20154;&#22823;&#19978;&#20250;\2021&#21450;2022\20220114&#23450;&#31295;\&#23450;&#31295;\2022&#24180;&#39044;&#31639;1.14\20210112-\2022&#24180;&#39044;&#31639;1.12\&#39044;&#23457;&#34920;&#26684;\&#24247;&#24936;&#24037;&#20316;&#36164;&#26009;\2018&#24180;\1-6&#26376;&#22269;&#36164;&#25191;&#34892;&#24773;&#20917;\0718\JS\js2000\2000&#24180;&#24066;&#24030;&#19978;&#25253;&#24635;&#20915;&#31639;&#25991;&#20214;&#22841;\2000&#24180;&#36130;&#25919;&#24635;&#20915;&#31639;\6004&#28074;&#22478;&#21306;.xls" TargetMode="External"/></Relationships>
</file>

<file path=xl/externalLinks/_rels/externalLink20.xml.rels><?xml version="1.0" encoding="UTF-8" standalone="yes"?>
<Relationships xmlns="http://schemas.openxmlformats.org/package/2006/relationships"><Relationship Id="rId1" Type="http://schemas.microsoft.com/office/2006/relationships/xlExternalLinkPath/xlPathMissing" Target="RecoveredExternalLink3" TargetMode="External"/></Relationships>
</file>

<file path=xl/externalLinks/_rels/externalLink21.xml.rels><?xml version="1.0" encoding="UTF-8" standalone="yes"?>
<Relationships xmlns="http://schemas.openxmlformats.org/package/2006/relationships"><Relationship Id="rId1" Type="http://schemas.openxmlformats.org/officeDocument/2006/relationships/externalLinkPath" Target="\2024&#24180;\2024&#24180;&#25919;&#24220;&#39044;&#20915;&#31639;&#20844;&#24320;\2023&#24180;&#20915;&#31639;&#20844;&#24320;\2024&#24180;&#24635;&#20915;&#31639;&#20844;&#24320;&#23450;&#31295;\&#39044;&#23457;&#34920;&#26684;\JS\js2000\2000&#24180;&#24066;&#24030;&#19978;&#25253;&#24635;&#20915;&#31639;&#25991;&#20214;&#22841;\2000&#24180;&#36130;&#25919;&#24635;&#20915;&#31639;\6004&#28074;&#22478;&#21306;.xls" TargetMode="External"/></Relationships>
</file>

<file path=xl/externalLinks/_rels/externalLink22.xml.rels><?xml version="1.0" encoding="UTF-8" standalone="yes"?>
<Relationships xmlns="http://schemas.openxmlformats.org/package/2006/relationships"><Relationship Id="rId1" Type="http://schemas.microsoft.com/office/2006/relationships/xlExternalLinkPath/xlPathMissing" Target="RecoveredExternalLink10" TargetMode="External"/></Relationships>
</file>

<file path=xl/externalLinks/_rels/externalLink23.xml.rels><?xml version="1.0" encoding="UTF-8" standalone="yes"?>
<Relationships xmlns="http://schemas.openxmlformats.org/package/2006/relationships"><Relationship Id="rId1" Type="http://schemas.microsoft.com/office/2006/relationships/xlExternalLinkPath/xlPathMissing" Target="RecoveredExternalLink14" TargetMode="External"/></Relationships>
</file>

<file path=xl/externalLinks/_rels/externalLink24.xml.rels><?xml version="1.0" encoding="UTF-8" standalone="yes"?>
<Relationships xmlns="http://schemas.openxmlformats.org/package/2006/relationships"><Relationship Id="rId1" Type="http://schemas.openxmlformats.org/officeDocument/2006/relationships/externalLinkPath" Target="\home\user\Desktop\&#38472;&#38639;2021.12\2021&#24180;\20-&#20154;&#22823;&#19978;&#20250;\2021&#21450;2022\20220114&#23450;&#31295;\&#23450;&#31295;\2022&#24180;&#39044;&#31639;1.14\20210112-\2022&#24180;&#39044;&#31639;1.12\&#39044;&#23457;&#34920;&#26684;\aacde\WINDOWS\!gzq\2001\08&#20915;&#31639;&#36164;&#26009;&#21367;\2001&#24180;&#39044;&#31639;&#22806;&#20915;&#31639;\2001&#24180;&#30465;&#26412;&#32423;&#39044;&#31639;&#22806;&#20915;&#31639;&#65288;&#24635;&#34920;&#65289;.xls" TargetMode="External"/></Relationships>
</file>

<file path=xl/externalLinks/_rels/externalLink25.xml.rels><?xml version="1.0" encoding="UTF-8" standalone="yes"?>
<Relationships xmlns="http://schemas.openxmlformats.org/package/2006/relationships"><Relationship Id="rId1" Type="http://schemas.microsoft.com/office/2006/relationships/xlExternalLinkPath/xlPathMissing" Target="RecoveredExternalLink8" TargetMode="External"/></Relationships>
</file>

<file path=xl/externalLinks/_rels/externalLink26.xml.rels><?xml version="1.0" encoding="UTF-8" standalone="yes"?>
<Relationships xmlns="http://schemas.openxmlformats.org/package/2006/relationships"><Relationship Id="rId1" Type="http://schemas.openxmlformats.org/officeDocument/2006/relationships/externalLinkPath" Target="\home\user\Desktop\20220308\2022&#24180;3&#26376;\2022&#24180;3&#26376;&#31532;1&#21608;\20220302-&#21046;&#20316;&#39044;&#20915;&#31639;&#20844;&#24320;&#25805;&#20316;&#26679;&#34920;\02-&#25910;&#22788;&#23460;\8.&#36164;&#20135;&#22788;\20210112-\2022&#24180;&#39044;&#31639;1.12\&#39044;&#23457;&#34920;&#26684;\&#24247;&#24936;&#24037;&#20316;&#36164;&#26009;\2018&#24180;\1-6&#26376;&#22269;&#36164;&#25191;&#34892;&#24773;&#20917;\0718\JS\js2000\2000&#24180;&#24066;&#24030;&#19978;&#25253;&#24635;&#20915;&#31639;&#25991;&#20214;&#22841;\2000&#24180;&#36130;&#25919;&#24635;&#20915;&#31639;\6004&#28074;&#22478;&#21306;.xls" TargetMode="External"/></Relationships>
</file>

<file path=xl/externalLinks/_rels/externalLink27.xml.rels><?xml version="1.0" encoding="UTF-8" standalone="yes"?>
<Relationships xmlns="http://schemas.openxmlformats.org/package/2006/relationships"><Relationship Id="rId1" Type="http://schemas.openxmlformats.org/officeDocument/2006/relationships/externalLinkPath" Target="\2024&#24180;\2024&#24180;&#25919;&#24220;&#39044;&#20915;&#31639;&#20844;&#24320;\2023&#24180;&#20915;&#31639;&#20844;&#24320;\2024&#24180;&#24635;&#20915;&#31639;&#20844;&#24320;&#23450;&#31295;\&#39044;&#23457;&#34920;&#26684;\&#24247;&#24936;&#24037;&#20316;&#36164;&#26009;\2018&#24180;\1-6&#26376;&#22269;&#36164;&#25191;&#34892;&#24773;&#20917;\0718\JS\js2000\2000&#24180;&#24066;&#24030;&#19978;&#25253;&#24635;&#20915;&#31639;&#25991;&#20214;&#22841;\2000&#24180;&#36130;&#25919;&#24635;&#20915;&#31639;\6004&#28074;&#22478;&#21306;.xls" TargetMode="External"/></Relationships>
</file>

<file path=xl/externalLinks/_rels/externalLink28.xml.rels><?xml version="1.0" encoding="UTF-8" standalone="yes"?>
<Relationships xmlns="http://schemas.openxmlformats.org/package/2006/relationships"><Relationship Id="rId1" Type="http://schemas.openxmlformats.org/officeDocument/2006/relationships/externalLinkPath" Target="\home\user\Desktop\20220308\2022&#24180;3&#26376;\2022&#24180;3&#26376;&#31532;1&#21608;\20220302-&#21046;&#20316;&#39044;&#20915;&#31639;&#20844;&#24320;&#25805;&#20316;&#26679;&#34920;\02-&#25910;&#22788;&#23460;\6.&#30465;&#32423;&#31185;\&#25919;&#24220;&#20915;&#31639;\20210112-\2022&#24180;&#39044;&#31639;1.12\&#39044;&#23457;&#34920;&#26684;\aacde\WINDOWS\!gzq\2001\08&#20915;&#31639;&#36164;&#26009;&#21367;\2001&#24180;&#39044;&#31639;&#22806;&#20915;&#31639;\2001&#24180;&#30465;&#26412;&#32423;&#39044;&#31639;&#22806;&#20915;&#31639;&#65288;&#24635;&#34920;&#65289;.xls" TargetMode="External"/></Relationships>
</file>

<file path=xl/externalLinks/_rels/externalLink29.xml.rels><?xml version="1.0" encoding="UTF-8" standalone="yes"?>
<Relationships xmlns="http://schemas.openxmlformats.org/package/2006/relationships"><Relationship Id="rId1" Type="http://schemas.openxmlformats.org/officeDocument/2006/relationships/externalLinkPath" Target="\home\user\Desktop\20220308\2022&#24180;3&#26376;\2022&#24180;3&#26376;&#31532;1&#21608;\20220302-&#21046;&#20316;&#39044;&#20915;&#31639;&#20844;&#24320;&#25805;&#20316;&#26679;&#34920;\03-&#27719;&#24635;\1.&#22235;&#24029;&#30465;&#25919;&#24220;&#39044;&#20915;&#31639;&#20844;&#24320;&#21442;&#32771;&#26679;&#34920;&#65288;2022&#24180;&#29256;&#65289;\20210112-\2022&#24180;&#39044;&#31639;1.12\&#39044;&#23457;&#34920;&#26684;\aacde\WINDOWS\!gzq\2001\08&#20915;&#31639;&#36164;&#26009;&#21367;\2001&#24180;&#39044;&#31639;&#22806;&#20915;&#31639;\2001&#24180;&#30465;&#26412;&#32423;&#39044;&#31639;&#22806;&#20915;&#31639;&#65288;&#24635;&#34920;&#65289;.xls" TargetMode="External"/></Relationships>
</file>

<file path=xl/externalLinks/_rels/externalLink3.xml.rels><?xml version="1.0" encoding="UTF-8" standalone="yes"?>
<Relationships xmlns="http://schemas.openxmlformats.org/package/2006/relationships"><Relationship Id="rId1" Type="http://schemas.microsoft.com/office/2006/relationships/xlExternalLinkPath/xlPathMissing" Target="RecoveredExternalLink15" TargetMode="External"/></Relationships>
</file>

<file path=xl/externalLinks/_rels/externalLink30.xml.rels><?xml version="1.0" encoding="UTF-8" standalone="yes"?>
<Relationships xmlns="http://schemas.openxmlformats.org/package/2006/relationships"><Relationship Id="rId1" Type="http://schemas.microsoft.com/office/2006/relationships/xlExternalLinkPath/xlPathMissing" Target="RecoveredExternalLink13" TargetMode="External"/></Relationships>
</file>

<file path=xl/externalLinks/_rels/externalLink31.xml.rels><?xml version="1.0" encoding="UTF-8" standalone="yes"?>
<Relationships xmlns="http://schemas.openxmlformats.org/package/2006/relationships"><Relationship Id="rId1" Type="http://schemas.openxmlformats.org/officeDocument/2006/relationships/externalLinkPath" Target="\home\user\Desktop\&#38472;&#38639;2021.12\2021&#24180;\20-&#20154;&#22823;&#19978;&#20250;\2021&#21450;2022\20220114&#23450;&#31295;\&#23450;&#31295;\2022&#24180;&#39044;&#31639;1.14\20210112-\2022&#24180;&#39044;&#31639;1.12\&#39044;&#23457;&#34920;&#26684;\&#27827;&#23736;&#21457;&#36865;\2016&#24180;1-10&#26376;&#35843;&#25972;&#39044;&#31639;\JS\js2000\2000&#24180;&#24066;&#24030;&#19978;&#25253;&#24635;&#20915;&#31639;&#25991;&#20214;&#22841;\2000&#24180;&#36130;&#25919;&#24635;&#20915;&#31639;\6004&#28074;&#22478;&#21306;.xls" TargetMode="External"/></Relationships>
</file>

<file path=xl/externalLinks/_rels/externalLink32.xml.rels><?xml version="1.0" encoding="UTF-8" standalone="yes"?>
<Relationships xmlns="http://schemas.openxmlformats.org/package/2006/relationships"><Relationship Id="rId1" Type="http://schemas.openxmlformats.org/officeDocument/2006/relationships/externalLinkPath" Target="\home\user\Desktop\20220308\2022&#24180;3&#26376;\2022&#24180;3&#26376;&#31532;1&#21608;\20220302-&#21046;&#20316;&#39044;&#20915;&#31639;&#20844;&#24320;&#25805;&#20316;&#26679;&#34920;\02-&#25910;&#22788;&#23460;\6.&#30465;&#32423;&#31185;\&#25919;&#24220;&#20915;&#31639;\&#22235;&#24029;&#30465;&#8194;2020&#8194;&#24180;&#20915;&#31639;&#65288;&#33609;&#26696;&#65289;.xls" TargetMode="External"/></Relationships>
</file>

<file path=xl/externalLinks/_rels/externalLink33.xml.rels><?xml version="1.0" encoding="UTF-8" standalone="yes"?>
<Relationships xmlns="http://schemas.openxmlformats.org/package/2006/relationships"><Relationship Id="rId1" Type="http://schemas.openxmlformats.org/officeDocument/2006/relationships/externalLinkPath" Target="\home\user\Desktop\20220308\2022&#24180;3&#26376;\2022&#24180;3&#26376;&#31532;1&#21608;\20220302-&#21046;&#20316;&#39044;&#20915;&#31639;&#20844;&#24320;&#25805;&#20316;&#26679;&#34920;\02-&#25910;&#22788;&#23460;\8.&#36164;&#20135;&#22788;\20210112-\2022&#24180;&#39044;&#31639;1.12\&#39044;&#23457;&#34920;&#26684;\&#24247;&#24936;&#24037;&#20316;&#36164;&#26009;\2018&#24180;\1-6&#26376;&#22269;&#36164;&#25191;&#34892;&#24773;&#20917;\0718\aacde\WINDOWS\!gzq\2001\08&#20915;&#31639;&#36164;&#26009;&#21367;\2001&#24180;&#39044;&#31639;&#22806;&#20915;&#31639;\2001&#24180;&#30465;&#26412;&#32423;&#39044;&#31639;&#22806;&#20915;&#31639;&#65288;&#24635;&#34920;&#65289;.xls" TargetMode="External"/></Relationships>
</file>

<file path=xl/externalLinks/_rels/externalLink34.xml.rels><?xml version="1.0" encoding="UTF-8" standalone="yes"?>
<Relationships xmlns="http://schemas.openxmlformats.org/package/2006/relationships"><Relationship Id="rId1" Type="http://schemas.openxmlformats.org/officeDocument/2006/relationships/externalLinkPath" Target="\2024&#24180;\2024&#24180;&#25919;&#24220;&#39044;&#20915;&#31639;&#20844;&#24320;\2023&#24180;&#20915;&#31639;&#20844;&#24320;\2024&#24180;&#24635;&#20915;&#31639;&#20844;&#24320;&#23450;&#31295;\&#39044;&#23457;&#34920;&#26684;\&#24247;&#24936;&#24037;&#20316;&#36164;&#26009;\2018&#24180;\1-6&#26376;&#22269;&#36164;&#25191;&#34892;&#24773;&#20917;\0718\aacde\WINDOWS\!gzq\2001\08&#20915;&#31639;&#36164;&#26009;&#21367;\2001&#24180;&#39044;&#31639;&#22806;&#20915;&#31639;\2001&#24180;&#30465;&#26412;&#32423;&#39044;&#31639;&#22806;&#20915;&#31639;&#65288;&#24635;&#34920;&#65289;.xls" TargetMode="External"/></Relationships>
</file>

<file path=xl/externalLinks/_rels/externalLink35.xml.rels><?xml version="1.0" encoding="UTF-8" standalone="yes"?>
<Relationships xmlns="http://schemas.openxmlformats.org/package/2006/relationships"><Relationship Id="rId1" Type="http://schemas.openxmlformats.org/officeDocument/2006/relationships/externalLinkPath" Target="\home\user\Desktop\20220308\2022&#24180;3&#26376;\2022&#24180;3&#26376;&#31532;1&#21608;\20220302-&#21046;&#20316;&#39044;&#20915;&#31639;&#20844;&#24320;&#25805;&#20316;&#26679;&#34920;\02-&#25910;&#22788;&#23460;\6.&#30465;&#32423;&#31185;\&#25919;&#24220;&#20915;&#31639;\20210112-\2022&#24180;&#39044;&#31639;1.12\&#39044;&#23457;&#34920;&#26684;\&#27827;&#23736;&#21457;&#36865;\2016&#24180;1-10&#26376;&#35843;&#25972;&#39044;&#31639;\JS\js2000\2000&#24180;&#24066;&#24030;&#19978;&#25253;&#24635;&#20915;&#31639;&#25991;&#20214;&#22841;\2000&#24180;&#36130;&#25919;&#24635;&#20915;&#31639;\6004&#28074;&#22478;&#21306;.xls" TargetMode="External"/></Relationships>
</file>

<file path=xl/externalLinks/_rels/externalLink36.xml.rels><?xml version="1.0" encoding="UTF-8" standalone="yes"?>
<Relationships xmlns="http://schemas.openxmlformats.org/package/2006/relationships"><Relationship Id="rId1" Type="http://schemas.openxmlformats.org/officeDocument/2006/relationships/externalLinkPath" Target="\home\user\Desktop\20220308\2022&#24180;3&#26376;\2022&#24180;3&#26376;&#31532;1&#21608;\20220302-&#21046;&#20316;&#39044;&#20915;&#31639;&#20844;&#24320;&#25805;&#20316;&#26679;&#34920;\03-&#27719;&#24635;\1.&#22235;&#24029;&#30465;&#25919;&#24220;&#39044;&#20915;&#31639;&#20844;&#24320;&#21442;&#32771;&#26679;&#34920;&#65288;2022&#24180;&#29256;&#65289;\20210112-\2022&#24180;&#39044;&#31639;1.12\&#39044;&#23457;&#34920;&#26684;\&#27827;&#23736;&#21457;&#36865;\2016&#24180;1-10&#26376;&#35843;&#25972;&#39044;&#31639;\JS\js2000\2000&#24180;&#24066;&#24030;&#19978;&#25253;&#24635;&#20915;&#31639;&#25991;&#20214;&#22841;\2000&#24180;&#36130;&#25919;&#24635;&#20915;&#31639;\6004&#28074;&#22478;&#21306;.xls" TargetMode="External"/></Relationships>
</file>

<file path=xl/externalLinks/_rels/externalLink37.xml.rels><?xml version="1.0" encoding="UTF-8" standalone="yes"?>
<Relationships xmlns="http://schemas.openxmlformats.org/package/2006/relationships"><Relationship Id="rId1" Type="http://schemas.microsoft.com/office/2006/relationships/xlExternalLinkPath/xlPathMissing" Target="RecoveredExternalLink11" TargetMode="External"/></Relationships>
</file>

<file path=xl/externalLinks/_rels/externalLink38.xml.rels><?xml version="1.0" encoding="UTF-8" standalone="yes"?>
<Relationships xmlns="http://schemas.openxmlformats.org/package/2006/relationships"><Relationship Id="rId1" Type="http://schemas.microsoft.com/office/2006/relationships/xlExternalLinkPath/xlPathMissing" Target="RecoveredExternalLink16" TargetMode="External"/></Relationships>
</file>

<file path=xl/externalLinks/_rels/externalLink39.xml.rels><?xml version="1.0" encoding="UTF-8" standalone="yes"?>
<Relationships xmlns="http://schemas.openxmlformats.org/package/2006/relationships"><Relationship Id="rId1" Type="http://schemas.openxmlformats.org/officeDocument/2006/relationships/externalLinkPath" Target="file:///\\home\user\Desktop\20220308\2022&#24180;3&#26376;\2022&#24180;3&#26376;&#31532;1&#21608;\20220302-&#21046;&#20316;&#39044;&#20915;&#31639;&#20844;&#24320;&#25805;&#20316;&#26679;&#34920;\03-&#27719;&#24635;\1.&#22235;&#24029;&#30465;&#25919;&#24220;&#39044;&#20915;&#31639;&#20844;&#24320;&#21442;&#32771;&#26679;&#34920;&#65288;2022&#24180;&#29256;&#65289;\Z:\JS\js2000\2000&#24180;&#24066;&#24030;&#19978;&#25253;&#24635;&#20915;&#31639;&#25991;&#20214;&#22841;\2000&#24180;&#36130;&#25919;&#24635;&#20915;&#31639;\6004&#28074;&#22478;&#21306;.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home\user\Desktop\20220308\2022&#24180;3&#26376;\2022&#24180;3&#26376;&#31532;1&#21608;\20220302-&#21046;&#20316;&#39044;&#20915;&#31639;&#20844;&#24320;&#25805;&#20316;&#26679;&#34920;\03-&#27719;&#24635;\1.&#22235;&#24029;&#30465;&#25919;&#24220;&#39044;&#20915;&#31639;&#20844;&#24320;&#21442;&#32771;&#26679;&#34920;&#65288;2022&#24180;&#29256;&#65289;\20210112-\2022&#24180;&#39044;&#31639;1.12\&#39044;&#23457;&#34920;&#26684;\&#24247;&#24936;&#24037;&#20316;&#36164;&#26009;\2018&#24180;\1-6&#26376;&#22269;&#36164;&#25191;&#34892;&#24773;&#20917;\0718\JS\js2000\2000&#24180;&#24066;&#24030;&#19978;&#25253;&#24635;&#20915;&#31639;&#25991;&#20214;&#22841;\2000&#24180;&#36130;&#25919;&#24635;&#20915;&#31639;\6004&#28074;&#22478;&#21306;.xls" TargetMode="External"/></Relationships>
</file>

<file path=xl/externalLinks/_rels/externalLink40.xml.rels><?xml version="1.0" encoding="UTF-8" standalone="yes"?>
<Relationships xmlns="http://schemas.openxmlformats.org/package/2006/relationships"><Relationship Id="rId1" Type="http://schemas.openxmlformats.org/officeDocument/2006/relationships/externalLinkPath" Target="\home\user\Desktop\20220308\2022&#24180;3&#26376;\2022&#24180;3&#26376;&#31532;1&#21608;\20220302-&#21046;&#20316;&#39044;&#20915;&#31639;&#20844;&#24320;&#25805;&#20316;&#26679;&#34920;\03-&#27719;&#24635;\1.&#22235;&#24029;&#30465;&#25919;&#24220;&#39044;&#20915;&#31639;&#20844;&#24320;&#21442;&#32771;&#26679;&#34920;&#65288;2022&#24180;&#29256;&#65289;\20210112-\2022&#24180;&#39044;&#31639;1.12\&#39044;&#23457;&#34920;&#26684;\001&#39044;&#31639;&#32534;&#21046;&#25991;&#20214;&#22841;\2017&#24180;\009-&#25253;&#21313;&#20108;&#23626;&#20154;&#22823;&#20116;&#27425;&#20250;&#35758;&#25991;&#20214;&#65288;&#19981;&#21547;&#37096;&#38376;&#39044;&#31639;&#65289;\&#32508;&#21512;&#31185;&#25552;&#20379;\&#22269;&#26377;&#36164;&#26412;&#32463;&#33829;&#39044;&#31639;&#25191;&#34892;&#21644;&#39044;&#31639;&#33609;&#26696;&#34920;&#65288;&#35843;&#25972;&#26684;&#24335;&#65289;0105.xls" TargetMode="External"/></Relationships>
</file>

<file path=xl/externalLinks/_rels/externalLink41.xml.rels><?xml version="1.0" encoding="UTF-8" standalone="yes"?>
<Relationships xmlns="http://schemas.openxmlformats.org/package/2006/relationships"><Relationship Id="rId1" Type="http://schemas.microsoft.com/office/2006/relationships/xlExternalLinkPath/xlPathMissing" Target="RecoveredExternalLink12" TargetMode="External"/></Relationships>
</file>

<file path=xl/externalLinks/_rels/externalLink42.xml.rels><?xml version="1.0" encoding="UTF-8" standalone="yes"?>
<Relationships xmlns="http://schemas.openxmlformats.org/package/2006/relationships"><Relationship Id="rId1" Type="http://schemas.microsoft.com/office/2006/relationships/xlExternalLinkPath/xlPathMissing" Target="RecoveredExternalLink9" TargetMode="External"/></Relationships>
</file>

<file path=xl/externalLinks/_rels/externalLink43.xml.rels><?xml version="1.0" encoding="UTF-8" standalone="yes"?>
<Relationships xmlns="http://schemas.openxmlformats.org/package/2006/relationships"><Relationship Id="rId1" Type="http://schemas.openxmlformats.org/officeDocument/2006/relationships/externalLinkPath" Target="\home\user\Desktop\20220308\2022&#24180;3&#26376;\2022&#24180;3&#26376;&#31532;1&#21608;\20220302-&#21046;&#20316;&#39044;&#20915;&#31639;&#20844;&#24320;&#25805;&#20316;&#26679;&#34920;\02-&#25910;&#22788;&#23460;\6.&#30465;&#32423;&#31185;\&#25919;&#24220;&#20915;&#31639;\10&#19968;&#33324;&#20844;&#20849;&#39044;&#31639;&#36716;&#31227;&#25903;&#20184;&#24773;&#12289;&#31246;&#25910;&#20915;&#31639;&#27719;&#24635;&#34920;.xlsx" TargetMode="External"/></Relationships>
</file>

<file path=xl/externalLinks/_rels/externalLink44.xml.rels><?xml version="1.0" encoding="UTF-8" standalone="yes"?>
<Relationships xmlns="http://schemas.openxmlformats.org/package/2006/relationships"><Relationship Id="rId1" Type="http://schemas.microsoft.com/office/2006/relationships/xlExternalLinkPath/xlPathMissing" Target="RecoveredExternalLink6" TargetMode="External"/></Relationships>
</file>

<file path=xl/externalLinks/_rels/externalLink45.xml.rels><?xml version="1.0" encoding="UTF-8" standalone="yes"?>
<Relationships xmlns="http://schemas.openxmlformats.org/package/2006/relationships"><Relationship Id="rId1" Type="http://schemas.openxmlformats.org/officeDocument/2006/relationships/externalLinkPath" Target="file:///\\home\user\Desktop\20220308\2022&#24180;3&#26376;\2022&#24180;3&#26376;&#31532;1&#21608;\20220302-&#21046;&#20316;&#39044;&#20915;&#31639;&#20844;&#24320;&#25805;&#20316;&#26679;&#34920;\03-&#27719;&#24635;\1.&#22235;&#24029;&#30465;&#25919;&#24220;&#39044;&#20915;&#31639;&#20844;&#24320;&#21442;&#32771;&#26679;&#34920;&#65288;2022&#24180;&#29256;&#65289;\A:\2001\05&#39044;&#31639;&#26448;&#26009;&#21367;\2001&#24180;&#39044;&#31639;&#65306;&#22522;&#30784;&#26448;&#26009;&#23553;&#38754;.xls" TargetMode="External"/></Relationships>
</file>

<file path=xl/externalLinks/_rels/externalLink46.xml.rels><?xml version="1.0" encoding="UTF-8" standalone="yes"?>
<Relationships xmlns="http://schemas.openxmlformats.org/package/2006/relationships"><Relationship Id="rId1" Type="http://schemas.microsoft.com/office/2006/relationships/xlExternalLinkPath/xlPathMissing" Target="RecoveredExternalLink7" TargetMode="External"/></Relationships>
</file>

<file path=xl/externalLinks/_rels/externalLink47.xml.rels><?xml version="1.0" encoding="UTF-8" standalone="yes"?>
<Relationships xmlns="http://schemas.openxmlformats.org/package/2006/relationships"><Relationship Id="rId1" Type="http://schemas.microsoft.com/office/2006/relationships/xlExternalLinkPath/xlPathMissing" Target="RecoveredExternalLink1" TargetMode="External"/></Relationships>
</file>

<file path=xl/externalLinks/_rels/externalLink48.xml.rels><?xml version="1.0" encoding="UTF-8" standalone="yes"?>
<Relationships xmlns="http://schemas.openxmlformats.org/package/2006/relationships"><Relationship Id="rId1" Type="http://schemas.openxmlformats.org/officeDocument/2006/relationships/externalLinkPath" Target="\&#24247;&#24936;&#24037;&#20316;&#36164;&#26009;\2018&#24180;\1-6&#26376;&#22269;&#36164;&#25191;&#34892;&#24773;&#20917;\0718\aacde\WINDOWS\!gzq\2001\08&#20915;&#31639;&#36164;&#26009;&#21367;\2001&#24180;&#39044;&#31639;&#22806;&#20915;&#31639;\2001&#24180;&#30465;&#26412;&#32423;&#39044;&#31639;&#22806;&#20915;&#31639;&#65288;&#24635;&#34920;&#65289;.xls" TargetMode="External"/></Relationships>
</file>

<file path=xl/externalLinks/_rels/externalLink49.xml.rels><?xml version="1.0" encoding="UTF-8" standalone="yes"?>
<Relationships xmlns="http://schemas.openxmlformats.org/package/2006/relationships"><Relationship Id="rId1" Type="http://schemas.microsoft.com/office/2006/relationships/xlExternalLinkPath/xlPathMissing" Target="RecoveredExternalLink4"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home\user\Desktop\20220308\2022&#24180;3&#26376;\2022&#24180;3&#26376;&#31532;1&#21608;\20220302-&#21046;&#20316;&#39044;&#20915;&#31639;&#20844;&#24320;&#25805;&#20316;&#26679;&#34920;\02-&#25910;&#22788;&#23460;\6.&#30465;&#32423;&#31185;\&#25919;&#24220;&#20915;&#31639;\20210112-\2022&#24180;&#39044;&#31639;1.12\&#39044;&#23457;&#34920;&#26684;\&#24247;&#24936;&#24037;&#20316;&#36164;&#26009;\2018&#24180;\1-6&#26376;&#22269;&#36164;&#25191;&#34892;&#24773;&#20917;\0718\JS\js2000\2000&#24180;&#24066;&#24030;&#19978;&#25253;&#24635;&#20915;&#31639;&#25991;&#20214;&#22841;\2000&#24180;&#36130;&#25919;&#24635;&#20915;&#31639;\6004&#28074;&#22478;&#21306;.xls" TargetMode="External"/></Relationships>
</file>

<file path=xl/externalLinks/_rels/externalLink50.xml.rels><?xml version="1.0" encoding="UTF-8" standalone="yes"?>
<Relationships xmlns="http://schemas.openxmlformats.org/package/2006/relationships"><Relationship Id="rId1" Type="http://schemas.openxmlformats.org/officeDocument/2006/relationships/externalLinkPath" Target="1-6&#26376;&#22269;&#36164;&#25191;&#34892;.xls" TargetMode="External"/></Relationships>
</file>

<file path=xl/externalLinks/_rels/externalLink51.xml.rels><?xml version="1.0" encoding="UTF-8" standalone="yes"?>
<Relationships xmlns="http://schemas.openxmlformats.org/package/2006/relationships"><Relationship Id="rId1" Type="http://schemas.microsoft.com/office/2006/relationships/xlExternalLinkPath/xlPathMissing" Target="RecoveredExternalLink5"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home\user\Desktop\20220308\2022&#24180;3&#26376;\2022&#24180;3&#26376;&#31532;1&#21608;\20220302-&#21046;&#20316;&#39044;&#20915;&#31639;&#20844;&#24320;&#25805;&#20316;&#26679;&#34920;\02-&#25910;&#22788;&#23460;\6.&#30465;&#32423;&#31185;\&#25919;&#24220;&#20915;&#31639;\Z:\JS\js2000\2000&#24180;&#24066;&#24030;&#19978;&#25253;&#24635;&#20915;&#31639;&#25991;&#20214;&#22841;\2000&#24180;&#36130;&#25919;&#24635;&#20915;&#31639;\6004&#28074;&#22478;&#21306;.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home\user\Desktop\&#38472;&#38639;2021.12\2021&#24180;\20-&#20154;&#22823;&#19978;&#20250;\2021&#21450;2022\20220114&#23450;&#31295;\&#23450;&#31295;\2022&#24180;&#39044;&#31639;1.14\20210112-\2022&#24180;&#39044;&#31639;1.12\&#39044;&#23457;&#34920;&#26684;\JS\js2000\2000&#24180;&#24066;&#24030;&#19978;&#25253;&#24635;&#20915;&#31639;&#25991;&#20214;&#22841;\2000&#24180;&#36130;&#25919;&#24635;&#20915;&#31639;\6004&#28074;&#22478;&#21306;.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home\user\Desktop\20220308\2022&#24180;3&#26376;\2022&#24180;3&#26376;&#31532;1&#21608;\20220302-&#21046;&#20316;&#39044;&#20915;&#31639;&#20844;&#24320;&#25805;&#20316;&#26679;&#34920;\03-&#27719;&#24635;\1.&#22235;&#24029;&#30465;&#25919;&#24220;&#39044;&#20915;&#31639;&#20844;&#24320;&#21442;&#32771;&#26679;&#34920;&#65288;2022&#24180;&#29256;&#65289;\E:\&#24247;&#24936;&#24037;&#20316;&#36164;&#26009;\2018&#24180;\1-6&#26376;&#22269;&#36164;&#25191;&#34892;&#24773;&#20917;\0718\aacde\WINDOWS\!gzq\2001\08&#20915;&#31639;&#36164;&#26009;&#21367;\2001&#24180;&#39044;&#31639;&#22806;&#20915;&#31639;\2001&#24180;&#30465;&#26412;&#32423;&#39044;&#31639;&#22806;&#20915;&#31639;&#65288;&#24635;&#34920;&#65289;.xls" TargetMode="External"/></Relationships>
</file>

<file path=xl/externalLinks/_rels/externalLink9.xml.rels><?xml version="1.0" encoding="UTF-8" standalone="yes"?>
<Relationships xmlns="http://schemas.openxmlformats.org/package/2006/relationships"><Relationship Id="rId1" Type="http://schemas.microsoft.com/office/2006/relationships/xlExternalLinkPath/xlPathMissing" Target="RecoveredExternalLink17"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A01-1"/>
    </sheetNames>
    <sheetDataSet>
      <sheetData sheetId="0"/>
    </sheetDataSet>
  </externalBook>
</externalLink>
</file>

<file path=xl/externalLinks/externalLink10.xml><?xml version="1.0" encoding="utf-8"?>
<externalLink xmlns="http://schemas.openxmlformats.org/spreadsheetml/2006/main">
  <externalBook xmlns:r="http://schemas.openxmlformats.org/officeDocument/2006/relationships" r:id="rId1">
    <sheetNames>
      <sheetName val="A01-1"/>
    </sheetNames>
    <sheetDataSet>
      <sheetData sheetId="0" refreshError="1"/>
    </sheetDataSet>
  </externalBook>
</externalLink>
</file>

<file path=xl/externalLinks/externalLink11.xml><?xml version="1.0" encoding="utf-8"?>
<externalLink xmlns="http://schemas.openxmlformats.org/spreadsheetml/2006/main">
  <externalBook xmlns:r="http://schemas.openxmlformats.org/officeDocument/2006/relationships" r:id="rId1">
    <sheetNames>
      <sheetName val="A01-1"/>
    </sheetNames>
    <sheetDataSet>
      <sheetData sheetId="0"/>
    </sheetDataSet>
  </externalBook>
</externalLink>
</file>

<file path=xl/externalLinks/externalLink12.xml><?xml version="1.0" encoding="utf-8"?>
<externalLink xmlns="http://schemas.openxmlformats.org/spreadsheetml/2006/main">
  <externalBook xmlns:r="http://schemas.openxmlformats.org/officeDocument/2006/relationships" r:id="rId1">
    <sheetNames>
      <sheetName val="A01-1"/>
    </sheetNames>
    <sheetDataSet>
      <sheetData sheetId="0" refreshError="1"/>
    </sheetDataSet>
  </externalBook>
</externalLink>
</file>

<file path=xl/externalLinks/externalLink13.xml><?xml version="1.0" encoding="utf-8"?>
<externalLink xmlns="http://schemas.openxmlformats.org/spreadsheetml/2006/main">
  <externalBook xmlns:r="http://schemas.openxmlformats.org/officeDocument/2006/relationships" r:id="rId1">
    <sheetNames>
      <sheetName val="省级预算外"/>
      <sheetName val="A01-1"/>
      <sheetName val="#REF!"/>
    </sheetNames>
    <sheetDataSet>
      <sheetData sheetId="0" refreshError="1"/>
      <sheetData sheetId="1" refreshError="1"/>
      <sheetData sheetId="2" refreshError="1"/>
    </sheetDataSet>
  </externalBook>
</externalLink>
</file>

<file path=xl/externalLinks/externalLink14.xml><?xml version="1.0" encoding="utf-8"?>
<externalLink xmlns="http://schemas.openxmlformats.org/spreadsheetml/2006/main">
  <externalBook xmlns:r="http://schemas.openxmlformats.org/officeDocument/2006/relationships" r:id="rId1">
    <sheetNames>
      <sheetName val="本级支出"/>
      <sheetName val="A01-1"/>
    </sheetNames>
    <sheetDataSet>
      <sheetData sheetId="0"/>
      <sheetData sheetId="1" refreshError="1"/>
    </sheetDataSet>
  </externalBook>
</externalLink>
</file>

<file path=xl/externalLinks/externalLink15.xml><?xml version="1.0" encoding="utf-8"?>
<externalLink xmlns="http://schemas.openxmlformats.org/spreadsheetml/2006/main">
  <externalBook xmlns:r="http://schemas.openxmlformats.org/officeDocument/2006/relationships" r:id="rId1">
    <sheetNames>
      <sheetName val="31省级基金1至6月支出执行"/>
      <sheetName val="A01-1"/>
    </sheetNames>
    <sheetDataSet>
      <sheetData sheetId="0" refreshError="1"/>
      <sheetData sheetId="1" refreshError="1"/>
    </sheetDataSet>
  </externalBook>
</externalLink>
</file>

<file path=xl/externalLinks/externalLink16.xml><?xml version="1.0" encoding="utf-8"?>
<externalLink xmlns="http://schemas.openxmlformats.org/spreadsheetml/2006/main">
  <externalBook xmlns:r="http://schemas.openxmlformats.org/officeDocument/2006/relationships" r:id="rId1">
    <sheetNames>
      <sheetName val="A01-1"/>
    </sheetNames>
    <sheetDataSet>
      <sheetData sheetId="0" refreshError="1"/>
    </sheetDataSet>
  </externalBook>
</externalLink>
</file>

<file path=xl/externalLinks/externalLink17.xml><?xml version="1.0" encoding="utf-8"?>
<externalLink xmlns="http://schemas.openxmlformats.org/spreadsheetml/2006/main">
  <externalBook xmlns:r="http://schemas.openxmlformats.org/officeDocument/2006/relationships" r:id="rId1">
    <sheetNames>
      <sheetName val="A01-1"/>
    </sheetNames>
    <sheetDataSet>
      <sheetData sheetId="0"/>
    </sheetDataSet>
  </externalBook>
</externalLink>
</file>

<file path=xl/externalLinks/externalLink18.xml><?xml version="1.0" encoding="utf-8"?>
<externalLink xmlns="http://schemas.openxmlformats.org/spreadsheetml/2006/main">
  <externalBook xmlns:r="http://schemas.openxmlformats.org/officeDocument/2006/relationships" r:id="rId1">
    <sheetNames>
      <sheetName val="41全省国资收入"/>
      <sheetName val="42全省国资支出"/>
      <sheetName val="43省级国资收入"/>
      <sheetName val="44省级国资支出 "/>
      <sheetName val="省级国资执行情况说明"/>
      <sheetName val="45YS全省国资收入"/>
      <sheetName val="46YS全省国资支出"/>
      <sheetName val="47YS省级国资收入"/>
      <sheetName val="48YS省级国资支出 "/>
      <sheetName val="国有资本预算（草案）说明"/>
      <sheetName val="A01-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Set>
  </externalBook>
</externalLink>
</file>

<file path=xl/externalLinks/externalLink19.xml><?xml version="1.0" encoding="utf-8"?>
<externalLink xmlns="http://schemas.openxmlformats.org/spreadsheetml/2006/main">
  <externalBook xmlns:r="http://schemas.openxmlformats.org/officeDocument/2006/relationships" r:id="rId1">
    <sheetNames>
      <sheetName val="A01-1"/>
    </sheetNames>
    <sheetDataSet>
      <sheetData sheetId="0" refreshError="1"/>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A01-1"/>
    </sheetNames>
    <sheetDataSet>
      <sheetData sheetId="0" refreshError="1"/>
    </sheetDataSet>
  </externalBook>
</externalLink>
</file>

<file path=xl/externalLinks/externalLink20.xml><?xml version="1.0" encoding="utf-8"?>
<externalLink xmlns="http://schemas.openxmlformats.org/spreadsheetml/2006/main">
  <externalBook xmlns:r="http://schemas.openxmlformats.org/officeDocument/2006/relationships" r:id="rId1">
    <sheetNames>
      <sheetName val="A01-1"/>
    </sheetNames>
    <sheetDataSet>
      <sheetData sheetId="0"/>
    </sheetDataSet>
  </externalBook>
</externalLink>
</file>

<file path=xl/externalLinks/externalLink21.xml><?xml version="1.0" encoding="utf-8"?>
<externalLink xmlns="http://schemas.openxmlformats.org/spreadsheetml/2006/main">
  <externalBook xmlns:r="http://schemas.openxmlformats.org/officeDocument/2006/relationships" r:id="rId1">
    <sheetNames>
      <sheetName val="A01-1"/>
    </sheetNames>
    <sheetDataSet>
      <sheetData sheetId="0" refreshError="1"/>
    </sheetDataSet>
  </externalBook>
</externalLink>
</file>

<file path=xl/externalLinks/externalLink22.xml><?xml version="1.0" encoding="utf-8"?>
<externalLink xmlns="http://schemas.openxmlformats.org/spreadsheetml/2006/main">
  <externalBook xmlns:r="http://schemas.openxmlformats.org/officeDocument/2006/relationships" r:id="rId1">
    <sheetNames>
      <sheetName val="41全省国资收入"/>
      <sheetName val="42全省国资支出"/>
      <sheetName val="43省级国资收入"/>
      <sheetName val="44省级国资支出 "/>
      <sheetName val="省级国资执行情况说明"/>
      <sheetName val="45YS全省国资收入"/>
      <sheetName val="46YS全省国资支出"/>
      <sheetName val="47YS省级国资收入"/>
      <sheetName val="48YS省级国资支出 "/>
      <sheetName val="国有资本预算（草案）说明"/>
      <sheetName val="A01-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Set>
  </externalBook>
</externalLink>
</file>

<file path=xl/externalLinks/externalLink23.xml><?xml version="1.0" encoding="utf-8"?>
<externalLink xmlns="http://schemas.openxmlformats.org/spreadsheetml/2006/main">
  <externalBook xmlns:r="http://schemas.openxmlformats.org/officeDocument/2006/relationships" r:id="rId1">
    <sheetNames>
      <sheetName val="41全省国资收入"/>
      <sheetName val="42全省国资支出"/>
      <sheetName val="43省级国资收入"/>
      <sheetName val="44省级国资支出 "/>
      <sheetName val="省级国资执行情况说明"/>
      <sheetName val="45YS全省国资收入"/>
      <sheetName val="46YS全省国资支出"/>
      <sheetName val="47YS省级国资收入"/>
      <sheetName val="48YS省级国资支出 "/>
      <sheetName val="国有资本预算（草案）说明"/>
      <sheetName val="A01-1"/>
      <sheetName val="49全省社保基金收入"/>
      <sheetName val="50全省社保基金支出"/>
      <sheetName val="51全省社保结余"/>
      <sheetName val="全省社保基金执行情况说明"/>
      <sheetName val="52省级社保基金收入"/>
      <sheetName val="53省级社保基金支出"/>
      <sheetName val="54省级社保基金结余"/>
      <sheetName val="省级社保基金执行情况说明"/>
      <sheetName val="55YS全省社保基金收入"/>
      <sheetName val="56YS全省社保基金支出"/>
      <sheetName val="57YS全省社保基金结余"/>
      <sheetName val="全省社会保险基金编制说明"/>
      <sheetName val="58YS省级社保基金收入"/>
      <sheetName val="59YS省级社保基金支出"/>
      <sheetName val="60YS省级社保基金结余"/>
      <sheetName val="省级社会保险基金编制说明"/>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Set>
  </externalBook>
</externalLink>
</file>

<file path=xl/externalLinks/externalLink24.xml><?xml version="1.0" encoding="utf-8"?>
<externalLink xmlns="http://schemas.openxmlformats.org/spreadsheetml/2006/main">
  <externalBook xmlns:r="http://schemas.openxmlformats.org/officeDocument/2006/relationships" r:id="rId1">
    <sheetNames>
      <sheetName val="省级预算外"/>
      <sheetName val="A01-1"/>
      <sheetName val="#REF!"/>
    </sheetNames>
    <sheetDataSet>
      <sheetData sheetId="0" refreshError="1"/>
      <sheetData sheetId="1" refreshError="1"/>
      <sheetData sheetId="2" refreshError="1"/>
    </sheetDataSet>
  </externalBook>
</externalLink>
</file>

<file path=xl/externalLinks/externalLink25.xml><?xml version="1.0" encoding="utf-8"?>
<externalLink xmlns="http://schemas.openxmlformats.org/spreadsheetml/2006/main">
  <externalBook xmlns:r="http://schemas.openxmlformats.org/officeDocument/2006/relationships" r:id="rId1">
    <sheetNames>
      <sheetName val="31省级基金1至6月支出执行"/>
      <sheetName val="A01-1"/>
    </sheetNames>
    <sheetDataSet>
      <sheetData sheetId="0" refreshError="1"/>
      <sheetData sheetId="1" refreshError="1"/>
    </sheetDataSet>
  </externalBook>
</externalLink>
</file>

<file path=xl/externalLinks/externalLink26.xml><?xml version="1.0" encoding="utf-8"?>
<externalLink xmlns="http://schemas.openxmlformats.org/spreadsheetml/2006/main">
  <externalBook xmlns:r="http://schemas.openxmlformats.org/officeDocument/2006/relationships" r:id="rId1">
    <sheetNames>
      <sheetName val="A01-1"/>
    </sheetNames>
    <sheetDataSet>
      <sheetData sheetId="0" refreshError="1"/>
    </sheetDataSet>
  </externalBook>
</externalLink>
</file>

<file path=xl/externalLinks/externalLink27.xml><?xml version="1.0" encoding="utf-8"?>
<externalLink xmlns="http://schemas.openxmlformats.org/spreadsheetml/2006/main">
  <externalBook xmlns:r="http://schemas.openxmlformats.org/officeDocument/2006/relationships" r:id="rId1">
    <sheetNames>
      <sheetName val="A01-1"/>
    </sheetNames>
    <sheetDataSet>
      <sheetData sheetId="0" refreshError="1"/>
    </sheetDataSet>
  </externalBook>
</externalLink>
</file>

<file path=xl/externalLinks/externalLink28.xml><?xml version="1.0" encoding="utf-8"?>
<externalLink xmlns="http://schemas.openxmlformats.org/spreadsheetml/2006/main">
  <externalBook xmlns:r="http://schemas.openxmlformats.org/officeDocument/2006/relationships" r:id="rId1">
    <sheetNames>
      <sheetName val="省级预算外"/>
      <sheetName val="A01-1"/>
      <sheetName val="#REF!"/>
    </sheetNames>
    <sheetDataSet>
      <sheetData sheetId="0" refreshError="1"/>
      <sheetData sheetId="1" refreshError="1"/>
      <sheetData sheetId="2" refreshError="1"/>
    </sheetDataSet>
  </externalBook>
</externalLink>
</file>

<file path=xl/externalLinks/externalLink29.xml><?xml version="1.0" encoding="utf-8"?>
<externalLink xmlns="http://schemas.openxmlformats.org/spreadsheetml/2006/main">
  <externalBook xmlns:r="http://schemas.openxmlformats.org/officeDocument/2006/relationships" r:id="rId1">
    <sheetNames>
      <sheetName val="省级预算外"/>
      <sheetName val="A01-1"/>
      <sheetName val="#REF!"/>
    </sheetNames>
    <sheetDataSet>
      <sheetData sheetId="0"/>
      <sheetData sheetId="1"/>
      <sheetData sheetId="2"/>
    </sheetDataSet>
  </externalBook>
</externalLink>
</file>

<file path=xl/externalLinks/externalLink3.xml><?xml version="1.0" encoding="utf-8"?>
<externalLink xmlns="http://schemas.openxmlformats.org/spreadsheetml/2006/main">
  <externalBook xmlns:r="http://schemas.openxmlformats.org/officeDocument/2006/relationships" r:id="rId1">
    <sheetNames>
      <sheetName val="31省级基金1至6月支出执行"/>
      <sheetName val="A01-1"/>
      <sheetName val="49全省社保基金收入"/>
      <sheetName val="50全省社保基金支出"/>
      <sheetName val="51全省社保结余"/>
      <sheetName val="全省社保基金执行情况说明"/>
      <sheetName val="52省级社保基金收入"/>
      <sheetName val="53省级社保基金支出"/>
      <sheetName val="54省级社保基金结余"/>
      <sheetName val="省级社保基金执行情况说明"/>
      <sheetName val="55YS全省社保基金收入"/>
      <sheetName val="56YS全省社保基金支出"/>
      <sheetName val="57YS全省社保基金结余"/>
      <sheetName val="全省社会保险基金编制说明"/>
      <sheetName val="58YS省级社保基金收入"/>
      <sheetName val="59YS省级社保基金支出"/>
      <sheetName val="60YS省级社保基金结余"/>
      <sheetName val="省级社会保险基金编制说明"/>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Set>
  </externalBook>
</externalLink>
</file>

<file path=xl/externalLinks/externalLink30.xml><?xml version="1.0" encoding="utf-8"?>
<externalLink xmlns="http://schemas.openxmlformats.org/spreadsheetml/2006/main">
  <externalBook xmlns:r="http://schemas.openxmlformats.org/officeDocument/2006/relationships" r:id="rId1">
    <sheetNames>
      <sheetName val="省级预算外"/>
      <sheetName val="A01-1"/>
      <sheetName val="填报表 (最终版)"/>
      <sheetName val="填报表 (分类汇总)"/>
      <sheetName val="是否预算单位"/>
      <sheetName val="公益一类名单"/>
      <sheetName val="公益二类名单"/>
      <sheetName val="预算单位名单"/>
      <sheetName val="绩效工资表单位名单"/>
      <sheetName val="人社厅提供名单"/>
      <sheetName val="分类改革清理名单"/>
      <sheetName val="Sheet2"/>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Set>
  </externalBook>
</externalLink>
</file>

<file path=xl/externalLinks/externalLink31.xml><?xml version="1.0" encoding="utf-8"?>
<externalLink xmlns="http://schemas.openxmlformats.org/spreadsheetml/2006/main">
  <externalBook xmlns:r="http://schemas.openxmlformats.org/officeDocument/2006/relationships" r:id="rId1">
    <sheetNames>
      <sheetName val="A01-1"/>
    </sheetNames>
    <sheetDataSet>
      <sheetData sheetId="0" refreshError="1"/>
    </sheetDataSet>
  </externalBook>
</externalLink>
</file>

<file path=xl/externalLinks/externalLink32.xml><?xml version="1.0" encoding="utf-8"?>
<externalLink xmlns="http://schemas.openxmlformats.org/spreadsheetml/2006/main">
  <externalBook xmlns:r="http://schemas.openxmlformats.org/officeDocument/2006/relationships" r:id="rId1">
    <sheetNames>
      <sheetName val="1全省收入"/>
      <sheetName val="2全省支出"/>
      <sheetName val="3.全省平衡"/>
      <sheetName val="4省级收入"/>
      <sheetName val="5省级支出"/>
      <sheetName val="6省级平衡"/>
      <sheetName val="7一般公共预算中央补助"/>
      <sheetName val="8一般公共预算省对下补助"/>
      <sheetName val="9经济分类"/>
      <sheetName val="10省级一般预算结转"/>
      <sheetName val="11省级基本建设"/>
      <sheetName val="12重大投资计划和项目"/>
      <sheetName val="13全省基金收入"/>
      <sheetName val="14全省基金支出"/>
      <sheetName val="15全省基金平衡"/>
      <sheetName val="16省级基金收入"/>
      <sheetName val="17省级基金支出"/>
      <sheetName val="18省级基金平衡"/>
      <sheetName val="19基金中央补助 "/>
      <sheetName val="20基金省对下补助 "/>
      <sheetName val="21省级基金结转"/>
      <sheetName val="22全省国资收入"/>
      <sheetName val="23全省国资支出"/>
      <sheetName val="24国资全省平衡"/>
      <sheetName val="25省级国资收入"/>
      <sheetName val="26省级国资支出 "/>
      <sheetName val="27国资省级平衡"/>
      <sheetName val="28全省社保基金收入"/>
      <sheetName val="29全省社保基金支出"/>
      <sheetName val="30全省社保基金结余"/>
      <sheetName val="31省级社保基金收入"/>
      <sheetName val="32省级社保基金支出"/>
      <sheetName val="33省级社保基金结余"/>
      <sheetName val="A01-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Set>
  </externalBook>
</externalLink>
</file>

<file path=xl/externalLinks/externalLink33.xml><?xml version="1.0" encoding="utf-8"?>
<externalLink xmlns="http://schemas.openxmlformats.org/spreadsheetml/2006/main">
  <externalBook xmlns:r="http://schemas.openxmlformats.org/officeDocument/2006/relationships" r:id="rId1">
    <sheetNames>
      <sheetName val="省级预算外"/>
      <sheetName val="A01-1"/>
    </sheetNames>
    <sheetDataSet>
      <sheetData sheetId="0" refreshError="1"/>
      <sheetData sheetId="1" refreshError="1"/>
    </sheetDataSet>
  </externalBook>
</externalLink>
</file>

<file path=xl/externalLinks/externalLink34.xml><?xml version="1.0" encoding="utf-8"?>
<externalLink xmlns="http://schemas.openxmlformats.org/spreadsheetml/2006/main">
  <externalBook xmlns:r="http://schemas.openxmlformats.org/officeDocument/2006/relationships" r:id="rId1">
    <sheetNames>
      <sheetName val="省级预算外"/>
      <sheetName val="A01-1"/>
    </sheetNames>
    <sheetDataSet>
      <sheetData sheetId="0" refreshError="1"/>
      <sheetData sheetId="1" refreshError="1"/>
    </sheetDataSet>
  </externalBook>
</externalLink>
</file>

<file path=xl/externalLinks/externalLink35.xml><?xml version="1.0" encoding="utf-8"?>
<externalLink xmlns="http://schemas.openxmlformats.org/spreadsheetml/2006/main">
  <externalBook xmlns:r="http://schemas.openxmlformats.org/officeDocument/2006/relationships" r:id="rId1">
    <sheetNames>
      <sheetName val="A01-1"/>
    </sheetNames>
    <sheetDataSet>
      <sheetData sheetId="0" refreshError="1"/>
    </sheetDataSet>
  </externalBook>
</externalLink>
</file>

<file path=xl/externalLinks/externalLink36.xml><?xml version="1.0" encoding="utf-8"?>
<externalLink xmlns="http://schemas.openxmlformats.org/spreadsheetml/2006/main">
  <externalBook xmlns:r="http://schemas.openxmlformats.org/officeDocument/2006/relationships" r:id="rId1">
    <sheetNames>
      <sheetName val="A01-1"/>
    </sheetNames>
    <sheetDataSet>
      <sheetData sheetId="0"/>
    </sheetDataSet>
  </externalBook>
</externalLink>
</file>

<file path=xl/externalLinks/externalLink37.xml><?xml version="1.0" encoding="utf-8"?>
<externalLink xmlns="http://schemas.openxmlformats.org/spreadsheetml/2006/main">
  <externalBook xmlns:r="http://schemas.openxmlformats.org/officeDocument/2006/relationships" r:id="rId1">
    <sheetNames>
      <sheetName val="49全省社保基金收入"/>
      <sheetName val="50全省社保基金支出"/>
      <sheetName val="51全省社保结余"/>
      <sheetName val="全省社保基金执行情况说明"/>
      <sheetName val="52省级社保基金收入"/>
      <sheetName val="53省级社保基金支出"/>
      <sheetName val="54省级社保基金结余"/>
      <sheetName val="省级社保基金执行情况说明"/>
      <sheetName val="55YS全省社保基金收入"/>
      <sheetName val="56YS全省社保基金支出"/>
      <sheetName val="57YS全省社保基金结余"/>
      <sheetName val="全省社会保险基金编制说明"/>
      <sheetName val="58YS省级社保基金收入"/>
      <sheetName val="59YS省级社保基金支出"/>
      <sheetName val="60YS省级社保基金结余"/>
      <sheetName val="省级社会保险基金编制说明"/>
      <sheetName val="A01-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Set>
  </externalBook>
</externalLink>
</file>

<file path=xl/externalLinks/externalLink38.xml><?xml version="1.0" encoding="utf-8"?>
<externalLink xmlns="http://schemas.openxmlformats.org/spreadsheetml/2006/main">
  <externalBook xmlns:r="http://schemas.openxmlformats.org/officeDocument/2006/relationships" r:id="rId1">
    <sheetNames>
      <sheetName val="三种预算"/>
      <sheetName val="人代会与真实预算"/>
      <sheetName val="A01-1"/>
      <sheetName val="49全省社保基金收入"/>
      <sheetName val="50全省社保基金支出"/>
      <sheetName val="51全省社保结余"/>
      <sheetName val="全省社保基金执行情况说明"/>
      <sheetName val="52省级社保基金收入"/>
      <sheetName val="53省级社保基金支出"/>
      <sheetName val="54省级社保基金结余"/>
      <sheetName val="省级社保基金执行情况说明"/>
      <sheetName val="55YS全省社保基金收入"/>
      <sheetName val="56YS全省社保基金支出"/>
      <sheetName val="57YS全省社保基金结余"/>
      <sheetName val="全省社会保险基金编制说明"/>
      <sheetName val="58YS省级社保基金收入"/>
      <sheetName val="59YS省级社保基金支出"/>
      <sheetName val="60YS省级社保基金结余"/>
      <sheetName val="省级社会保险基金编制说明"/>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Set>
  </externalBook>
</externalLink>
</file>

<file path=xl/externalLinks/externalLink39.xml><?xml version="1.0" encoding="utf-8"?>
<externalLink xmlns="http://schemas.openxmlformats.org/spreadsheetml/2006/main">
  <externalBook xmlns:r="http://schemas.openxmlformats.org/officeDocument/2006/relationships" r:id="rId1">
    <sheetNames>
      <sheetName val="A01-1"/>
    </sheetNames>
    <sheetDataSet>
      <sheetData sheetId="0" refreshError="1"/>
    </sheetDataSet>
  </externalBook>
</externalLink>
</file>

<file path=xl/externalLinks/externalLink4.xml><?xml version="1.0" encoding="utf-8"?>
<externalLink xmlns="http://schemas.openxmlformats.org/spreadsheetml/2006/main">
  <externalBook xmlns:r="http://schemas.openxmlformats.org/officeDocument/2006/relationships" r:id="rId1">
    <sheetNames>
      <sheetName val="A01-1"/>
    </sheetNames>
    <sheetDataSet>
      <sheetData sheetId="0"/>
    </sheetDataSet>
  </externalBook>
</externalLink>
</file>

<file path=xl/externalLinks/externalLink40.xml><?xml version="1.0" encoding="utf-8"?>
<externalLink xmlns="http://schemas.openxmlformats.org/spreadsheetml/2006/main">
  <externalBook xmlns:r="http://schemas.openxmlformats.org/officeDocument/2006/relationships" r:id="rId1">
    <sheetNames>
      <sheetName val="41全省国资收入"/>
      <sheetName val="42全省国资支出"/>
      <sheetName val="43省级国资收入"/>
      <sheetName val="44省级国资支出 "/>
      <sheetName val="省级国资执行情况说明"/>
      <sheetName val="45YS全省国资收入"/>
      <sheetName val="46YS全省国资支出"/>
      <sheetName val="47YS省级国资收入"/>
      <sheetName val="48YS省级国资支出 "/>
      <sheetName val="国有资本预算（草案）说明"/>
      <sheetName val="A01-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Set>
  </externalBook>
</externalLink>
</file>

<file path=xl/externalLinks/externalLink41.xml><?xml version="1.0" encoding="utf-8"?>
<externalLink xmlns="http://schemas.openxmlformats.org/spreadsheetml/2006/main">
  <externalBook xmlns:r="http://schemas.openxmlformats.org/officeDocument/2006/relationships" r:id="rId1">
    <sheetNames>
      <sheetName val="A01-1"/>
      <sheetName val=" 附件一"/>
      <sheetName val="附件二"/>
      <sheetName val="附件三"/>
      <sheetName val="附件三 (2)"/>
      <sheetName val="测算表"/>
      <sheetName val="Sheet1"/>
    </sheetNames>
    <sheetDataSet>
      <sheetData sheetId="0" refreshError="1"/>
      <sheetData sheetId="1" refreshError="1"/>
      <sheetData sheetId="2" refreshError="1"/>
      <sheetData sheetId="3" refreshError="1"/>
      <sheetData sheetId="4" refreshError="1"/>
      <sheetData sheetId="5" refreshError="1"/>
      <sheetData sheetId="6" refreshError="1"/>
    </sheetDataSet>
  </externalBook>
</externalLink>
</file>

<file path=xl/externalLinks/externalLink42.xml><?xml version="1.0" encoding="utf-8"?>
<externalLink xmlns="http://schemas.openxmlformats.org/spreadsheetml/2006/main">
  <externalBook xmlns:r="http://schemas.openxmlformats.org/officeDocument/2006/relationships" r:id="rId1">
    <sheetNames>
      <sheetName val="三种预算"/>
      <sheetName val="人代会与真实预算"/>
      <sheetName val="A01-1"/>
      <sheetName val="省级预算外"/>
    </sheetNames>
    <sheetDataSet>
      <sheetData sheetId="0" refreshError="1"/>
      <sheetData sheetId="1" refreshError="1"/>
      <sheetData sheetId="2" refreshError="1"/>
      <sheetData sheetId="3" refreshError="1"/>
    </sheetDataSet>
  </externalBook>
</externalLink>
</file>

<file path=xl/externalLinks/externalLink43.xml><?xml version="1.0" encoding="utf-8"?>
<externalLink xmlns="http://schemas.openxmlformats.org/spreadsheetml/2006/main">
  <externalBook xmlns:r="http://schemas.openxmlformats.org/officeDocument/2006/relationships" r:id="rId1">
    <sheetNames>
      <sheetName val="10一般公共预算省对下补助"/>
      <sheetName val="2"/>
      <sheetName val="Sheet3"/>
      <sheetName val="A01-1"/>
    </sheetNames>
    <sheetDataSet>
      <sheetData sheetId="0"/>
      <sheetData sheetId="1"/>
      <sheetData sheetId="2"/>
      <sheetData sheetId="3" refreshError="1"/>
    </sheetDataSet>
  </externalBook>
</externalLink>
</file>

<file path=xl/externalLinks/externalLink44.xml><?xml version="1.0" encoding="utf-8"?>
<externalLink xmlns="http://schemas.openxmlformats.org/spreadsheetml/2006/main">
  <externalBook xmlns:r="http://schemas.openxmlformats.org/officeDocument/2006/relationships" r:id="rId1">
    <sheetNames>
      <sheetName val="49全省社保基金收入"/>
      <sheetName val="50全省社保基金支出"/>
      <sheetName val="51全省社保结余"/>
      <sheetName val="全省社保基金执行情况说明"/>
      <sheetName val="52省级社保基金收入"/>
      <sheetName val="53省级社保基金支出"/>
      <sheetName val="54省级社保基金结余"/>
      <sheetName val="省级社保基金执行情况说明"/>
      <sheetName val="55YS全省社保基金收入"/>
      <sheetName val="56YS全省社保基金支出"/>
      <sheetName val="57YS全省社保基金结余"/>
      <sheetName val="全省社会保险基金编制说明"/>
      <sheetName val="58YS省级社保基金收入"/>
      <sheetName val="59YS省级社保基金支出"/>
      <sheetName val="60YS省级社保基金结余"/>
      <sheetName val="省级社会保险基金编制说明"/>
      <sheetName val="A01-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Set>
  </externalBook>
</externalLink>
</file>

<file path=xl/externalLinks/externalLink45.xml><?xml version="1.0" encoding="utf-8"?>
<externalLink xmlns="http://schemas.openxmlformats.org/spreadsheetml/2006/main">
  <externalBook xmlns:r="http://schemas.openxmlformats.org/officeDocument/2006/relationships" r:id="rId1">
    <sheetNames>
      <sheetName val="封面"/>
      <sheetName val="封面 (2)"/>
      <sheetName val="封面 (3)"/>
      <sheetName val="封面 (4)"/>
      <sheetName val="封面 (5)"/>
      <sheetName val="四月份月报"/>
      <sheetName val="基础编码"/>
      <sheetName val="A01-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Set>
  </externalBook>
</externalLink>
</file>

<file path=xl/externalLinks/externalLink46.xml><?xml version="1.0" encoding="utf-8"?>
<externalLink xmlns="http://schemas.openxmlformats.org/spreadsheetml/2006/main">
  <externalBook xmlns:r="http://schemas.openxmlformats.org/officeDocument/2006/relationships" r:id="rId1">
    <sheetNames>
      <sheetName val="49全省社保基金收入"/>
      <sheetName val="50全省社保基金支出"/>
      <sheetName val="51全省社保结余"/>
      <sheetName val="全省社保基金执行情况说明"/>
      <sheetName val="52省级社保基金收入"/>
      <sheetName val="53省级社保基金支出"/>
      <sheetName val="54省级社保基金结余"/>
      <sheetName val="省级社保基金执行情况说明"/>
      <sheetName val="55YS全省社保基金收入"/>
      <sheetName val="56YS全省社保基金支出"/>
      <sheetName val="57YS全省社保基金结余"/>
      <sheetName val="全省社会保险基金编制说明"/>
      <sheetName val="58YS省级社保基金收入"/>
      <sheetName val="59YS省级社保基金支出"/>
      <sheetName val="60YS省级社保基金结余"/>
      <sheetName val="省级社会保险基金编制说明"/>
      <sheetName val="A01-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Set>
  </externalBook>
</externalLink>
</file>

<file path=xl/externalLinks/externalLink47.xml><?xml version="1.0" encoding="utf-8"?>
<externalLink xmlns="http://schemas.openxmlformats.org/spreadsheetml/2006/main">
  <externalBook xmlns:r="http://schemas.openxmlformats.org/officeDocument/2006/relationships" r:id="rId1">
    <sheetNames>
      <sheetName val="49全省社保基金收入"/>
      <sheetName val="50全省社保基金支出"/>
      <sheetName val="51全省社保结余"/>
      <sheetName val="全省社保基金执行情况说明"/>
      <sheetName val="52省级社保基金收入"/>
      <sheetName val="53省级社保基金支出"/>
      <sheetName val="54省级社保基金结余"/>
      <sheetName val="省级社保基金执行情况说明"/>
      <sheetName val="55YS全省社保基金收入"/>
      <sheetName val="56YS全省社保基金支出"/>
      <sheetName val="57YS全省社保基金结余"/>
      <sheetName val="全省社会保险基金编制说明"/>
      <sheetName val="58YS省级社保基金收入"/>
      <sheetName val="59YS省级社保基金支出"/>
      <sheetName val="60YS省级社保基金结余"/>
      <sheetName val="省级社会保险基金编制说明"/>
      <sheetName val="A01-1"/>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Set>
  </externalBook>
</externalLink>
</file>

<file path=xl/externalLinks/externalLink48.xml><?xml version="1.0" encoding="utf-8"?>
<externalLink xmlns="http://schemas.openxmlformats.org/spreadsheetml/2006/main">
  <externalBook xmlns:r="http://schemas.openxmlformats.org/officeDocument/2006/relationships" r:id="rId1">
    <sheetNames>
      <sheetName val="省级预算外"/>
      <sheetName val="A01-1"/>
      <sheetName val="Sheet1"/>
    </sheetNames>
    <sheetDataSet>
      <sheetData sheetId="0" refreshError="1"/>
      <sheetData sheetId="1" refreshError="1"/>
      <sheetData sheetId="2" refreshError="1"/>
    </sheetDataSet>
  </externalBook>
</externalLink>
</file>

<file path=xl/externalLinks/externalLink49.xml><?xml version="1.0" encoding="utf-8"?>
<externalLink xmlns="http://schemas.openxmlformats.org/spreadsheetml/2006/main">
  <externalBook xmlns:r="http://schemas.openxmlformats.org/officeDocument/2006/relationships" r:id="rId1">
    <sheetNames>
      <sheetName val=" 附件一"/>
      <sheetName val="附件二"/>
      <sheetName val="附件三"/>
      <sheetName val="附件三 (2)"/>
      <sheetName val="测算表"/>
      <sheetName val="Sheet1"/>
    </sheetNames>
    <sheetDataSet>
      <sheetData sheetId="0"/>
      <sheetData sheetId="1"/>
      <sheetData sheetId="2"/>
      <sheetData sheetId="3"/>
      <sheetData sheetId="4"/>
      <sheetData sheetId="5"/>
    </sheetDataSet>
  </externalBook>
</externalLink>
</file>

<file path=xl/externalLinks/externalLink5.xml><?xml version="1.0" encoding="utf-8"?>
<externalLink xmlns="http://schemas.openxmlformats.org/spreadsheetml/2006/main">
  <externalBook xmlns:r="http://schemas.openxmlformats.org/officeDocument/2006/relationships" r:id="rId1">
    <sheetNames>
      <sheetName val="A01-1"/>
    </sheetNames>
    <sheetDataSet>
      <sheetData sheetId="0" refreshError="1"/>
    </sheetDataSet>
  </externalBook>
</externalLink>
</file>

<file path=xl/externalLinks/externalLink50.xml><?xml version="1.0" encoding="utf-8"?>
<externalLink xmlns="http://schemas.openxmlformats.org/spreadsheetml/2006/main">
  <externalBook xmlns:r="http://schemas.openxmlformats.org/officeDocument/2006/relationships" r:id="rId1">
    <sheetNames>
      <sheetName val="27全省国资收入"/>
      <sheetName val="28全省国资支出"/>
      <sheetName val="29省级国资收入"/>
      <sheetName val="30省级国资支出 "/>
      <sheetName val="31全省国资收入1-6"/>
      <sheetName val="32全省国资支出1-6"/>
      <sheetName val="33省级国资收入1-6"/>
      <sheetName val="34省级国资支出1-6 "/>
      <sheetName val="Sheet2"/>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Set>
  </externalBook>
</externalLink>
</file>

<file path=xl/externalLinks/externalLink51.xml><?xml version="1.0" encoding="utf-8"?>
<externalLink xmlns="http://schemas.openxmlformats.org/spreadsheetml/2006/main">
  <externalBook xmlns:r="http://schemas.openxmlformats.org/officeDocument/2006/relationships" r:id="rId1">
    <sheetNames>
      <sheetName val="填报表 (最终版)"/>
      <sheetName val="填报表 (分类汇总)"/>
      <sheetName val="是否预算单位"/>
      <sheetName val="公益一类名单"/>
      <sheetName val="公益二类名单"/>
      <sheetName val="预算单位名单"/>
      <sheetName val="绩效工资表单位名单"/>
      <sheetName val="人社厅提供名单"/>
      <sheetName val="分类改革清理名单"/>
      <sheetName val="Sheet2"/>
    </sheetNames>
    <sheetDataSet>
      <sheetData sheetId="0"/>
      <sheetData sheetId="1"/>
      <sheetData sheetId="2"/>
      <sheetData sheetId="3"/>
      <sheetData sheetId="4"/>
      <sheetData sheetId="5"/>
      <sheetData sheetId="6"/>
      <sheetData sheetId="7"/>
      <sheetData sheetId="8"/>
      <sheetData sheetId="9"/>
    </sheetDataSet>
  </externalBook>
</externalLink>
</file>

<file path=xl/externalLinks/externalLink6.xml><?xml version="1.0" encoding="utf-8"?>
<externalLink xmlns="http://schemas.openxmlformats.org/spreadsheetml/2006/main">
  <externalBook xmlns:r="http://schemas.openxmlformats.org/officeDocument/2006/relationships" r:id="rId1">
    <sheetNames>
      <sheetName val="A01-1"/>
    </sheetNames>
    <sheetDataSet>
      <sheetData sheetId="0" refreshError="1"/>
    </sheetDataSet>
  </externalBook>
</externalLink>
</file>

<file path=xl/externalLinks/externalLink7.xml><?xml version="1.0" encoding="utf-8"?>
<externalLink xmlns="http://schemas.openxmlformats.org/spreadsheetml/2006/main">
  <externalBook xmlns:r="http://schemas.openxmlformats.org/officeDocument/2006/relationships" r:id="rId1">
    <sheetNames>
      <sheetName val="A01-1"/>
    </sheetNames>
    <sheetDataSet>
      <sheetData sheetId="0" refreshError="1"/>
    </sheetDataSet>
  </externalBook>
</externalLink>
</file>

<file path=xl/externalLinks/externalLink8.xml><?xml version="1.0" encoding="utf-8"?>
<externalLink xmlns="http://schemas.openxmlformats.org/spreadsheetml/2006/main">
  <externalBook xmlns:r="http://schemas.openxmlformats.org/officeDocument/2006/relationships" r:id="rId1">
    <sheetNames>
      <sheetName val="省级预算外"/>
      <sheetName val="A01-1"/>
    </sheetNames>
    <sheetDataSet>
      <sheetData sheetId="0" refreshError="1"/>
      <sheetData sheetId="1" refreshError="1"/>
    </sheetDataSet>
  </externalBook>
</externalLink>
</file>

<file path=xl/externalLinks/externalLink9.xml><?xml version="1.0" encoding="utf-8"?>
<externalLink xmlns="http://schemas.openxmlformats.org/spreadsheetml/2006/main">
  <externalBook xmlns:r="http://schemas.openxmlformats.org/officeDocument/2006/relationships" r:id="rId1">
    <sheetNames>
      <sheetName val="49全省社保基金收入"/>
      <sheetName val="50全省社保基金支出"/>
      <sheetName val="51全省社保结余"/>
      <sheetName val="全省社保基金执行情况说明"/>
      <sheetName val="52省级社保基金收入"/>
      <sheetName val="53省级社保基金支出"/>
      <sheetName val="54省级社保基金结余"/>
      <sheetName val="省级社保基金执行情况说明"/>
      <sheetName val="55YS全省社保基金收入"/>
      <sheetName val="56YS全省社保基金支出"/>
      <sheetName val="57YS全省社保基金结余"/>
      <sheetName val="全省社会保险基金编制说明"/>
      <sheetName val="58YS省级社保基金收入"/>
      <sheetName val="59YS省级社保基金支出"/>
      <sheetName val="60YS省级社保基金结余"/>
      <sheetName val="省级社会保险基金编制说明"/>
      <sheetName val="A01-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Set>
  </externalBook>
</externalLink>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36.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M81"/>
  <sheetViews>
    <sheetView showGridLines="0" showZeros="0" view="pageBreakPreview" zoomScaleNormal="100" zoomScaleSheetLayoutView="100" workbookViewId="0">
      <selection activeCell="N26" sqref="N26"/>
    </sheetView>
  </sheetViews>
  <sheetFormatPr defaultColWidth="9" defaultRowHeight="15" customHeight="1"/>
  <cols>
    <col min="1" max="1" width="40.75" style="571" customWidth="1"/>
    <col min="2" max="4" width="10.6333333333333" style="571" customWidth="1"/>
    <col min="5" max="5" width="10.6333333333333" style="366" customWidth="1"/>
    <col min="6" max="7" width="10.6333333333333" style="571" customWidth="1"/>
    <col min="8" max="8" width="9" style="571"/>
    <col min="9" max="9" width="3.63333333333333" style="571" customWidth="1"/>
    <col min="10" max="10" width="9" style="571"/>
    <col min="11" max="11" width="13.75" style="571"/>
    <col min="12" max="16384" width="9" style="571"/>
  </cols>
  <sheetData>
    <row r="1" s="306" customFormat="1" ht="24" customHeight="1" spans="1:7">
      <c r="A1" s="311" t="s">
        <v>0</v>
      </c>
      <c r="B1" s="311"/>
      <c r="C1" s="311"/>
      <c r="D1" s="311"/>
      <c r="E1" s="368"/>
      <c r="F1" s="312"/>
      <c r="G1" s="312"/>
    </row>
    <row r="2" s="565" customFormat="1" ht="42" customHeight="1" spans="1:7">
      <c r="A2" s="572" t="s">
        <v>1</v>
      </c>
      <c r="B2" s="572"/>
      <c r="C2" s="572"/>
      <c r="D2" s="572"/>
      <c r="E2" s="572"/>
      <c r="F2" s="572"/>
      <c r="G2" s="572"/>
    </row>
    <row r="3" s="566" customFormat="1" ht="27" customHeight="1" spans="5:7">
      <c r="E3" s="369"/>
      <c r="F3" s="573" t="s">
        <v>2</v>
      </c>
      <c r="G3" s="573"/>
    </row>
    <row r="4" s="567" customFormat="1" ht="30" customHeight="1" spans="1:7">
      <c r="A4" s="302" t="s">
        <v>3</v>
      </c>
      <c r="B4" s="317" t="s">
        <v>4</v>
      </c>
      <c r="C4" s="318" t="s">
        <v>5</v>
      </c>
      <c r="D4" s="318" t="s">
        <v>6</v>
      </c>
      <c r="E4" s="371" t="s">
        <v>7</v>
      </c>
      <c r="F4" s="320" t="s">
        <v>8</v>
      </c>
      <c r="G4" s="619"/>
    </row>
    <row r="5" s="568" customFormat="1" ht="21.95" customHeight="1" spans="1:11">
      <c r="A5" s="574" t="s">
        <v>9</v>
      </c>
      <c r="B5" s="575">
        <v>3395</v>
      </c>
      <c r="C5" s="575">
        <v>3395</v>
      </c>
      <c r="D5" s="575">
        <v>4128</v>
      </c>
      <c r="E5" s="324">
        <f>D5/B5</f>
        <v>1.2159057437408</v>
      </c>
      <c r="F5" s="620">
        <v>2.22413793103448</v>
      </c>
      <c r="G5" s="621"/>
      <c r="K5" s="628"/>
    </row>
    <row r="6" s="568" customFormat="1" ht="21.95" customHeight="1" spans="1:11">
      <c r="A6" s="578" t="s">
        <v>10</v>
      </c>
      <c r="B6" s="579">
        <v>745</v>
      </c>
      <c r="C6" s="579">
        <v>745</v>
      </c>
      <c r="D6" s="579">
        <v>775</v>
      </c>
      <c r="E6" s="328">
        <f t="shared" ref="E6:E32" si="0">D6/B6</f>
        <v>1.04026845637584</v>
      </c>
      <c r="F6" s="622">
        <v>1.05729877216917</v>
      </c>
      <c r="G6" s="623"/>
      <c r="K6" s="628"/>
    </row>
    <row r="7" s="568" customFormat="1" ht="21.95" customHeight="1" spans="1:11">
      <c r="A7" s="578" t="s">
        <v>11</v>
      </c>
      <c r="B7" s="579">
        <v>36</v>
      </c>
      <c r="C7" s="579">
        <v>36</v>
      </c>
      <c r="D7" s="579">
        <v>60</v>
      </c>
      <c r="E7" s="328">
        <f t="shared" si="0"/>
        <v>1.66666666666667</v>
      </c>
      <c r="F7" s="622">
        <v>2.85714285714286</v>
      </c>
      <c r="G7" s="623"/>
      <c r="K7" s="628"/>
    </row>
    <row r="8" s="568" customFormat="1" ht="21.95" customHeight="1" spans="1:11">
      <c r="A8" s="578" t="s">
        <v>12</v>
      </c>
      <c r="B8" s="579"/>
      <c r="C8" s="579"/>
      <c r="D8" s="579"/>
      <c r="E8" s="328"/>
      <c r="F8" s="622"/>
      <c r="G8" s="624"/>
      <c r="K8" s="628"/>
    </row>
    <row r="9" s="568" customFormat="1" ht="21.95" customHeight="1" spans="1:11">
      <c r="A9" s="578" t="s">
        <v>13</v>
      </c>
      <c r="B9" s="579">
        <v>63</v>
      </c>
      <c r="C9" s="579">
        <v>63</v>
      </c>
      <c r="D9" s="579">
        <v>103</v>
      </c>
      <c r="E9" s="328">
        <f t="shared" si="0"/>
        <v>1.63492063492063</v>
      </c>
      <c r="F9" s="622">
        <v>0.565934065934066</v>
      </c>
      <c r="G9" s="623"/>
      <c r="K9" s="628"/>
    </row>
    <row r="10" s="568" customFormat="1" ht="21.95" customHeight="1" spans="1:11">
      <c r="A10" s="578" t="s">
        <v>14</v>
      </c>
      <c r="B10" s="579">
        <v>30</v>
      </c>
      <c r="C10" s="579">
        <v>30</v>
      </c>
      <c r="D10" s="579">
        <v>24</v>
      </c>
      <c r="E10" s="328">
        <f t="shared" si="0"/>
        <v>0.8</v>
      </c>
      <c r="F10" s="622">
        <v>0.75</v>
      </c>
      <c r="G10" s="623"/>
      <c r="K10" s="628"/>
    </row>
    <row r="11" s="568" customFormat="1" ht="21.95" customHeight="1" spans="1:11">
      <c r="A11" s="578" t="s">
        <v>15</v>
      </c>
      <c r="B11" s="579">
        <v>38</v>
      </c>
      <c r="C11" s="579">
        <v>38</v>
      </c>
      <c r="D11" s="579">
        <v>37</v>
      </c>
      <c r="E11" s="328">
        <f t="shared" si="0"/>
        <v>0.973684210526316</v>
      </c>
      <c r="F11" s="622">
        <v>1</v>
      </c>
      <c r="G11" s="623"/>
      <c r="K11" s="628"/>
    </row>
    <row r="12" s="568" customFormat="1" ht="21.95" customHeight="1" spans="1:11">
      <c r="A12" s="578" t="s">
        <v>16</v>
      </c>
      <c r="B12" s="579">
        <v>70</v>
      </c>
      <c r="C12" s="579">
        <v>70</v>
      </c>
      <c r="D12" s="579">
        <v>89</v>
      </c>
      <c r="E12" s="328">
        <f t="shared" si="0"/>
        <v>1.27142857142857</v>
      </c>
      <c r="F12" s="622">
        <v>0.81651376146789</v>
      </c>
      <c r="G12" s="623"/>
      <c r="K12" s="628"/>
    </row>
    <row r="13" s="568" customFormat="1" ht="21.95" customHeight="1" spans="1:11">
      <c r="A13" s="578" t="s">
        <v>17</v>
      </c>
      <c r="B13" s="579">
        <v>13</v>
      </c>
      <c r="C13" s="579">
        <v>13</v>
      </c>
      <c r="D13" s="579">
        <v>12</v>
      </c>
      <c r="E13" s="328">
        <f t="shared" si="0"/>
        <v>0.923076923076923</v>
      </c>
      <c r="F13" s="622">
        <v>0.923076923076923</v>
      </c>
      <c r="G13" s="623"/>
      <c r="K13" s="628"/>
    </row>
    <row r="14" s="568" customFormat="1" ht="21.95" customHeight="1" spans="1:13">
      <c r="A14" s="578" t="s">
        <v>18</v>
      </c>
      <c r="B14" s="579">
        <v>3</v>
      </c>
      <c r="C14" s="579">
        <v>3</v>
      </c>
      <c r="D14" s="579">
        <v>3</v>
      </c>
      <c r="E14" s="328">
        <f t="shared" si="0"/>
        <v>1</v>
      </c>
      <c r="F14" s="622">
        <v>1</v>
      </c>
      <c r="G14" s="623"/>
      <c r="K14" s="628"/>
      <c r="M14" s="587"/>
    </row>
    <row r="15" s="568" customFormat="1" ht="21.95" customHeight="1" spans="1:11">
      <c r="A15" s="578" t="s">
        <v>19</v>
      </c>
      <c r="B15" s="579">
        <v>300</v>
      </c>
      <c r="C15" s="579">
        <v>300</v>
      </c>
      <c r="D15" s="579">
        <v>-5</v>
      </c>
      <c r="E15" s="328">
        <f t="shared" si="0"/>
        <v>-0.0166666666666667</v>
      </c>
      <c r="F15" s="622">
        <v>-0.0124688279301746</v>
      </c>
      <c r="G15" s="624"/>
      <c r="K15" s="628"/>
    </row>
    <row r="16" s="568" customFormat="1" ht="21.95" customHeight="1" spans="1:11">
      <c r="A16" s="578" t="s">
        <v>20</v>
      </c>
      <c r="B16" s="579">
        <v>77</v>
      </c>
      <c r="C16" s="579">
        <v>77</v>
      </c>
      <c r="D16" s="579">
        <v>100</v>
      </c>
      <c r="E16" s="328">
        <f t="shared" si="0"/>
        <v>1.2987012987013</v>
      </c>
      <c r="F16" s="622">
        <v>1.19047619047619</v>
      </c>
      <c r="G16" s="623"/>
      <c r="K16" s="628"/>
    </row>
    <row r="17" s="568" customFormat="1" ht="21.95" customHeight="1" spans="1:11">
      <c r="A17" s="578" t="s">
        <v>21</v>
      </c>
      <c r="B17" s="579">
        <v>1866</v>
      </c>
      <c r="C17" s="579">
        <v>1866</v>
      </c>
      <c r="D17" s="579">
        <v>2899</v>
      </c>
      <c r="E17" s="328">
        <f t="shared" si="0"/>
        <v>1.55359056806002</v>
      </c>
      <c r="F17" s="622">
        <v>93.5161290322581</v>
      </c>
      <c r="G17" s="623"/>
      <c r="K17" s="628"/>
    </row>
    <row r="18" s="568" customFormat="1" ht="21.95" customHeight="1" spans="1:11">
      <c r="A18" s="578" t="s">
        <v>22</v>
      </c>
      <c r="B18" s="579">
        <v>150</v>
      </c>
      <c r="C18" s="579">
        <v>150</v>
      </c>
      <c r="D18" s="579">
        <v>29</v>
      </c>
      <c r="E18" s="328">
        <f t="shared" si="0"/>
        <v>0.193333333333333</v>
      </c>
      <c r="F18" s="622">
        <v>0.139423076923077</v>
      </c>
      <c r="G18" s="623"/>
      <c r="K18" s="628"/>
    </row>
    <row r="19" s="568" customFormat="1" ht="21.95" customHeight="1" spans="1:11">
      <c r="A19" s="578" t="s">
        <v>23</v>
      </c>
      <c r="B19" s="579"/>
      <c r="C19" s="579"/>
      <c r="D19" s="579"/>
      <c r="E19" s="328"/>
      <c r="F19" s="622"/>
      <c r="G19" s="624"/>
      <c r="K19" s="628"/>
    </row>
    <row r="20" s="568" customFormat="1" ht="21.95" customHeight="1" spans="1:11">
      <c r="A20" s="578" t="s">
        <v>24</v>
      </c>
      <c r="B20" s="579">
        <v>4</v>
      </c>
      <c r="C20" s="579">
        <v>4</v>
      </c>
      <c r="D20" s="579">
        <v>2</v>
      </c>
      <c r="E20" s="328">
        <f>D20/B20</f>
        <v>0.5</v>
      </c>
      <c r="F20" s="622">
        <v>1</v>
      </c>
      <c r="G20" s="624"/>
      <c r="K20" s="628"/>
    </row>
    <row r="21" s="568" customFormat="1" ht="21.95" customHeight="1" spans="1:11">
      <c r="A21" s="578" t="s">
        <v>25</v>
      </c>
      <c r="B21" s="579"/>
      <c r="C21" s="579"/>
      <c r="D21" s="579"/>
      <c r="E21" s="328"/>
      <c r="F21" s="620"/>
      <c r="G21" s="624"/>
      <c r="K21" s="628"/>
    </row>
    <row r="22" s="568" customFormat="1" ht="21.95" customHeight="1" spans="1:11">
      <c r="A22" s="574" t="s">
        <v>26</v>
      </c>
      <c r="B22" s="575">
        <v>1455</v>
      </c>
      <c r="C22" s="575">
        <v>1455</v>
      </c>
      <c r="D22" s="575">
        <v>8579</v>
      </c>
      <c r="E22" s="324">
        <f t="shared" si="0"/>
        <v>5.89621993127148</v>
      </c>
      <c r="F22" s="620">
        <v>3.9791280148423</v>
      </c>
      <c r="G22" s="621"/>
      <c r="K22" s="628"/>
    </row>
    <row r="23" s="568" customFormat="1" ht="21.95" customHeight="1" spans="1:11">
      <c r="A23" s="578" t="s">
        <v>27</v>
      </c>
      <c r="B23" s="579">
        <v>750</v>
      </c>
      <c r="C23" s="579">
        <v>750</v>
      </c>
      <c r="D23" s="579">
        <v>800</v>
      </c>
      <c r="E23" s="328">
        <f t="shared" si="0"/>
        <v>1.06666666666667</v>
      </c>
      <c r="F23" s="622">
        <v>1.04575163398693</v>
      </c>
      <c r="G23" s="623"/>
      <c r="K23" s="628"/>
    </row>
    <row r="24" s="568" customFormat="1" ht="21.95" customHeight="1" spans="1:11">
      <c r="A24" s="578" t="s">
        <v>28</v>
      </c>
      <c r="B24" s="579">
        <v>50</v>
      </c>
      <c r="C24" s="579">
        <v>50</v>
      </c>
      <c r="D24" s="579">
        <v>570</v>
      </c>
      <c r="E24" s="328">
        <f t="shared" si="0"/>
        <v>11.4</v>
      </c>
      <c r="F24" s="622">
        <v>11.4</v>
      </c>
      <c r="G24" s="623"/>
      <c r="K24" s="628"/>
    </row>
    <row r="25" s="568" customFormat="1" ht="21.95" customHeight="1" spans="1:11">
      <c r="A25" s="578" t="s">
        <v>29</v>
      </c>
      <c r="B25" s="579">
        <v>255</v>
      </c>
      <c r="C25" s="579">
        <v>255</v>
      </c>
      <c r="D25" s="579">
        <v>2617</v>
      </c>
      <c r="E25" s="328">
        <f t="shared" si="0"/>
        <v>10.2627450980392</v>
      </c>
      <c r="F25" s="622">
        <v>5.07170542635659</v>
      </c>
      <c r="G25" s="623"/>
      <c r="K25" s="628"/>
    </row>
    <row r="26" s="568" customFormat="1" ht="21.95" customHeight="1" spans="1:11">
      <c r="A26" s="578" t="s">
        <v>30</v>
      </c>
      <c r="B26" s="579"/>
      <c r="C26" s="579"/>
      <c r="D26" s="579"/>
      <c r="E26" s="328"/>
      <c r="F26" s="622"/>
      <c r="G26" s="623"/>
      <c r="K26" s="628"/>
    </row>
    <row r="27" s="568" customFormat="1" ht="21.95" customHeight="1" spans="1:11">
      <c r="A27" s="578" t="s">
        <v>31</v>
      </c>
      <c r="B27" s="579">
        <v>351</v>
      </c>
      <c r="C27" s="579">
        <v>351</v>
      </c>
      <c r="D27" s="579">
        <v>4296</v>
      </c>
      <c r="E27" s="328">
        <f>D27/B27</f>
        <v>12.2393162393162</v>
      </c>
      <c r="F27" s="622">
        <v>5.5360824742268</v>
      </c>
      <c r="G27" s="623"/>
      <c r="K27" s="628"/>
    </row>
    <row r="28" s="568" customFormat="1" ht="21.95" customHeight="1" spans="1:11">
      <c r="A28" s="578" t="s">
        <v>32</v>
      </c>
      <c r="B28" s="579"/>
      <c r="C28" s="579"/>
      <c r="D28" s="579"/>
      <c r="E28" s="328"/>
      <c r="F28" s="620"/>
      <c r="G28" s="624"/>
      <c r="K28" s="628"/>
    </row>
    <row r="29" s="568" customFormat="1" ht="21.95" customHeight="1" spans="1:11">
      <c r="A29" s="578" t="s">
        <v>33</v>
      </c>
      <c r="B29" s="579"/>
      <c r="C29" s="579"/>
      <c r="D29" s="579">
        <v>17</v>
      </c>
      <c r="E29" s="328"/>
      <c r="F29" s="620"/>
      <c r="G29" s="624"/>
      <c r="K29" s="628"/>
    </row>
    <row r="30" s="568" customFormat="1" ht="21.95" customHeight="1" spans="1:11">
      <c r="A30" s="578" t="s">
        <v>34</v>
      </c>
      <c r="B30" s="579">
        <v>49</v>
      </c>
      <c r="C30" s="579">
        <v>49</v>
      </c>
      <c r="D30" s="579">
        <v>279</v>
      </c>
      <c r="E30" s="328">
        <f>D30/B30</f>
        <v>5.69387755102041</v>
      </c>
      <c r="F30" s="620">
        <v>5.69387755102041</v>
      </c>
      <c r="G30" s="624"/>
      <c r="K30" s="628"/>
    </row>
    <row r="31" s="568" customFormat="1" ht="21.95" customHeight="1" spans="1:11">
      <c r="A31" s="582"/>
      <c r="B31" s="583"/>
      <c r="C31" s="583"/>
      <c r="D31" s="583"/>
      <c r="E31" s="324"/>
      <c r="F31" s="620"/>
      <c r="G31" s="625"/>
      <c r="K31" s="628"/>
    </row>
    <row r="32" s="567" customFormat="1" ht="21.95" customHeight="1" spans="1:11">
      <c r="A32" s="302" t="s">
        <v>35</v>
      </c>
      <c r="B32" s="626">
        <v>4850</v>
      </c>
      <c r="C32" s="626">
        <f>C22+C5</f>
        <v>4850</v>
      </c>
      <c r="D32" s="626">
        <f>D22+D5</f>
        <v>12707</v>
      </c>
      <c r="E32" s="324">
        <f t="shared" si="0"/>
        <v>2.62</v>
      </c>
      <c r="F32" s="620">
        <v>3.1672482552343</v>
      </c>
      <c r="G32" s="621"/>
      <c r="K32" s="628"/>
    </row>
    <row r="33" s="569" customFormat="1" ht="24" customHeight="1" spans="1:7">
      <c r="A33" s="627"/>
      <c r="B33" s="627"/>
      <c r="C33" s="627"/>
      <c r="D33" s="627"/>
      <c r="E33" s="627"/>
      <c r="F33" s="627"/>
      <c r="G33" s="627"/>
    </row>
    <row r="34" s="570" customFormat="1" ht="24" customHeight="1" spans="5:5">
      <c r="E34" s="374"/>
    </row>
    <row r="35" s="570" customFormat="1" ht="24" customHeight="1" spans="5:7">
      <c r="E35" s="374"/>
      <c r="F35" s="586"/>
      <c r="G35" s="586"/>
    </row>
    <row r="36" s="570" customFormat="1" ht="24" customHeight="1" spans="5:5">
      <c r="E36" s="374"/>
    </row>
    <row r="37" s="570" customFormat="1" ht="24" customHeight="1" spans="5:5">
      <c r="E37" s="374"/>
    </row>
    <row r="38" s="570" customFormat="1" ht="24" customHeight="1" spans="5:5">
      <c r="E38" s="374"/>
    </row>
    <row r="39" s="570" customFormat="1" ht="24" customHeight="1" spans="5:5">
      <c r="E39" s="374"/>
    </row>
    <row r="40" s="570" customFormat="1" ht="24" customHeight="1" spans="5:5">
      <c r="E40" s="374"/>
    </row>
    <row r="41" s="570" customFormat="1" ht="24" customHeight="1" spans="5:5">
      <c r="E41" s="374"/>
    </row>
    <row r="42" s="570" customFormat="1" ht="24" customHeight="1" spans="5:5">
      <c r="E42" s="374"/>
    </row>
    <row r="43" s="570" customFormat="1" ht="24" customHeight="1" spans="5:5">
      <c r="E43" s="374"/>
    </row>
    <row r="44" s="570" customFormat="1" ht="24" customHeight="1" spans="5:5">
      <c r="E44" s="374"/>
    </row>
    <row r="45" s="570" customFormat="1" ht="24" customHeight="1" spans="5:5">
      <c r="E45" s="374"/>
    </row>
    <row r="46" s="570" customFormat="1" ht="24" customHeight="1" spans="5:5">
      <c r="E46" s="374"/>
    </row>
    <row r="47" s="570" customFormat="1" ht="24" customHeight="1" spans="5:5">
      <c r="E47" s="374"/>
    </row>
    <row r="48" s="570" customFormat="1" ht="24" customHeight="1" spans="5:5">
      <c r="E48" s="374"/>
    </row>
    <row r="49" s="570" customFormat="1" ht="24" customHeight="1" spans="5:5">
      <c r="E49" s="374"/>
    </row>
    <row r="50" s="570" customFormat="1" ht="24" customHeight="1" spans="5:5">
      <c r="E50" s="374"/>
    </row>
    <row r="51" s="570" customFormat="1" ht="24" customHeight="1" spans="5:5">
      <c r="E51" s="374"/>
    </row>
    <row r="52" s="570" customFormat="1" ht="24" customHeight="1" spans="5:5">
      <c r="E52" s="374"/>
    </row>
    <row r="53" s="570" customFormat="1" ht="24" customHeight="1" spans="5:5">
      <c r="E53" s="374"/>
    </row>
    <row r="54" s="570" customFormat="1" ht="24" customHeight="1" spans="5:5">
      <c r="E54" s="374"/>
    </row>
    <row r="55" s="570" customFormat="1" ht="24" customHeight="1" spans="5:5">
      <c r="E55" s="374"/>
    </row>
    <row r="56" s="570" customFormat="1" ht="24" customHeight="1" spans="5:5">
      <c r="E56" s="374"/>
    </row>
    <row r="57" s="570" customFormat="1" ht="24" customHeight="1" spans="5:5">
      <c r="E57" s="374"/>
    </row>
    <row r="58" s="570" customFormat="1" ht="24" customHeight="1" spans="5:5">
      <c r="E58" s="374"/>
    </row>
    <row r="59" s="570" customFormat="1" ht="24" customHeight="1" spans="5:5">
      <c r="E59" s="374"/>
    </row>
    <row r="60" s="570" customFormat="1" ht="24" customHeight="1" spans="5:5">
      <c r="E60" s="374"/>
    </row>
    <row r="61" s="570" customFormat="1" ht="24" customHeight="1" spans="5:5">
      <c r="E61" s="374"/>
    </row>
    <row r="62" s="570" customFormat="1" ht="24" customHeight="1" spans="5:5">
      <c r="E62" s="374"/>
    </row>
    <row r="63" s="570" customFormat="1" ht="24" customHeight="1" spans="5:5">
      <c r="E63" s="374"/>
    </row>
    <row r="64" s="570" customFormat="1" ht="24" customHeight="1" spans="5:5">
      <c r="E64" s="374"/>
    </row>
    <row r="65" s="570" customFormat="1" ht="24" customHeight="1" spans="5:5">
      <c r="E65" s="374"/>
    </row>
    <row r="66" s="570" customFormat="1" ht="24" customHeight="1" spans="5:5">
      <c r="E66" s="374"/>
    </row>
    <row r="67" s="570" customFormat="1" ht="24" customHeight="1" spans="5:5">
      <c r="E67" s="374"/>
    </row>
    <row r="68" s="570" customFormat="1" ht="24" customHeight="1" spans="5:5">
      <c r="E68" s="374"/>
    </row>
    <row r="69" s="570" customFormat="1" ht="24" customHeight="1" spans="5:5">
      <c r="E69" s="374"/>
    </row>
    <row r="70" s="570" customFormat="1" ht="24" customHeight="1" spans="5:5">
      <c r="E70" s="374"/>
    </row>
    <row r="71" s="570" customFormat="1" ht="24" customHeight="1" spans="5:5">
      <c r="E71" s="374"/>
    </row>
    <row r="72" s="570" customFormat="1" ht="24" customHeight="1" spans="5:5">
      <c r="E72" s="374"/>
    </row>
    <row r="73" s="570" customFormat="1" ht="24" customHeight="1" spans="5:5">
      <c r="E73" s="374"/>
    </row>
    <row r="74" s="570" customFormat="1" ht="24" customHeight="1" spans="5:5">
      <c r="E74" s="374"/>
    </row>
    <row r="75" s="570" customFormat="1" ht="24" customHeight="1" spans="5:5">
      <c r="E75" s="374"/>
    </row>
    <row r="76" s="570" customFormat="1" ht="24" customHeight="1" spans="5:5">
      <c r="E76" s="374"/>
    </row>
    <row r="77" s="570" customFormat="1" ht="24" customHeight="1" spans="5:5">
      <c r="E77" s="374"/>
    </row>
    <row r="78" s="570" customFormat="1" ht="24" customHeight="1" spans="5:5">
      <c r="E78" s="374"/>
    </row>
    <row r="79" s="570" customFormat="1" ht="24" customHeight="1" spans="5:5">
      <c r="E79" s="374"/>
    </row>
    <row r="80" s="570" customFormat="1" ht="24" customHeight="1" spans="5:5">
      <c r="E80" s="374"/>
    </row>
    <row r="81" s="570" customFormat="1" ht="24" customHeight="1" spans="5:5">
      <c r="E81" s="374"/>
    </row>
  </sheetData>
  <sheetProtection formatCells="0" formatColumns="0" formatRows="0" insertRows="0" insertColumns="0" insertHyperlinks="0" deleteColumns="0" deleteRows="0" sort="0" autoFilter="0" pivotTables="0"/>
  <mergeCells count="2">
    <mergeCell ref="A2:F2"/>
    <mergeCell ref="A33:F33"/>
  </mergeCells>
  <printOptions horizontalCentered="1"/>
  <pageMargins left="0.393055555555556" right="0.393055555555556" top="0.393055555555556" bottom="0.590277777777778" header="0.590277777777778" footer="0.393055555555556"/>
  <pageSetup paperSize="9" firstPageNumber="0" orientation="portrait" blackAndWhite="1" useFirstPageNumber="1"/>
  <headerFooter alignWithMargins="0"/>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B81"/>
  <sheetViews>
    <sheetView view="pageBreakPreview" zoomScaleNormal="115" zoomScaleSheetLayoutView="100" workbookViewId="0">
      <selection activeCell="C6" sqref="C6"/>
    </sheetView>
  </sheetViews>
  <sheetFormatPr defaultColWidth="9" defaultRowHeight="13.5" outlineLevelCol="1"/>
  <cols>
    <col min="1" max="1" width="42" style="9" customWidth="1"/>
    <col min="2" max="2" width="33.8833333333333" style="9" customWidth="1"/>
    <col min="3" max="16384" width="9" style="9"/>
  </cols>
  <sheetData>
    <row r="1" s="423" customFormat="1" ht="24" customHeight="1" spans="1:2">
      <c r="A1" s="424" t="s">
        <v>680</v>
      </c>
      <c r="B1" s="425"/>
    </row>
    <row r="2" s="30" customFormat="1" ht="42" customHeight="1" spans="1:2">
      <c r="A2" s="426" t="s">
        <v>681</v>
      </c>
      <c r="B2" s="426"/>
    </row>
    <row r="3" s="31" customFormat="1" ht="27" customHeight="1" spans="1:1">
      <c r="A3" s="31" t="s">
        <v>67</v>
      </c>
    </row>
    <row r="4" s="32" customFormat="1" ht="30" customHeight="1" spans="1:2">
      <c r="A4" s="34" t="s">
        <v>682</v>
      </c>
      <c r="B4" s="401" t="s">
        <v>683</v>
      </c>
    </row>
    <row r="5" ht="24" customHeight="1" spans="1:2">
      <c r="A5" s="427" t="s">
        <v>684</v>
      </c>
      <c r="B5" s="36" t="s">
        <v>660</v>
      </c>
    </row>
    <row r="6" ht="24" customHeight="1" spans="1:2">
      <c r="A6" s="427" t="s">
        <v>684</v>
      </c>
      <c r="B6" s="38"/>
    </row>
    <row r="7" ht="24" customHeight="1" spans="1:2">
      <c r="A7" s="427" t="s">
        <v>684</v>
      </c>
      <c r="B7" s="38"/>
    </row>
    <row r="8" ht="24" customHeight="1" spans="1:2">
      <c r="A8" s="427" t="s">
        <v>111</v>
      </c>
      <c r="B8" s="38"/>
    </row>
    <row r="9" ht="24" customHeight="1" spans="1:2">
      <c r="A9" s="427" t="s">
        <v>111</v>
      </c>
      <c r="B9" s="38"/>
    </row>
    <row r="10" ht="24" customHeight="1" spans="1:2">
      <c r="A10" s="427" t="s">
        <v>111</v>
      </c>
      <c r="B10" s="38"/>
    </row>
    <row r="11" ht="24" customHeight="1" spans="1:2">
      <c r="A11" s="427" t="s">
        <v>685</v>
      </c>
      <c r="B11" s="38"/>
    </row>
    <row r="12" ht="24" customHeight="1" spans="1:2">
      <c r="A12" s="428"/>
      <c r="B12" s="428"/>
    </row>
    <row r="13" ht="24" customHeight="1" spans="1:2">
      <c r="A13" s="427" t="s">
        <v>652</v>
      </c>
      <c r="B13" s="36"/>
    </row>
    <row r="14" ht="24" customHeight="1"/>
    <row r="15" ht="24" customHeight="1"/>
    <row r="16" ht="24" customHeight="1"/>
    <row r="17" ht="24" customHeight="1"/>
    <row r="18" ht="24" customHeight="1"/>
    <row r="19" ht="24" customHeight="1"/>
    <row r="20" ht="24" customHeight="1"/>
    <row r="21" ht="24" customHeight="1"/>
    <row r="22" ht="24" customHeight="1"/>
    <row r="23" ht="24" customHeight="1"/>
    <row r="24" ht="24" customHeight="1"/>
    <row r="25" ht="24" customHeight="1"/>
    <row r="26" ht="24" customHeight="1"/>
    <row r="27" ht="24" customHeight="1"/>
    <row r="28" ht="24" customHeight="1"/>
    <row r="29" ht="24" customHeight="1"/>
    <row r="30" ht="24" customHeight="1"/>
    <row r="31" ht="24" customHeight="1"/>
    <row r="32" ht="24" customHeight="1"/>
    <row r="33" ht="24" customHeight="1"/>
    <row r="34" ht="24" customHeight="1"/>
    <row r="35" ht="24" customHeight="1"/>
    <row r="36" ht="24" customHeight="1"/>
    <row r="37" ht="24" customHeight="1"/>
    <row r="38" ht="24" customHeight="1"/>
    <row r="39" ht="24" customHeight="1"/>
    <row r="40" ht="24" customHeight="1"/>
    <row r="41" ht="24" customHeight="1"/>
    <row r="42" ht="24" customHeight="1"/>
    <row r="43" ht="24" customHeight="1"/>
    <row r="44" ht="24" customHeight="1"/>
    <row r="45" ht="24" customHeight="1"/>
    <row r="46" ht="24" customHeight="1"/>
    <row r="47" ht="24" customHeight="1"/>
    <row r="48" ht="24" customHeight="1"/>
    <row r="49" ht="24" customHeight="1"/>
    <row r="50" ht="24" customHeight="1"/>
    <row r="51" ht="24" customHeight="1"/>
    <row r="52" ht="24" customHeight="1"/>
    <row r="53" ht="24" customHeight="1"/>
    <row r="54" ht="24" customHeight="1"/>
    <row r="55" ht="24" customHeight="1"/>
    <row r="56" ht="24" customHeight="1"/>
    <row r="57" ht="24" customHeight="1"/>
    <row r="58" ht="24" customHeight="1"/>
    <row r="59" ht="24" customHeight="1"/>
    <row r="60" ht="24" customHeight="1"/>
    <row r="61" ht="24" customHeight="1"/>
    <row r="62" ht="24" customHeight="1"/>
    <row r="63" ht="24" customHeight="1"/>
    <row r="64" ht="24" customHeight="1"/>
    <row r="65" ht="24" customHeight="1"/>
    <row r="66" ht="24" customHeight="1"/>
    <row r="67" ht="24" customHeight="1"/>
    <row r="68" ht="24" customHeight="1"/>
    <row r="69" ht="24" customHeight="1"/>
    <row r="70" ht="24" customHeight="1"/>
    <row r="71" ht="24" customHeight="1"/>
    <row r="72" ht="24" customHeight="1"/>
    <row r="73" ht="24" customHeight="1"/>
    <row r="74" ht="24" customHeight="1"/>
    <row r="75" ht="24" customHeight="1"/>
    <row r="76" ht="24" customHeight="1"/>
    <row r="77" ht="24" customHeight="1"/>
    <row r="78" ht="24" customHeight="1"/>
    <row r="79" ht="24" customHeight="1"/>
    <row r="80" ht="24" customHeight="1"/>
    <row r="81" ht="24" customHeight="1"/>
  </sheetData>
  <mergeCells count="2">
    <mergeCell ref="A2:B2"/>
    <mergeCell ref="A3:B3"/>
  </mergeCells>
  <printOptions horizontalCentered="1"/>
  <pageMargins left="0.590277777777778" right="0.590277777777778" top="0.393055555555556" bottom="0.590277777777778" header="0.590277777777778" footer="0.393055555555556"/>
  <pageSetup paperSize="9" firstPageNumber="0" orientation="portrait" blackAndWhite="1" useFirstPageNumber="1"/>
  <headerFooter alignWithMargins="0"/>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E32"/>
  <sheetViews>
    <sheetView showZeros="0" view="pageBreakPreview" zoomScaleNormal="100" zoomScaleSheetLayoutView="100" workbookViewId="0">
      <selection activeCell="H9" sqref="H9"/>
    </sheetView>
  </sheetViews>
  <sheetFormatPr defaultColWidth="9" defaultRowHeight="14.25" outlineLevelCol="4"/>
  <cols>
    <col min="1" max="1" width="36.6333333333333" style="384" customWidth="1"/>
    <col min="2" max="3" width="12.6333333333333" style="384" customWidth="1"/>
    <col min="4" max="4" width="12.6333333333333" style="406" customWidth="1"/>
    <col min="5" max="5" width="12.6333333333333" style="384" customWidth="1"/>
    <col min="6" max="16384" width="9" style="384"/>
  </cols>
  <sheetData>
    <row r="1" s="376" customFormat="1" ht="24" customHeight="1" spans="1:5">
      <c r="A1" s="376" t="s">
        <v>686</v>
      </c>
      <c r="D1" s="407"/>
      <c r="E1" s="386"/>
    </row>
    <row r="2" s="377" customFormat="1" ht="42" customHeight="1" spans="1:5">
      <c r="A2" s="387" t="s">
        <v>687</v>
      </c>
      <c r="B2" s="387"/>
      <c r="C2" s="387"/>
      <c r="D2" s="408"/>
      <c r="E2" s="388"/>
    </row>
    <row r="3" s="378" customFormat="1" ht="27" customHeight="1" spans="4:5">
      <c r="D3" s="409"/>
      <c r="E3" s="378" t="s">
        <v>2</v>
      </c>
    </row>
    <row r="4" s="404" customFormat="1" ht="30" customHeight="1" spans="1:5">
      <c r="A4" s="34" t="s">
        <v>688</v>
      </c>
      <c r="B4" s="401" t="s">
        <v>4</v>
      </c>
      <c r="C4" s="401" t="s">
        <v>122</v>
      </c>
      <c r="D4" s="410" t="s">
        <v>6</v>
      </c>
      <c r="E4" s="34" t="s">
        <v>7</v>
      </c>
    </row>
    <row r="5" s="405" customFormat="1" ht="22.5" customHeight="1" spans="1:5">
      <c r="A5" s="411" t="s">
        <v>39</v>
      </c>
      <c r="B5" s="412" t="s">
        <v>660</v>
      </c>
      <c r="C5" s="412"/>
      <c r="D5" s="412"/>
      <c r="E5" s="413"/>
    </row>
    <row r="6" s="405" customFormat="1" ht="22.5" customHeight="1" spans="1:5">
      <c r="A6" s="414" t="s">
        <v>689</v>
      </c>
      <c r="B6" s="412"/>
      <c r="C6" s="412"/>
      <c r="D6" s="412"/>
      <c r="E6" s="413"/>
    </row>
    <row r="7" s="210" customFormat="1" ht="22.5" customHeight="1" spans="1:5">
      <c r="A7" s="415" t="s">
        <v>690</v>
      </c>
      <c r="B7" s="416"/>
      <c r="C7" s="416"/>
      <c r="D7" s="416"/>
      <c r="E7" s="417"/>
    </row>
    <row r="8" s="210" customFormat="1" ht="22.5" customHeight="1" spans="1:5">
      <c r="A8" s="392" t="s">
        <v>691</v>
      </c>
      <c r="B8" s="416"/>
      <c r="C8" s="416"/>
      <c r="D8" s="416"/>
      <c r="E8" s="417"/>
    </row>
    <row r="9" s="210" customFormat="1" ht="22.5" customHeight="1" spans="1:5">
      <c r="A9" s="418" t="s">
        <v>111</v>
      </c>
      <c r="B9" s="416"/>
      <c r="C9" s="416"/>
      <c r="D9" s="416"/>
      <c r="E9" s="417"/>
    </row>
    <row r="10" s="405" customFormat="1" ht="22.5" customHeight="1" spans="1:5">
      <c r="A10" s="414" t="s">
        <v>692</v>
      </c>
      <c r="B10" s="412"/>
      <c r="C10" s="412"/>
      <c r="D10" s="412"/>
      <c r="E10" s="413"/>
    </row>
    <row r="11" s="210" customFormat="1" ht="22.5" customHeight="1" spans="1:5">
      <c r="A11" s="415" t="s">
        <v>690</v>
      </c>
      <c r="B11" s="416"/>
      <c r="C11" s="416"/>
      <c r="D11" s="416"/>
      <c r="E11" s="417"/>
    </row>
    <row r="12" s="210" customFormat="1" ht="22.5" customHeight="1" spans="1:5">
      <c r="A12" s="392" t="s">
        <v>691</v>
      </c>
      <c r="B12" s="416"/>
      <c r="C12" s="416"/>
      <c r="D12" s="416"/>
      <c r="E12" s="417"/>
    </row>
    <row r="13" s="210" customFormat="1" ht="22.5" customHeight="1" spans="1:5">
      <c r="A13" s="418" t="s">
        <v>111</v>
      </c>
      <c r="B13" s="416"/>
      <c r="C13" s="416"/>
      <c r="D13" s="416"/>
      <c r="E13" s="417"/>
    </row>
    <row r="14" s="405" customFormat="1" ht="22.5" customHeight="1" spans="1:5">
      <c r="A14" s="418" t="s">
        <v>111</v>
      </c>
      <c r="B14" s="412"/>
      <c r="C14" s="412"/>
      <c r="D14" s="412"/>
      <c r="E14" s="413"/>
    </row>
    <row r="15" s="405" customFormat="1" ht="22.5" customHeight="1" spans="1:5">
      <c r="A15" s="411" t="s">
        <v>693</v>
      </c>
      <c r="B15" s="412"/>
      <c r="C15" s="412"/>
      <c r="D15" s="412"/>
      <c r="E15" s="413"/>
    </row>
    <row r="16" s="405" customFormat="1" ht="22.5" customHeight="1" spans="1:5">
      <c r="A16" s="414" t="s">
        <v>689</v>
      </c>
      <c r="B16" s="412"/>
      <c r="C16" s="412"/>
      <c r="D16" s="412"/>
      <c r="E16" s="413"/>
    </row>
    <row r="17" s="210" customFormat="1" ht="22.5" customHeight="1" spans="1:5">
      <c r="A17" s="415" t="s">
        <v>690</v>
      </c>
      <c r="B17" s="416"/>
      <c r="C17" s="416"/>
      <c r="D17" s="416"/>
      <c r="E17" s="417"/>
    </row>
    <row r="18" s="210" customFormat="1" ht="22.5" customHeight="1" spans="1:5">
      <c r="A18" s="418" t="s">
        <v>111</v>
      </c>
      <c r="B18" s="416"/>
      <c r="C18" s="416"/>
      <c r="D18" s="416"/>
      <c r="E18" s="417"/>
    </row>
    <row r="19" s="405" customFormat="1" ht="22.5" customHeight="1" spans="1:5">
      <c r="A19" s="414" t="s">
        <v>692</v>
      </c>
      <c r="B19" s="412"/>
      <c r="C19" s="412"/>
      <c r="D19" s="412"/>
      <c r="E19" s="413"/>
    </row>
    <row r="20" s="210" customFormat="1" ht="22.5" customHeight="1" spans="1:5">
      <c r="A20" s="418" t="s">
        <v>111</v>
      </c>
      <c r="B20" s="416"/>
      <c r="C20" s="416"/>
      <c r="D20" s="416"/>
      <c r="E20" s="417"/>
    </row>
    <row r="21" s="405" customFormat="1" ht="22.5" customHeight="1" spans="1:5">
      <c r="A21" s="411" t="s">
        <v>694</v>
      </c>
      <c r="B21" s="412"/>
      <c r="C21" s="412"/>
      <c r="D21" s="412"/>
      <c r="E21" s="413"/>
    </row>
    <row r="22" s="405" customFormat="1" ht="22.5" customHeight="1" spans="1:5">
      <c r="A22" s="414" t="s">
        <v>689</v>
      </c>
      <c r="B22" s="412"/>
      <c r="C22" s="412"/>
      <c r="D22" s="412"/>
      <c r="E22" s="413"/>
    </row>
    <row r="23" s="210" customFormat="1" ht="22.5" customHeight="1" spans="1:5">
      <c r="A23" s="415" t="s">
        <v>690</v>
      </c>
      <c r="B23" s="416"/>
      <c r="C23" s="416"/>
      <c r="D23" s="416"/>
      <c r="E23" s="417"/>
    </row>
    <row r="24" s="210" customFormat="1" ht="22.5" customHeight="1" spans="1:5">
      <c r="A24" s="418" t="s">
        <v>111</v>
      </c>
      <c r="B24" s="416"/>
      <c r="C24" s="416"/>
      <c r="D24" s="416"/>
      <c r="E24" s="417"/>
    </row>
    <row r="25" s="405" customFormat="1" ht="22.5" customHeight="1" spans="1:5">
      <c r="A25" s="414" t="s">
        <v>692</v>
      </c>
      <c r="B25" s="412"/>
      <c r="C25" s="412"/>
      <c r="D25" s="412"/>
      <c r="E25" s="413"/>
    </row>
    <row r="26" s="405" customFormat="1" ht="22.5" customHeight="1" spans="1:5">
      <c r="A26" s="418" t="s">
        <v>111</v>
      </c>
      <c r="B26" s="419"/>
      <c r="C26" s="419"/>
      <c r="D26" s="420"/>
      <c r="E26" s="421"/>
    </row>
    <row r="27" s="405" customFormat="1" ht="22.5" customHeight="1" spans="1:5">
      <c r="A27" s="398" t="s">
        <v>111</v>
      </c>
      <c r="B27" s="419"/>
      <c r="C27" s="419"/>
      <c r="D27" s="420"/>
      <c r="E27" s="421"/>
    </row>
    <row r="28" s="405" customFormat="1" ht="22.5" customHeight="1" spans="1:5">
      <c r="A28" s="398" t="s">
        <v>111</v>
      </c>
      <c r="B28" s="419"/>
      <c r="C28" s="419"/>
      <c r="D28" s="420"/>
      <c r="E28" s="421"/>
    </row>
    <row r="29" s="405" customFormat="1" ht="22.5" customHeight="1" spans="1:5">
      <c r="A29" s="414"/>
      <c r="B29" s="419"/>
      <c r="C29" s="419"/>
      <c r="D29" s="420"/>
      <c r="E29" s="421"/>
    </row>
    <row r="30" s="405" customFormat="1" ht="22.5" customHeight="1" spans="1:5">
      <c r="A30" s="401" t="s">
        <v>695</v>
      </c>
      <c r="B30" s="419"/>
      <c r="C30" s="419"/>
      <c r="D30" s="419"/>
      <c r="E30" s="422"/>
    </row>
    <row r="31" s="405" customFormat="1" ht="22.5" customHeight="1" spans="1:5">
      <c r="A31" s="401" t="s">
        <v>696</v>
      </c>
      <c r="B31" s="419"/>
      <c r="C31" s="419"/>
      <c r="D31" s="419"/>
      <c r="E31" s="422"/>
    </row>
    <row r="32" s="405" customFormat="1" ht="22.5" customHeight="1" spans="1:5">
      <c r="A32" s="401" t="s">
        <v>697</v>
      </c>
      <c r="B32" s="419"/>
      <c r="C32" s="419"/>
      <c r="D32" s="419"/>
      <c r="E32" s="422"/>
    </row>
  </sheetData>
  <mergeCells count="1">
    <mergeCell ref="A2:E2"/>
  </mergeCells>
  <printOptions horizontalCentered="1"/>
  <pageMargins left="0.590277777777778" right="0.590277777777778" top="0.393055555555556" bottom="0.590277777777778" header="0.590277777777778" footer="0.393055555555556"/>
  <pageSetup paperSize="9" firstPageNumber="0" fitToHeight="0" orientation="portrait" blackAndWhite="1" useFirstPageNumber="1"/>
  <headerFooter alignWithMargins="0"/>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81"/>
  <sheetViews>
    <sheetView showZeros="0" view="pageBreakPreview" zoomScaleNormal="100" zoomScaleSheetLayoutView="100" workbookViewId="0">
      <selection activeCell="F8" sqref="F8"/>
    </sheetView>
  </sheetViews>
  <sheetFormatPr defaultColWidth="9" defaultRowHeight="14.25"/>
  <cols>
    <col min="1" max="1" width="33.6333333333333" style="384" customWidth="1"/>
    <col min="2" max="2" width="14" style="384" customWidth="1"/>
    <col min="3" max="5" width="14" style="385" customWidth="1"/>
    <col min="6" max="7" width="11.5" style="384" customWidth="1"/>
    <col min="8" max="16384" width="9" style="384"/>
  </cols>
  <sheetData>
    <row r="1" s="376" customFormat="1" ht="24" customHeight="1" spans="1:4">
      <c r="A1" s="376" t="s">
        <v>698</v>
      </c>
      <c r="D1" s="386"/>
    </row>
    <row r="2" s="377" customFormat="1" ht="60" customHeight="1" spans="1:5">
      <c r="A2" s="387" t="s">
        <v>699</v>
      </c>
      <c r="B2" s="387"/>
      <c r="C2" s="388"/>
      <c r="D2" s="388"/>
      <c r="E2" s="388"/>
    </row>
    <row r="3" s="378" customFormat="1" ht="27" customHeight="1" spans="4:4">
      <c r="D3" s="378" t="s">
        <v>38</v>
      </c>
    </row>
    <row r="4" s="379" customFormat="1" ht="30" customHeight="1" spans="1:5">
      <c r="A4" s="389" t="s">
        <v>700</v>
      </c>
      <c r="B4" s="293" t="s">
        <v>4</v>
      </c>
      <c r="C4" s="390" t="s">
        <v>122</v>
      </c>
      <c r="D4" s="390" t="s">
        <v>6</v>
      </c>
      <c r="E4" s="391" t="s">
        <v>7</v>
      </c>
    </row>
    <row r="5" s="380" customFormat="1" ht="24" customHeight="1" spans="1:5">
      <c r="A5" s="392" t="s">
        <v>701</v>
      </c>
      <c r="B5" s="393" t="s">
        <v>660</v>
      </c>
      <c r="C5" s="394"/>
      <c r="D5" s="394"/>
      <c r="E5" s="395"/>
    </row>
    <row r="6" s="380" customFormat="1" ht="24" customHeight="1" spans="1:5">
      <c r="A6" s="392" t="s">
        <v>702</v>
      </c>
      <c r="B6" s="396"/>
      <c r="C6" s="394"/>
      <c r="D6" s="394"/>
      <c r="E6" s="395"/>
    </row>
    <row r="7" s="380" customFormat="1" ht="24" customHeight="1" spans="1:5">
      <c r="A7" s="392" t="s">
        <v>111</v>
      </c>
      <c r="B7" s="396"/>
      <c r="C7" s="394"/>
      <c r="D7" s="394"/>
      <c r="E7" s="395"/>
    </row>
    <row r="8" s="381" customFormat="1" ht="24" customHeight="1" spans="1:5">
      <c r="A8" s="392" t="s">
        <v>111</v>
      </c>
      <c r="B8" s="396"/>
      <c r="C8" s="397"/>
      <c r="D8" s="397"/>
      <c r="E8" s="395"/>
    </row>
    <row r="9" s="381" customFormat="1" ht="24" customHeight="1" spans="1:5">
      <c r="A9" s="392" t="s">
        <v>111</v>
      </c>
      <c r="B9" s="396"/>
      <c r="C9" s="394"/>
      <c r="D9" s="394"/>
      <c r="E9" s="395"/>
    </row>
    <row r="10" s="381" customFormat="1" ht="24" customHeight="1" spans="1:5">
      <c r="A10" s="392"/>
      <c r="B10" s="396"/>
      <c r="C10" s="394"/>
      <c r="D10" s="394"/>
      <c r="E10" s="395"/>
    </row>
    <row r="11" s="381" customFormat="1" ht="24" customHeight="1" spans="1:15">
      <c r="A11" s="398"/>
      <c r="B11" s="399"/>
      <c r="C11" s="394"/>
      <c r="D11" s="394"/>
      <c r="E11" s="395"/>
      <c r="O11" s="403"/>
    </row>
    <row r="12" s="382" customFormat="1" ht="24" customHeight="1" spans="1:5">
      <c r="A12" s="400" t="s">
        <v>652</v>
      </c>
      <c r="B12" s="393">
        <f>SUM(B5:B10)</f>
        <v>0</v>
      </c>
      <c r="C12" s="401">
        <f>SUM(C5:C10)</f>
        <v>0</v>
      </c>
      <c r="D12" s="401">
        <f>SUM(D5:D10)</f>
        <v>0</v>
      </c>
      <c r="E12" s="395"/>
    </row>
    <row r="13" s="383" customFormat="1" ht="24" customHeight="1" spans="3:5">
      <c r="C13" s="402"/>
      <c r="D13" s="402"/>
      <c r="E13" s="402"/>
    </row>
    <row r="14" s="383" customFormat="1" ht="24" customHeight="1" spans="3:5">
      <c r="C14" s="402"/>
      <c r="D14" s="402"/>
      <c r="E14" s="402"/>
    </row>
    <row r="15" s="383" customFormat="1" ht="24" customHeight="1" spans="3:5">
      <c r="C15" s="402"/>
      <c r="D15" s="402"/>
      <c r="E15" s="402"/>
    </row>
    <row r="16" s="383" customFormat="1" ht="24" customHeight="1" spans="3:5">
      <c r="C16" s="402"/>
      <c r="D16" s="402"/>
      <c r="E16" s="402"/>
    </row>
    <row r="17" s="383" customFormat="1" ht="24" customHeight="1" spans="3:5">
      <c r="C17" s="402"/>
      <c r="D17" s="402"/>
      <c r="E17" s="402"/>
    </row>
    <row r="18" s="383" customFormat="1" ht="24" customHeight="1" spans="3:5">
      <c r="C18" s="402"/>
      <c r="D18" s="402"/>
      <c r="E18" s="402"/>
    </row>
    <row r="19" s="383" customFormat="1" ht="24" customHeight="1" spans="3:5">
      <c r="C19" s="402"/>
      <c r="D19" s="402"/>
      <c r="E19" s="402"/>
    </row>
    <row r="20" s="383" customFormat="1" ht="24" customHeight="1" spans="3:5">
      <c r="C20" s="402"/>
      <c r="D20" s="402"/>
      <c r="E20" s="402"/>
    </row>
    <row r="21" s="383" customFormat="1" ht="24" customHeight="1" spans="3:5">
      <c r="C21" s="402"/>
      <c r="D21" s="402"/>
      <c r="E21" s="402"/>
    </row>
    <row r="22" s="383" customFormat="1" ht="24" customHeight="1" spans="3:5">
      <c r="C22" s="402"/>
      <c r="D22" s="402"/>
      <c r="E22" s="402"/>
    </row>
    <row r="23" s="383" customFormat="1" ht="24" customHeight="1" spans="3:5">
      <c r="C23" s="402"/>
      <c r="D23" s="402"/>
      <c r="E23" s="402"/>
    </row>
    <row r="24" s="383" customFormat="1" ht="24" customHeight="1" spans="3:5">
      <c r="C24" s="402"/>
      <c r="D24" s="402"/>
      <c r="E24" s="402"/>
    </row>
    <row r="25" s="383" customFormat="1" ht="24" customHeight="1" spans="3:5">
      <c r="C25" s="402"/>
      <c r="D25" s="402"/>
      <c r="E25" s="402"/>
    </row>
    <row r="26" s="383" customFormat="1" ht="24" customHeight="1" spans="3:5">
      <c r="C26" s="402"/>
      <c r="D26" s="402"/>
      <c r="E26" s="402"/>
    </row>
    <row r="27" s="383" customFormat="1" ht="24" customHeight="1" spans="3:5">
      <c r="C27" s="402"/>
      <c r="D27" s="402"/>
      <c r="E27" s="402"/>
    </row>
    <row r="28" s="383" customFormat="1" ht="24" customHeight="1" spans="3:5">
      <c r="C28" s="402"/>
      <c r="D28" s="402"/>
      <c r="E28" s="402"/>
    </row>
    <row r="29" s="383" customFormat="1" ht="24" customHeight="1" spans="3:5">
      <c r="C29" s="402"/>
      <c r="D29" s="402"/>
      <c r="E29" s="402"/>
    </row>
    <row r="30" s="383" customFormat="1" ht="24" customHeight="1" spans="3:5">
      <c r="C30" s="402"/>
      <c r="D30" s="402"/>
      <c r="E30" s="402"/>
    </row>
    <row r="31" s="383" customFormat="1" ht="24" customHeight="1" spans="3:5">
      <c r="C31" s="402"/>
      <c r="D31" s="402"/>
      <c r="E31" s="402"/>
    </row>
    <row r="32" s="383" customFormat="1" ht="24" customHeight="1" spans="3:5">
      <c r="C32" s="402"/>
      <c r="D32" s="402"/>
      <c r="E32" s="402"/>
    </row>
    <row r="33" s="383" customFormat="1" ht="24" customHeight="1" spans="3:5">
      <c r="C33" s="402"/>
      <c r="D33" s="402"/>
      <c r="E33" s="402"/>
    </row>
    <row r="34" s="383" customFormat="1" ht="24" customHeight="1" spans="3:5">
      <c r="C34" s="402"/>
      <c r="D34" s="402"/>
      <c r="E34" s="402"/>
    </row>
    <row r="35" s="383" customFormat="1" ht="24" customHeight="1" spans="3:5">
      <c r="C35" s="402"/>
      <c r="D35" s="402"/>
      <c r="E35" s="402"/>
    </row>
    <row r="36" s="383" customFormat="1" ht="24" customHeight="1" spans="3:5">
      <c r="C36" s="402"/>
      <c r="D36" s="402"/>
      <c r="E36" s="402"/>
    </row>
    <row r="37" s="383" customFormat="1" ht="24" customHeight="1" spans="3:5">
      <c r="C37" s="402"/>
      <c r="D37" s="402"/>
      <c r="E37" s="402"/>
    </row>
    <row r="38" s="383" customFormat="1" ht="24" customHeight="1" spans="3:5">
      <c r="C38" s="402"/>
      <c r="D38" s="402"/>
      <c r="E38" s="402"/>
    </row>
    <row r="39" s="383" customFormat="1" ht="24" customHeight="1" spans="3:5">
      <c r="C39" s="402"/>
      <c r="D39" s="402"/>
      <c r="E39" s="402"/>
    </row>
    <row r="40" s="383" customFormat="1" ht="24" customHeight="1" spans="3:5">
      <c r="C40" s="402"/>
      <c r="D40" s="402"/>
      <c r="E40" s="402"/>
    </row>
    <row r="41" s="383" customFormat="1" ht="24" customHeight="1" spans="3:5">
      <c r="C41" s="402"/>
      <c r="D41" s="402"/>
      <c r="E41" s="402"/>
    </row>
    <row r="42" s="383" customFormat="1" ht="24" customHeight="1" spans="3:5">
      <c r="C42" s="402"/>
      <c r="D42" s="402"/>
      <c r="E42" s="402"/>
    </row>
    <row r="43" s="383" customFormat="1" ht="24" customHeight="1" spans="3:5">
      <c r="C43" s="402"/>
      <c r="D43" s="402"/>
      <c r="E43" s="402"/>
    </row>
    <row r="44" s="383" customFormat="1" ht="24" customHeight="1" spans="3:5">
      <c r="C44" s="402"/>
      <c r="D44" s="402"/>
      <c r="E44" s="402"/>
    </row>
    <row r="45" s="383" customFormat="1" ht="24" customHeight="1" spans="3:5">
      <c r="C45" s="402"/>
      <c r="D45" s="402"/>
      <c r="E45" s="402"/>
    </row>
    <row r="46" s="383" customFormat="1" ht="24" customHeight="1" spans="3:5">
      <c r="C46" s="402"/>
      <c r="D46" s="402"/>
      <c r="E46" s="402"/>
    </row>
    <row r="47" s="383" customFormat="1" ht="24" customHeight="1" spans="3:5">
      <c r="C47" s="402"/>
      <c r="D47" s="402"/>
      <c r="E47" s="402"/>
    </row>
    <row r="48" s="383" customFormat="1" ht="24" customHeight="1" spans="3:5">
      <c r="C48" s="402"/>
      <c r="D48" s="402"/>
      <c r="E48" s="402"/>
    </row>
    <row r="49" s="383" customFormat="1" ht="24" customHeight="1" spans="3:5">
      <c r="C49" s="402"/>
      <c r="D49" s="402"/>
      <c r="E49" s="402"/>
    </row>
    <row r="50" s="383" customFormat="1" ht="24" customHeight="1" spans="3:5">
      <c r="C50" s="402"/>
      <c r="D50" s="402"/>
      <c r="E50" s="402"/>
    </row>
    <row r="51" s="383" customFormat="1" ht="24" customHeight="1" spans="3:5">
      <c r="C51" s="402"/>
      <c r="D51" s="402"/>
      <c r="E51" s="402"/>
    </row>
    <row r="52" s="383" customFormat="1" ht="24" customHeight="1" spans="3:5">
      <c r="C52" s="402"/>
      <c r="D52" s="402"/>
      <c r="E52" s="402"/>
    </row>
    <row r="53" s="383" customFormat="1" ht="24" customHeight="1" spans="3:5">
      <c r="C53" s="402"/>
      <c r="D53" s="402"/>
      <c r="E53" s="402"/>
    </row>
    <row r="54" s="383" customFormat="1" ht="24" customHeight="1" spans="3:5">
      <c r="C54" s="402"/>
      <c r="D54" s="402"/>
      <c r="E54" s="402"/>
    </row>
    <row r="55" s="383" customFormat="1" ht="24" customHeight="1" spans="3:5">
      <c r="C55" s="402"/>
      <c r="D55" s="402"/>
      <c r="E55" s="402"/>
    </row>
    <row r="56" s="383" customFormat="1" ht="24" customHeight="1" spans="3:5">
      <c r="C56" s="402"/>
      <c r="D56" s="402"/>
      <c r="E56" s="402"/>
    </row>
    <row r="57" s="383" customFormat="1" ht="24" customHeight="1" spans="3:5">
      <c r="C57" s="402"/>
      <c r="D57" s="402"/>
      <c r="E57" s="402"/>
    </row>
    <row r="58" s="383" customFormat="1" ht="24" customHeight="1" spans="3:5">
      <c r="C58" s="402"/>
      <c r="D58" s="402"/>
      <c r="E58" s="402"/>
    </row>
    <row r="59" s="383" customFormat="1" ht="24" customHeight="1" spans="3:5">
      <c r="C59" s="402"/>
      <c r="D59" s="402"/>
      <c r="E59" s="402"/>
    </row>
    <row r="60" s="383" customFormat="1" ht="24" customHeight="1" spans="3:5">
      <c r="C60" s="402"/>
      <c r="D60" s="402"/>
      <c r="E60" s="402"/>
    </row>
    <row r="61" s="383" customFormat="1" ht="24" customHeight="1" spans="3:5">
      <c r="C61" s="402"/>
      <c r="D61" s="402"/>
      <c r="E61" s="402"/>
    </row>
    <row r="62" s="383" customFormat="1" ht="24" customHeight="1" spans="3:5">
      <c r="C62" s="402"/>
      <c r="D62" s="402"/>
      <c r="E62" s="402"/>
    </row>
    <row r="63" s="383" customFormat="1" ht="24" customHeight="1" spans="3:5">
      <c r="C63" s="402"/>
      <c r="D63" s="402"/>
      <c r="E63" s="402"/>
    </row>
    <row r="64" s="383" customFormat="1" ht="24" customHeight="1" spans="3:5">
      <c r="C64" s="402"/>
      <c r="D64" s="402"/>
      <c r="E64" s="402"/>
    </row>
    <row r="65" s="383" customFormat="1" ht="24" customHeight="1" spans="3:5">
      <c r="C65" s="402"/>
      <c r="D65" s="402"/>
      <c r="E65" s="402"/>
    </row>
    <row r="66" s="383" customFormat="1" ht="24" customHeight="1" spans="3:5">
      <c r="C66" s="402"/>
      <c r="D66" s="402"/>
      <c r="E66" s="402"/>
    </row>
    <row r="67" s="383" customFormat="1" ht="24" customHeight="1" spans="3:5">
      <c r="C67" s="402"/>
      <c r="D67" s="402"/>
      <c r="E67" s="402"/>
    </row>
    <row r="68" s="383" customFormat="1" ht="24" customHeight="1" spans="3:5">
      <c r="C68" s="402"/>
      <c r="D68" s="402"/>
      <c r="E68" s="402"/>
    </row>
    <row r="69" s="383" customFormat="1" ht="24" customHeight="1" spans="3:5">
      <c r="C69" s="402"/>
      <c r="D69" s="402"/>
      <c r="E69" s="402"/>
    </row>
    <row r="70" s="383" customFormat="1" ht="24" customHeight="1" spans="3:5">
      <c r="C70" s="402"/>
      <c r="D70" s="402"/>
      <c r="E70" s="402"/>
    </row>
    <row r="71" s="383" customFormat="1" ht="24" customHeight="1" spans="3:5">
      <c r="C71" s="402"/>
      <c r="D71" s="402"/>
      <c r="E71" s="402"/>
    </row>
    <row r="72" s="383" customFormat="1" ht="24" customHeight="1" spans="3:5">
      <c r="C72" s="402"/>
      <c r="D72" s="402"/>
      <c r="E72" s="402"/>
    </row>
    <row r="73" s="383" customFormat="1" ht="24" customHeight="1" spans="3:5">
      <c r="C73" s="402"/>
      <c r="D73" s="402"/>
      <c r="E73" s="402"/>
    </row>
    <row r="74" s="383" customFormat="1" ht="24" customHeight="1" spans="3:5">
      <c r="C74" s="402"/>
      <c r="D74" s="402"/>
      <c r="E74" s="402"/>
    </row>
    <row r="75" s="383" customFormat="1" ht="24" customHeight="1" spans="3:5">
      <c r="C75" s="402"/>
      <c r="D75" s="402"/>
      <c r="E75" s="402"/>
    </row>
    <row r="76" s="383" customFormat="1" ht="24" customHeight="1" spans="3:5">
      <c r="C76" s="402"/>
      <c r="D76" s="402"/>
      <c r="E76" s="402"/>
    </row>
    <row r="77" s="383" customFormat="1" ht="24" customHeight="1" spans="3:5">
      <c r="C77" s="402"/>
      <c r="D77" s="402"/>
      <c r="E77" s="402"/>
    </row>
    <row r="78" s="383" customFormat="1" ht="24" customHeight="1" spans="3:5">
      <c r="C78" s="402"/>
      <c r="D78" s="402"/>
      <c r="E78" s="402"/>
    </row>
    <row r="79" s="383" customFormat="1" ht="24" customHeight="1" spans="3:5">
      <c r="C79" s="402"/>
      <c r="D79" s="402"/>
      <c r="E79" s="402"/>
    </row>
    <row r="80" s="383" customFormat="1" ht="24" customHeight="1" spans="3:5">
      <c r="C80" s="402"/>
      <c r="D80" s="402"/>
      <c r="E80" s="402"/>
    </row>
    <row r="81" s="383" customFormat="1" ht="24" customHeight="1" spans="3:5">
      <c r="C81" s="402"/>
      <c r="D81" s="402"/>
      <c r="E81" s="402"/>
    </row>
  </sheetData>
  <mergeCells count="2">
    <mergeCell ref="A2:E2"/>
    <mergeCell ref="D3:E3"/>
  </mergeCells>
  <printOptions horizontalCentered="1"/>
  <pageMargins left="0.590277777777778" right="0.590277777777778" top="0.393055555555556" bottom="0.590277777777778" header="0.590277777777778" footer="0.393055555555556"/>
  <pageSetup paperSize="9" firstPageNumber="0" orientation="portrait" blackAndWhite="1" useFirstPageNumber="1"/>
  <headerFooter alignWithMargins="0"/>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T58"/>
  <sheetViews>
    <sheetView showGridLines="0" showZeros="0" view="pageBreakPreview" zoomScale="90" zoomScaleNormal="100" zoomScaleSheetLayoutView="90" workbookViewId="0">
      <selection activeCell="F11" sqref="F11"/>
    </sheetView>
  </sheetViews>
  <sheetFormatPr defaultColWidth="6.88333333333333" defaultRowHeight="15.95" customHeight="1"/>
  <cols>
    <col min="1" max="1" width="56.1333333333333" style="310" customWidth="1"/>
    <col min="2" max="3" width="9.63333333333333" style="310" customWidth="1"/>
    <col min="4" max="4" width="11.6333333333333" style="310" customWidth="1"/>
    <col min="5" max="5" width="10.75" style="366" customWidth="1"/>
    <col min="6" max="6" width="9.63333333333333" style="367" customWidth="1"/>
    <col min="7" max="16384" width="6.88333333333333" style="310"/>
  </cols>
  <sheetData>
    <row r="1" s="306" customFormat="1" ht="24" customHeight="1" spans="1:254">
      <c r="A1" s="311" t="s">
        <v>703</v>
      </c>
      <c r="B1" s="311"/>
      <c r="C1" s="311"/>
      <c r="D1" s="311"/>
      <c r="E1" s="368"/>
      <c r="F1" s="312"/>
      <c r="G1" s="313"/>
      <c r="H1" s="313"/>
      <c r="I1" s="313"/>
      <c r="J1" s="313"/>
      <c r="K1" s="313"/>
      <c r="L1" s="313"/>
      <c r="M1" s="313"/>
      <c r="N1" s="313"/>
      <c r="O1" s="313"/>
      <c r="P1" s="313"/>
      <c r="Q1" s="313"/>
      <c r="R1" s="313"/>
      <c r="S1" s="313"/>
      <c r="T1" s="313"/>
      <c r="U1" s="313"/>
      <c r="V1" s="313"/>
      <c r="W1" s="313"/>
      <c r="X1" s="313"/>
      <c r="Y1" s="313"/>
      <c r="Z1" s="313"/>
      <c r="AA1" s="313"/>
      <c r="AB1" s="313"/>
      <c r="AC1" s="313"/>
      <c r="AD1" s="313"/>
      <c r="AE1" s="313"/>
      <c r="AF1" s="313"/>
      <c r="AG1" s="313"/>
      <c r="AH1" s="313"/>
      <c r="AI1" s="313"/>
      <c r="AJ1" s="313"/>
      <c r="AK1" s="313"/>
      <c r="AL1" s="313"/>
      <c r="AM1" s="313"/>
      <c r="AN1" s="313"/>
      <c r="AO1" s="313"/>
      <c r="AP1" s="313"/>
      <c r="AQ1" s="313"/>
      <c r="AR1" s="313"/>
      <c r="AS1" s="313"/>
      <c r="AT1" s="313"/>
      <c r="AU1" s="313"/>
      <c r="AV1" s="313"/>
      <c r="AW1" s="313"/>
      <c r="AX1" s="313"/>
      <c r="AY1" s="313"/>
      <c r="AZ1" s="313"/>
      <c r="BA1" s="313"/>
      <c r="BB1" s="313"/>
      <c r="BC1" s="313"/>
      <c r="BD1" s="313"/>
      <c r="BE1" s="313"/>
      <c r="BF1" s="313"/>
      <c r="BG1" s="313"/>
      <c r="BH1" s="313"/>
      <c r="BI1" s="313"/>
      <c r="BJ1" s="313"/>
      <c r="BK1" s="313"/>
      <c r="BL1" s="313"/>
      <c r="BM1" s="313"/>
      <c r="BN1" s="313"/>
      <c r="BO1" s="313"/>
      <c r="BP1" s="313"/>
      <c r="BQ1" s="313"/>
      <c r="BR1" s="313"/>
      <c r="BS1" s="313"/>
      <c r="BT1" s="313"/>
      <c r="BU1" s="313"/>
      <c r="BV1" s="313"/>
      <c r="BW1" s="313"/>
      <c r="BX1" s="313"/>
      <c r="BY1" s="313"/>
      <c r="BZ1" s="313"/>
      <c r="CA1" s="313"/>
      <c r="CB1" s="313"/>
      <c r="CC1" s="313"/>
      <c r="CD1" s="313"/>
      <c r="CE1" s="313"/>
      <c r="CF1" s="313"/>
      <c r="CG1" s="313"/>
      <c r="CH1" s="313"/>
      <c r="CI1" s="313"/>
      <c r="CJ1" s="313"/>
      <c r="CK1" s="313"/>
      <c r="CL1" s="313"/>
      <c r="CM1" s="313"/>
      <c r="CN1" s="313"/>
      <c r="CO1" s="313"/>
      <c r="CP1" s="313"/>
      <c r="CQ1" s="313"/>
      <c r="CR1" s="313"/>
      <c r="CS1" s="313"/>
      <c r="CT1" s="313"/>
      <c r="CU1" s="313"/>
      <c r="CV1" s="313"/>
      <c r="CW1" s="313"/>
      <c r="CX1" s="313"/>
      <c r="CY1" s="313"/>
      <c r="CZ1" s="313"/>
      <c r="DA1" s="313"/>
      <c r="DB1" s="313"/>
      <c r="DC1" s="313"/>
      <c r="DD1" s="313"/>
      <c r="DE1" s="313"/>
      <c r="DF1" s="313"/>
      <c r="DG1" s="313"/>
      <c r="DH1" s="313"/>
      <c r="DI1" s="313"/>
      <c r="DJ1" s="313"/>
      <c r="DK1" s="313"/>
      <c r="DL1" s="313"/>
      <c r="DM1" s="313"/>
      <c r="DN1" s="313"/>
      <c r="DO1" s="313"/>
      <c r="DP1" s="313"/>
      <c r="DQ1" s="313"/>
      <c r="DR1" s="313"/>
      <c r="DS1" s="313"/>
      <c r="DT1" s="313"/>
      <c r="DU1" s="313"/>
      <c r="DV1" s="313"/>
      <c r="DW1" s="313"/>
      <c r="DX1" s="313"/>
      <c r="DY1" s="313"/>
      <c r="DZ1" s="313"/>
      <c r="EA1" s="313"/>
      <c r="EB1" s="313"/>
      <c r="EC1" s="313"/>
      <c r="ED1" s="313"/>
      <c r="EE1" s="313"/>
      <c r="EF1" s="313"/>
      <c r="EG1" s="313"/>
      <c r="EH1" s="313"/>
      <c r="EI1" s="313"/>
      <c r="EJ1" s="313"/>
      <c r="EK1" s="313"/>
      <c r="EL1" s="313"/>
      <c r="EM1" s="313"/>
      <c r="EN1" s="313"/>
      <c r="EO1" s="313"/>
      <c r="EP1" s="313"/>
      <c r="EQ1" s="313"/>
      <c r="ER1" s="313"/>
      <c r="ES1" s="313"/>
      <c r="ET1" s="313"/>
      <c r="EU1" s="313"/>
      <c r="EV1" s="313"/>
      <c r="EW1" s="313"/>
      <c r="EX1" s="313"/>
      <c r="EY1" s="313"/>
      <c r="EZ1" s="313"/>
      <c r="FA1" s="313"/>
      <c r="FB1" s="313"/>
      <c r="FC1" s="313"/>
      <c r="FD1" s="313"/>
      <c r="FE1" s="313"/>
      <c r="FF1" s="313"/>
      <c r="FG1" s="313"/>
      <c r="FH1" s="313"/>
      <c r="FI1" s="313"/>
      <c r="FJ1" s="313"/>
      <c r="FK1" s="313"/>
      <c r="FL1" s="313"/>
      <c r="FM1" s="313"/>
      <c r="FN1" s="313"/>
      <c r="FO1" s="313"/>
      <c r="FP1" s="313"/>
      <c r="FQ1" s="313"/>
      <c r="FR1" s="313"/>
      <c r="FS1" s="313"/>
      <c r="FT1" s="313"/>
      <c r="FU1" s="313"/>
      <c r="FV1" s="313"/>
      <c r="FW1" s="313"/>
      <c r="FX1" s="313"/>
      <c r="FY1" s="313"/>
      <c r="FZ1" s="313"/>
      <c r="GA1" s="313"/>
      <c r="GB1" s="313"/>
      <c r="GC1" s="313"/>
      <c r="GD1" s="313"/>
      <c r="GE1" s="313"/>
      <c r="GF1" s="313"/>
      <c r="GG1" s="313"/>
      <c r="GH1" s="313"/>
      <c r="GI1" s="313"/>
      <c r="GJ1" s="313"/>
      <c r="GK1" s="313"/>
      <c r="GL1" s="313"/>
      <c r="GM1" s="313"/>
      <c r="GN1" s="313"/>
      <c r="GO1" s="313"/>
      <c r="GP1" s="313"/>
      <c r="GQ1" s="313"/>
      <c r="GR1" s="313"/>
      <c r="GS1" s="313"/>
      <c r="GT1" s="313"/>
      <c r="GU1" s="313"/>
      <c r="GV1" s="313"/>
      <c r="GW1" s="313"/>
      <c r="GX1" s="313"/>
      <c r="GY1" s="313"/>
      <c r="GZ1" s="313"/>
      <c r="HA1" s="313"/>
      <c r="HB1" s="313"/>
      <c r="HC1" s="313"/>
      <c r="HD1" s="313"/>
      <c r="HE1" s="313"/>
      <c r="HF1" s="313"/>
      <c r="HG1" s="313"/>
      <c r="HH1" s="313"/>
      <c r="HI1" s="313"/>
      <c r="HJ1" s="313"/>
      <c r="HK1" s="313"/>
      <c r="HL1" s="313"/>
      <c r="HM1" s="313"/>
      <c r="HN1" s="313"/>
      <c r="HO1" s="313"/>
      <c r="HP1" s="313"/>
      <c r="HQ1" s="313"/>
      <c r="HR1" s="313"/>
      <c r="HS1" s="313"/>
      <c r="HT1" s="313"/>
      <c r="HU1" s="313"/>
      <c r="HV1" s="313"/>
      <c r="HW1" s="313"/>
      <c r="HX1" s="313"/>
      <c r="HY1" s="313"/>
      <c r="HZ1" s="313"/>
      <c r="IA1" s="313"/>
      <c r="IB1" s="313"/>
      <c r="IC1" s="313"/>
      <c r="ID1" s="313"/>
      <c r="IE1" s="313"/>
      <c r="IF1" s="313"/>
      <c r="IG1" s="313"/>
      <c r="IH1" s="313"/>
      <c r="II1" s="313"/>
      <c r="IJ1" s="313"/>
      <c r="IK1" s="313"/>
      <c r="IL1" s="313"/>
      <c r="IM1" s="313"/>
      <c r="IN1" s="313"/>
      <c r="IO1" s="313"/>
      <c r="IP1" s="313"/>
      <c r="IQ1" s="313"/>
      <c r="IR1" s="313"/>
      <c r="IS1" s="313"/>
      <c r="IT1" s="313"/>
    </row>
    <row r="2" s="307" customFormat="1" ht="42" customHeight="1" spans="1:6">
      <c r="A2" s="314" t="s">
        <v>704</v>
      </c>
      <c r="B2" s="314"/>
      <c r="C2" s="314"/>
      <c r="D2" s="314"/>
      <c r="E2" s="314"/>
      <c r="F2" s="315"/>
    </row>
    <row r="3" s="308" customFormat="1" ht="27" customHeight="1" spans="5:6">
      <c r="E3" s="369"/>
      <c r="F3" s="370" t="s">
        <v>2</v>
      </c>
    </row>
    <row r="4" s="281" customFormat="1" ht="30" customHeight="1" spans="1:254">
      <c r="A4" s="302" t="s">
        <v>3</v>
      </c>
      <c r="B4" s="317" t="s">
        <v>4</v>
      </c>
      <c r="C4" s="318" t="s">
        <v>5</v>
      </c>
      <c r="D4" s="319" t="s">
        <v>6</v>
      </c>
      <c r="E4" s="371" t="s">
        <v>7</v>
      </c>
      <c r="F4" s="320" t="s">
        <v>8</v>
      </c>
      <c r="G4" s="321"/>
      <c r="H4" s="321"/>
      <c r="I4" s="321"/>
      <c r="J4" s="321"/>
      <c r="K4" s="321"/>
      <c r="L4" s="321"/>
      <c r="M4" s="321"/>
      <c r="N4" s="321"/>
      <c r="O4" s="321"/>
      <c r="P4" s="321"/>
      <c r="Q4" s="321"/>
      <c r="R4" s="321"/>
      <c r="S4" s="321"/>
      <c r="T4" s="321"/>
      <c r="U4" s="321"/>
      <c r="V4" s="321"/>
      <c r="W4" s="321"/>
      <c r="X4" s="321"/>
      <c r="Y4" s="321"/>
      <c r="Z4" s="321"/>
      <c r="AA4" s="321"/>
      <c r="AB4" s="321"/>
      <c r="AC4" s="321"/>
      <c r="AD4" s="321"/>
      <c r="AE4" s="321"/>
      <c r="AF4" s="321"/>
      <c r="AG4" s="321"/>
      <c r="AH4" s="321"/>
      <c r="AI4" s="321"/>
      <c r="AJ4" s="321"/>
      <c r="AK4" s="321"/>
      <c r="AL4" s="321"/>
      <c r="AM4" s="321"/>
      <c r="AN4" s="321"/>
      <c r="AO4" s="321"/>
      <c r="AP4" s="321"/>
      <c r="AQ4" s="321"/>
      <c r="AR4" s="321"/>
      <c r="AS4" s="321"/>
      <c r="AT4" s="321"/>
      <c r="AU4" s="321"/>
      <c r="AV4" s="321"/>
      <c r="AW4" s="321"/>
      <c r="AX4" s="321"/>
      <c r="AY4" s="321"/>
      <c r="AZ4" s="321"/>
      <c r="BA4" s="321"/>
      <c r="BB4" s="321"/>
      <c r="BC4" s="321"/>
      <c r="BD4" s="321"/>
      <c r="BE4" s="321"/>
      <c r="BF4" s="321"/>
      <c r="BG4" s="321"/>
      <c r="BH4" s="321"/>
      <c r="BI4" s="321"/>
      <c r="BJ4" s="321"/>
      <c r="BK4" s="321"/>
      <c r="BL4" s="321"/>
      <c r="BM4" s="321"/>
      <c r="BN4" s="321"/>
      <c r="BO4" s="321"/>
      <c r="BP4" s="321"/>
      <c r="BQ4" s="321"/>
      <c r="BR4" s="321"/>
      <c r="BS4" s="321"/>
      <c r="BT4" s="321"/>
      <c r="BU4" s="321"/>
      <c r="BV4" s="321"/>
      <c r="BW4" s="321"/>
      <c r="BX4" s="321"/>
      <c r="BY4" s="321"/>
      <c r="BZ4" s="321"/>
      <c r="CA4" s="321"/>
      <c r="CB4" s="321"/>
      <c r="CC4" s="321"/>
      <c r="CD4" s="321"/>
      <c r="CE4" s="321"/>
      <c r="CF4" s="321"/>
      <c r="CG4" s="321"/>
      <c r="CH4" s="321"/>
      <c r="CI4" s="321"/>
      <c r="CJ4" s="321"/>
      <c r="CK4" s="321"/>
      <c r="CL4" s="321"/>
      <c r="CM4" s="321"/>
      <c r="CN4" s="321"/>
      <c r="CO4" s="321"/>
      <c r="CP4" s="321"/>
      <c r="CQ4" s="321"/>
      <c r="CR4" s="321"/>
      <c r="CS4" s="321"/>
      <c r="CT4" s="321"/>
      <c r="CU4" s="321"/>
      <c r="CV4" s="321"/>
      <c r="CW4" s="321"/>
      <c r="CX4" s="321"/>
      <c r="CY4" s="321"/>
      <c r="CZ4" s="321"/>
      <c r="DA4" s="321"/>
      <c r="DB4" s="321"/>
      <c r="DC4" s="321"/>
      <c r="DD4" s="321"/>
      <c r="DE4" s="321"/>
      <c r="DF4" s="321"/>
      <c r="DG4" s="321"/>
      <c r="DH4" s="321"/>
      <c r="DI4" s="321"/>
      <c r="DJ4" s="321"/>
      <c r="DK4" s="321"/>
      <c r="DL4" s="321"/>
      <c r="DM4" s="321"/>
      <c r="DN4" s="321"/>
      <c r="DO4" s="321"/>
      <c r="DP4" s="321"/>
      <c r="DQ4" s="321"/>
      <c r="DR4" s="321"/>
      <c r="DS4" s="321"/>
      <c r="DT4" s="321"/>
      <c r="DU4" s="321"/>
      <c r="DV4" s="321"/>
      <c r="DW4" s="321"/>
      <c r="DX4" s="321"/>
      <c r="DY4" s="321"/>
      <c r="DZ4" s="321"/>
      <c r="EA4" s="321"/>
      <c r="EB4" s="321"/>
      <c r="EC4" s="321"/>
      <c r="ED4" s="321"/>
      <c r="EE4" s="321"/>
      <c r="EF4" s="321"/>
      <c r="EG4" s="321"/>
      <c r="EH4" s="321"/>
      <c r="EI4" s="321"/>
      <c r="EJ4" s="321"/>
      <c r="EK4" s="321"/>
      <c r="EL4" s="321"/>
      <c r="EM4" s="321"/>
      <c r="EN4" s="321"/>
      <c r="EO4" s="321"/>
      <c r="EP4" s="321"/>
      <c r="EQ4" s="321"/>
      <c r="ER4" s="321"/>
      <c r="ES4" s="321"/>
      <c r="ET4" s="321"/>
      <c r="EU4" s="321"/>
      <c r="EV4" s="321"/>
      <c r="EW4" s="321"/>
      <c r="EX4" s="321"/>
      <c r="EY4" s="321"/>
      <c r="EZ4" s="321"/>
      <c r="FA4" s="321"/>
      <c r="FB4" s="321"/>
      <c r="FC4" s="321"/>
      <c r="FD4" s="321"/>
      <c r="FE4" s="321"/>
      <c r="FF4" s="321"/>
      <c r="FG4" s="321"/>
      <c r="FH4" s="321"/>
      <c r="FI4" s="321"/>
      <c r="FJ4" s="321"/>
      <c r="FK4" s="321"/>
      <c r="FL4" s="321"/>
      <c r="FM4" s="321"/>
      <c r="FN4" s="321"/>
      <c r="FO4" s="321"/>
      <c r="FP4" s="321"/>
      <c r="FQ4" s="321"/>
      <c r="FR4" s="321"/>
      <c r="FS4" s="321"/>
      <c r="FT4" s="321"/>
      <c r="FU4" s="321"/>
      <c r="FV4" s="321"/>
      <c r="FW4" s="321"/>
      <c r="FX4" s="321"/>
      <c r="FY4" s="321"/>
      <c r="FZ4" s="321"/>
      <c r="GA4" s="321"/>
      <c r="GB4" s="321"/>
      <c r="GC4" s="321"/>
      <c r="GD4" s="321"/>
      <c r="GE4" s="321"/>
      <c r="GF4" s="321"/>
      <c r="GG4" s="321"/>
      <c r="GH4" s="321"/>
      <c r="GI4" s="321"/>
      <c r="GJ4" s="321"/>
      <c r="GK4" s="321"/>
      <c r="GL4" s="321"/>
      <c r="GM4" s="321"/>
      <c r="GN4" s="321"/>
      <c r="GO4" s="321"/>
      <c r="GP4" s="321"/>
      <c r="GQ4" s="321"/>
      <c r="GR4" s="321"/>
      <c r="GS4" s="321"/>
      <c r="GT4" s="321"/>
      <c r="GU4" s="321"/>
      <c r="GV4" s="321"/>
      <c r="GW4" s="321"/>
      <c r="GX4" s="321"/>
      <c r="GY4" s="321"/>
      <c r="GZ4" s="321"/>
      <c r="HA4" s="321"/>
      <c r="HB4" s="321"/>
      <c r="HC4" s="321"/>
      <c r="HD4" s="321"/>
      <c r="HE4" s="321"/>
      <c r="HF4" s="321"/>
      <c r="HG4" s="321"/>
      <c r="HH4" s="321"/>
      <c r="HI4" s="321"/>
      <c r="HJ4" s="321"/>
      <c r="HK4" s="321"/>
      <c r="HL4" s="321"/>
      <c r="HM4" s="321"/>
      <c r="HN4" s="321"/>
      <c r="HO4" s="321"/>
      <c r="HP4" s="321"/>
      <c r="HQ4" s="321"/>
      <c r="HR4" s="321"/>
      <c r="HS4" s="321"/>
      <c r="HT4" s="321"/>
      <c r="HU4" s="321"/>
      <c r="HV4" s="321"/>
      <c r="HW4" s="321"/>
      <c r="HX4" s="321"/>
      <c r="HY4" s="321"/>
      <c r="HZ4" s="321"/>
      <c r="IA4" s="321"/>
      <c r="IB4" s="321"/>
      <c r="IC4" s="321"/>
      <c r="ID4" s="321"/>
      <c r="IE4" s="321"/>
      <c r="IF4" s="321"/>
      <c r="IG4" s="321"/>
      <c r="IH4" s="321"/>
      <c r="II4" s="321"/>
      <c r="IJ4" s="321"/>
      <c r="IK4" s="321"/>
      <c r="IL4" s="321"/>
      <c r="IM4" s="321"/>
      <c r="IN4" s="321"/>
      <c r="IO4" s="321"/>
      <c r="IP4" s="321"/>
      <c r="IQ4" s="321"/>
      <c r="IR4" s="321"/>
      <c r="IS4" s="321"/>
      <c r="IT4" s="321"/>
    </row>
    <row r="5" s="281" customFormat="1" ht="24" customHeight="1" spans="1:254">
      <c r="A5" s="322" t="s">
        <v>705</v>
      </c>
      <c r="B5" s="323">
        <f>SUM(B6:B9)</f>
        <v>50</v>
      </c>
      <c r="C5" s="323">
        <f>SUM(C6:C9)</f>
        <v>50</v>
      </c>
      <c r="D5" s="323">
        <f>SUM(D6:D9)</f>
        <v>256</v>
      </c>
      <c r="E5" s="372">
        <f t="shared" ref="E5" si="0">D5/C5</f>
        <v>5.12</v>
      </c>
      <c r="F5" s="325">
        <v>0.688172043010753</v>
      </c>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7"/>
      <c r="AT5" s="297"/>
      <c r="AU5" s="297"/>
      <c r="AV5" s="297"/>
      <c r="AW5" s="297"/>
      <c r="AX5" s="297"/>
      <c r="AY5" s="297"/>
      <c r="AZ5" s="297"/>
      <c r="BA5" s="297"/>
      <c r="BB5" s="297"/>
      <c r="BC5" s="297"/>
      <c r="BD5" s="297"/>
      <c r="BE5" s="297"/>
      <c r="BF5" s="297"/>
      <c r="BG5" s="297"/>
      <c r="BH5" s="297"/>
      <c r="BI5" s="297"/>
      <c r="BJ5" s="297"/>
      <c r="BK5" s="297"/>
      <c r="BL5" s="297"/>
      <c r="BM5" s="297"/>
      <c r="BN5" s="297"/>
      <c r="BO5" s="297"/>
      <c r="BP5" s="297"/>
      <c r="BQ5" s="297"/>
      <c r="BR5" s="297"/>
      <c r="BS5" s="297"/>
      <c r="BT5" s="297"/>
      <c r="BU5" s="297"/>
      <c r="BV5" s="297"/>
      <c r="BW5" s="297"/>
      <c r="BX5" s="297"/>
      <c r="BY5" s="297"/>
      <c r="BZ5" s="297"/>
      <c r="CA5" s="297"/>
      <c r="CB5" s="297"/>
      <c r="CC5" s="297"/>
      <c r="CD5" s="297"/>
      <c r="CE5" s="297"/>
      <c r="CF5" s="297"/>
      <c r="CG5" s="297"/>
      <c r="CH5" s="297"/>
      <c r="CI5" s="297"/>
      <c r="CJ5" s="297"/>
      <c r="CK5" s="297"/>
      <c r="CL5" s="297"/>
      <c r="CM5" s="297"/>
      <c r="CN5" s="297"/>
      <c r="CO5" s="297"/>
      <c r="CP5" s="297"/>
      <c r="CQ5" s="297"/>
      <c r="CR5" s="297"/>
      <c r="CS5" s="297"/>
      <c r="CT5" s="297"/>
      <c r="CU5" s="297"/>
      <c r="CV5" s="297"/>
      <c r="CW5" s="297"/>
      <c r="CX5" s="297"/>
      <c r="CY5" s="297"/>
      <c r="CZ5" s="297"/>
      <c r="DA5" s="297"/>
      <c r="DB5" s="297"/>
      <c r="DC5" s="297"/>
      <c r="DD5" s="297"/>
      <c r="DE5" s="297"/>
      <c r="DF5" s="297"/>
      <c r="DG5" s="297"/>
      <c r="DH5" s="297"/>
      <c r="DI5" s="297"/>
      <c r="DJ5" s="297"/>
      <c r="DK5" s="297"/>
      <c r="DL5" s="297"/>
      <c r="DM5" s="297"/>
      <c r="DN5" s="297"/>
      <c r="DO5" s="297"/>
      <c r="DP5" s="297"/>
      <c r="DQ5" s="297"/>
      <c r="DR5" s="297"/>
      <c r="DS5" s="297"/>
      <c r="DT5" s="297"/>
      <c r="DU5" s="297"/>
      <c r="DV5" s="297"/>
      <c r="DW5" s="297"/>
      <c r="DX5" s="297"/>
      <c r="DY5" s="297"/>
      <c r="DZ5" s="297"/>
      <c r="EA5" s="297"/>
      <c r="EB5" s="297"/>
      <c r="EC5" s="297"/>
      <c r="ED5" s="297"/>
      <c r="EE5" s="297"/>
      <c r="EF5" s="297"/>
      <c r="EG5" s="297"/>
      <c r="EH5" s="297"/>
      <c r="EI5" s="297"/>
      <c r="EJ5" s="297"/>
      <c r="EK5" s="297"/>
      <c r="EL5" s="297"/>
      <c r="EM5" s="297"/>
      <c r="EN5" s="297"/>
      <c r="EO5" s="297"/>
      <c r="EP5" s="297"/>
      <c r="EQ5" s="297"/>
      <c r="ER5" s="297"/>
      <c r="ES5" s="297"/>
      <c r="ET5" s="297"/>
      <c r="EU5" s="297"/>
      <c r="EV5" s="297"/>
      <c r="EW5" s="297"/>
      <c r="EX5" s="297"/>
      <c r="EY5" s="297"/>
      <c r="EZ5" s="297"/>
      <c r="FA5" s="297"/>
      <c r="FB5" s="297"/>
      <c r="FC5" s="297"/>
      <c r="FD5" s="297"/>
      <c r="FE5" s="297"/>
      <c r="FF5" s="297"/>
      <c r="FG5" s="297"/>
      <c r="FH5" s="297"/>
      <c r="FI5" s="297"/>
      <c r="FJ5" s="297"/>
      <c r="FK5" s="297"/>
      <c r="FL5" s="297"/>
      <c r="FM5" s="297"/>
      <c r="FN5" s="297"/>
      <c r="FO5" s="297"/>
      <c r="FP5" s="297"/>
      <c r="FQ5" s="297"/>
      <c r="FR5" s="297"/>
      <c r="FS5" s="297"/>
      <c r="FT5" s="297"/>
      <c r="FU5" s="297"/>
      <c r="FV5" s="297"/>
      <c r="FW5" s="297"/>
      <c r="FX5" s="297"/>
      <c r="FY5" s="297"/>
      <c r="FZ5" s="297"/>
      <c r="GA5" s="297"/>
      <c r="GB5" s="297"/>
      <c r="GC5" s="297"/>
      <c r="GD5" s="297"/>
      <c r="GE5" s="297"/>
      <c r="GF5" s="297"/>
      <c r="GG5" s="297"/>
      <c r="GH5" s="297"/>
      <c r="GI5" s="297"/>
      <c r="GJ5" s="297"/>
      <c r="GK5" s="297"/>
      <c r="GL5" s="297"/>
      <c r="GM5" s="297"/>
      <c r="GN5" s="297"/>
      <c r="GO5" s="297"/>
      <c r="GP5" s="297"/>
      <c r="GQ5" s="297"/>
      <c r="GR5" s="297"/>
      <c r="GS5" s="297"/>
      <c r="GT5" s="297"/>
      <c r="GU5" s="297"/>
      <c r="GV5" s="297"/>
      <c r="GW5" s="297"/>
      <c r="GX5" s="297"/>
      <c r="GY5" s="297"/>
      <c r="GZ5" s="297"/>
      <c r="HA5" s="297"/>
      <c r="HB5" s="297"/>
      <c r="HC5" s="297"/>
      <c r="HD5" s="297"/>
      <c r="HE5" s="297"/>
      <c r="HF5" s="297"/>
      <c r="HG5" s="297"/>
      <c r="HH5" s="297"/>
      <c r="HI5" s="297"/>
      <c r="HJ5" s="297"/>
      <c r="HK5" s="297"/>
      <c r="HL5" s="297"/>
      <c r="HM5" s="297"/>
      <c r="HN5" s="297"/>
      <c r="HO5" s="297"/>
      <c r="HP5" s="297"/>
      <c r="HQ5" s="297"/>
      <c r="HR5" s="297"/>
      <c r="HS5" s="297"/>
      <c r="HT5" s="297"/>
      <c r="HU5" s="297"/>
      <c r="HV5" s="297"/>
      <c r="HW5" s="297"/>
      <c r="HX5" s="297"/>
      <c r="HY5" s="297"/>
      <c r="HZ5" s="297"/>
      <c r="IA5" s="297"/>
      <c r="IB5" s="297"/>
      <c r="IC5" s="297"/>
      <c r="ID5" s="297"/>
      <c r="IE5" s="297"/>
      <c r="IF5" s="297"/>
      <c r="IG5" s="297"/>
      <c r="IH5" s="297"/>
      <c r="II5" s="297"/>
      <c r="IJ5" s="297"/>
      <c r="IK5" s="297"/>
      <c r="IL5" s="297"/>
      <c r="IM5" s="297"/>
      <c r="IN5" s="297"/>
      <c r="IO5" s="297"/>
      <c r="IP5" s="297"/>
      <c r="IQ5" s="297"/>
      <c r="IR5" s="297"/>
      <c r="IS5" s="297"/>
      <c r="IT5" s="297"/>
    </row>
    <row r="6" s="282" customFormat="1" ht="24" customHeight="1" spans="1:254">
      <c r="A6" s="326" t="s">
        <v>706</v>
      </c>
      <c r="B6" s="327"/>
      <c r="C6" s="327"/>
      <c r="D6" s="327"/>
      <c r="E6" s="373"/>
      <c r="F6" s="329"/>
      <c r="G6" s="297"/>
      <c r="H6" s="297"/>
      <c r="I6" s="330"/>
      <c r="J6" s="297"/>
      <c r="K6" s="297"/>
      <c r="L6" s="297"/>
      <c r="M6" s="297"/>
      <c r="N6" s="297"/>
      <c r="O6" s="297"/>
      <c r="P6" s="297"/>
      <c r="Q6" s="297"/>
      <c r="R6" s="297"/>
      <c r="S6" s="297"/>
      <c r="T6" s="297"/>
      <c r="U6" s="297"/>
      <c r="V6" s="297"/>
      <c r="W6" s="297"/>
      <c r="X6" s="297"/>
      <c r="Y6" s="297"/>
      <c r="Z6" s="297"/>
      <c r="AA6" s="297"/>
      <c r="AB6" s="297"/>
      <c r="AC6" s="297"/>
      <c r="AD6" s="297"/>
      <c r="AE6" s="297"/>
      <c r="AF6" s="297"/>
      <c r="AG6" s="297"/>
      <c r="AH6" s="297"/>
      <c r="AI6" s="297"/>
      <c r="AJ6" s="297"/>
      <c r="AK6" s="297"/>
      <c r="AL6" s="297"/>
      <c r="AM6" s="297"/>
      <c r="AN6" s="297"/>
      <c r="AO6" s="297"/>
      <c r="AP6" s="297"/>
      <c r="AQ6" s="297"/>
      <c r="AR6" s="297"/>
      <c r="AS6" s="297"/>
      <c r="AT6" s="297"/>
      <c r="AU6" s="297"/>
      <c r="AV6" s="297"/>
      <c r="AW6" s="297"/>
      <c r="AX6" s="297"/>
      <c r="AY6" s="297"/>
      <c r="AZ6" s="297"/>
      <c r="BA6" s="297"/>
      <c r="BB6" s="297"/>
      <c r="BC6" s="297"/>
      <c r="BD6" s="297"/>
      <c r="BE6" s="297"/>
      <c r="BF6" s="297"/>
      <c r="BG6" s="297"/>
      <c r="BH6" s="297"/>
      <c r="BI6" s="297"/>
      <c r="BJ6" s="297"/>
      <c r="BK6" s="297"/>
      <c r="BL6" s="297"/>
      <c r="BM6" s="297"/>
      <c r="BN6" s="297"/>
      <c r="BO6" s="297"/>
      <c r="BP6" s="297"/>
      <c r="BQ6" s="297"/>
      <c r="BR6" s="297"/>
      <c r="BS6" s="297"/>
      <c r="BT6" s="297"/>
      <c r="BU6" s="297"/>
      <c r="BV6" s="297"/>
      <c r="BW6" s="297"/>
      <c r="BX6" s="297"/>
      <c r="BY6" s="297"/>
      <c r="BZ6" s="297"/>
      <c r="CA6" s="297"/>
      <c r="CB6" s="297"/>
      <c r="CC6" s="297"/>
      <c r="CD6" s="297"/>
      <c r="CE6" s="297"/>
      <c r="CF6" s="297"/>
      <c r="CG6" s="297"/>
      <c r="CH6" s="297"/>
      <c r="CI6" s="297"/>
      <c r="CJ6" s="297"/>
      <c r="CK6" s="297"/>
      <c r="CL6" s="297"/>
      <c r="CM6" s="297"/>
      <c r="CN6" s="297"/>
      <c r="CO6" s="297"/>
      <c r="CP6" s="297"/>
      <c r="CQ6" s="297"/>
      <c r="CR6" s="297"/>
      <c r="CS6" s="297"/>
      <c r="CT6" s="297"/>
      <c r="CU6" s="297"/>
      <c r="CV6" s="297"/>
      <c r="CW6" s="297"/>
      <c r="CX6" s="297"/>
      <c r="CY6" s="297"/>
      <c r="CZ6" s="297"/>
      <c r="DA6" s="297"/>
      <c r="DB6" s="297"/>
      <c r="DC6" s="297"/>
      <c r="DD6" s="297"/>
      <c r="DE6" s="297"/>
      <c r="DF6" s="297"/>
      <c r="DG6" s="297"/>
      <c r="DH6" s="297"/>
      <c r="DI6" s="297"/>
      <c r="DJ6" s="297"/>
      <c r="DK6" s="297"/>
      <c r="DL6" s="297"/>
      <c r="DM6" s="297"/>
      <c r="DN6" s="297"/>
      <c r="DO6" s="297"/>
      <c r="DP6" s="297"/>
      <c r="DQ6" s="297"/>
      <c r="DR6" s="297"/>
      <c r="DS6" s="297"/>
      <c r="DT6" s="297"/>
      <c r="DU6" s="297"/>
      <c r="DV6" s="297"/>
      <c r="DW6" s="297"/>
      <c r="DX6" s="297"/>
      <c r="DY6" s="297"/>
      <c r="DZ6" s="297"/>
      <c r="EA6" s="297"/>
      <c r="EB6" s="297"/>
      <c r="EC6" s="297"/>
      <c r="ED6" s="297"/>
      <c r="EE6" s="297"/>
      <c r="EF6" s="297"/>
      <c r="EG6" s="297"/>
      <c r="EH6" s="297"/>
      <c r="EI6" s="297"/>
      <c r="EJ6" s="297"/>
      <c r="EK6" s="297"/>
      <c r="EL6" s="297"/>
      <c r="EM6" s="297"/>
      <c r="EN6" s="297"/>
      <c r="EO6" s="297"/>
      <c r="EP6" s="297"/>
      <c r="EQ6" s="297"/>
      <c r="ER6" s="297"/>
      <c r="ES6" s="297"/>
      <c r="ET6" s="297"/>
      <c r="EU6" s="297"/>
      <c r="EV6" s="297"/>
      <c r="EW6" s="297"/>
      <c r="EX6" s="297"/>
      <c r="EY6" s="297"/>
      <c r="EZ6" s="297"/>
      <c r="FA6" s="297"/>
      <c r="FB6" s="297"/>
      <c r="FC6" s="297"/>
      <c r="FD6" s="297"/>
      <c r="FE6" s="297"/>
      <c r="FF6" s="297"/>
      <c r="FG6" s="297"/>
      <c r="FH6" s="297"/>
      <c r="FI6" s="297"/>
      <c r="FJ6" s="297"/>
      <c r="FK6" s="297"/>
      <c r="FL6" s="297"/>
      <c r="FM6" s="297"/>
      <c r="FN6" s="297"/>
      <c r="FO6" s="297"/>
      <c r="FP6" s="297"/>
      <c r="FQ6" s="297"/>
      <c r="FR6" s="297"/>
      <c r="FS6" s="297"/>
      <c r="FT6" s="297"/>
      <c r="FU6" s="297"/>
      <c r="FV6" s="297"/>
      <c r="FW6" s="297"/>
      <c r="FX6" s="297"/>
      <c r="FY6" s="297"/>
      <c r="FZ6" s="297"/>
      <c r="GA6" s="297"/>
      <c r="GB6" s="297"/>
      <c r="GC6" s="297"/>
      <c r="GD6" s="297"/>
      <c r="GE6" s="297"/>
      <c r="GF6" s="297"/>
      <c r="GG6" s="297"/>
      <c r="GH6" s="297"/>
      <c r="GI6" s="297"/>
      <c r="GJ6" s="297"/>
      <c r="GK6" s="297"/>
      <c r="GL6" s="297"/>
      <c r="GM6" s="297"/>
      <c r="GN6" s="297"/>
      <c r="GO6" s="297"/>
      <c r="GP6" s="297"/>
      <c r="GQ6" s="297"/>
      <c r="GR6" s="297"/>
      <c r="GS6" s="297"/>
      <c r="GT6" s="297"/>
      <c r="GU6" s="297"/>
      <c r="GV6" s="297"/>
      <c r="GW6" s="297"/>
      <c r="GX6" s="297"/>
      <c r="GY6" s="297"/>
      <c r="GZ6" s="297"/>
      <c r="HA6" s="297"/>
      <c r="HB6" s="297"/>
      <c r="HC6" s="297"/>
      <c r="HD6" s="297"/>
      <c r="HE6" s="297"/>
      <c r="HF6" s="297"/>
      <c r="HG6" s="297"/>
      <c r="HH6" s="297"/>
      <c r="HI6" s="297"/>
      <c r="HJ6" s="297"/>
      <c r="HK6" s="297"/>
      <c r="HL6" s="297"/>
      <c r="HM6" s="297"/>
      <c r="HN6" s="297"/>
      <c r="HO6" s="297"/>
      <c r="HP6" s="297"/>
      <c r="HQ6" s="297"/>
      <c r="HR6" s="297"/>
      <c r="HS6" s="297"/>
      <c r="HT6" s="297"/>
      <c r="HU6" s="297"/>
      <c r="HV6" s="297"/>
      <c r="HW6" s="297"/>
      <c r="HX6" s="297"/>
      <c r="HY6" s="297"/>
      <c r="HZ6" s="297"/>
      <c r="IA6" s="297"/>
      <c r="IB6" s="297"/>
      <c r="IC6" s="297"/>
      <c r="ID6" s="297"/>
      <c r="IE6" s="297"/>
      <c r="IF6" s="297"/>
      <c r="IG6" s="297"/>
      <c r="IH6" s="297"/>
      <c r="II6" s="297"/>
      <c r="IJ6" s="297"/>
      <c r="IK6" s="297"/>
      <c r="IL6" s="297"/>
      <c r="IM6" s="297"/>
      <c r="IN6" s="297"/>
      <c r="IO6" s="297"/>
      <c r="IP6" s="297"/>
      <c r="IQ6" s="297"/>
      <c r="IR6" s="297"/>
      <c r="IS6" s="297"/>
      <c r="IT6" s="297"/>
    </row>
    <row r="7" s="282" customFormat="1" ht="24" customHeight="1" spans="1:254">
      <c r="A7" s="326" t="s">
        <v>707</v>
      </c>
      <c r="B7" s="327"/>
      <c r="C7" s="327"/>
      <c r="D7" s="327"/>
      <c r="E7" s="373"/>
      <c r="F7" s="329"/>
      <c r="G7" s="297"/>
      <c r="H7" s="297"/>
      <c r="I7" s="297"/>
      <c r="J7" s="297"/>
      <c r="K7" s="297"/>
      <c r="L7" s="297"/>
      <c r="M7" s="297"/>
      <c r="N7" s="297"/>
      <c r="O7" s="297"/>
      <c r="P7" s="297"/>
      <c r="Q7" s="297"/>
      <c r="R7" s="297"/>
      <c r="S7" s="297"/>
      <c r="T7" s="297"/>
      <c r="U7" s="297"/>
      <c r="V7" s="297"/>
      <c r="W7" s="297"/>
      <c r="X7" s="297"/>
      <c r="Y7" s="297"/>
      <c r="Z7" s="297"/>
      <c r="AA7" s="297"/>
      <c r="AB7" s="297"/>
      <c r="AC7" s="297"/>
      <c r="AD7" s="297"/>
      <c r="AE7" s="297"/>
      <c r="AF7" s="297"/>
      <c r="AG7" s="297"/>
      <c r="AH7" s="297"/>
      <c r="AI7" s="297"/>
      <c r="AJ7" s="297"/>
      <c r="AK7" s="297"/>
      <c r="AL7" s="297"/>
      <c r="AM7" s="297"/>
      <c r="AN7" s="297"/>
      <c r="AO7" s="297"/>
      <c r="AP7" s="297"/>
      <c r="AQ7" s="297"/>
      <c r="AR7" s="297"/>
      <c r="AS7" s="297"/>
      <c r="AT7" s="297"/>
      <c r="AU7" s="297"/>
      <c r="AV7" s="297"/>
      <c r="AW7" s="297"/>
      <c r="AX7" s="297"/>
      <c r="AY7" s="297"/>
      <c r="AZ7" s="297"/>
      <c r="BA7" s="297"/>
      <c r="BB7" s="297"/>
      <c r="BC7" s="297"/>
      <c r="BD7" s="297"/>
      <c r="BE7" s="297"/>
      <c r="BF7" s="297"/>
      <c r="BG7" s="297"/>
      <c r="BH7" s="297"/>
      <c r="BI7" s="297"/>
      <c r="BJ7" s="297"/>
      <c r="BK7" s="297"/>
      <c r="BL7" s="297"/>
      <c r="BM7" s="297"/>
      <c r="BN7" s="297"/>
      <c r="BO7" s="297"/>
      <c r="BP7" s="297"/>
      <c r="BQ7" s="297"/>
      <c r="BR7" s="297"/>
      <c r="BS7" s="297"/>
      <c r="BT7" s="297"/>
      <c r="BU7" s="297"/>
      <c r="BV7" s="297"/>
      <c r="BW7" s="297"/>
      <c r="BX7" s="297"/>
      <c r="BY7" s="297"/>
      <c r="BZ7" s="297"/>
      <c r="CA7" s="297"/>
      <c r="CB7" s="297"/>
      <c r="CC7" s="297"/>
      <c r="CD7" s="297"/>
      <c r="CE7" s="297"/>
      <c r="CF7" s="297"/>
      <c r="CG7" s="297"/>
      <c r="CH7" s="297"/>
      <c r="CI7" s="297"/>
      <c r="CJ7" s="297"/>
      <c r="CK7" s="297"/>
      <c r="CL7" s="297"/>
      <c r="CM7" s="297"/>
      <c r="CN7" s="297"/>
      <c r="CO7" s="297"/>
      <c r="CP7" s="297"/>
      <c r="CQ7" s="297"/>
      <c r="CR7" s="297"/>
      <c r="CS7" s="297"/>
      <c r="CT7" s="297"/>
      <c r="CU7" s="297"/>
      <c r="CV7" s="297"/>
      <c r="CW7" s="297"/>
      <c r="CX7" s="297"/>
      <c r="CY7" s="297"/>
      <c r="CZ7" s="297"/>
      <c r="DA7" s="297"/>
      <c r="DB7" s="297"/>
      <c r="DC7" s="297"/>
      <c r="DD7" s="297"/>
      <c r="DE7" s="297"/>
      <c r="DF7" s="297"/>
      <c r="DG7" s="297"/>
      <c r="DH7" s="297"/>
      <c r="DI7" s="297"/>
      <c r="DJ7" s="297"/>
      <c r="DK7" s="297"/>
      <c r="DL7" s="297"/>
      <c r="DM7" s="297"/>
      <c r="DN7" s="297"/>
      <c r="DO7" s="297"/>
      <c r="DP7" s="297"/>
      <c r="DQ7" s="297"/>
      <c r="DR7" s="297"/>
      <c r="DS7" s="297"/>
      <c r="DT7" s="297"/>
      <c r="DU7" s="297"/>
      <c r="DV7" s="297"/>
      <c r="DW7" s="297"/>
      <c r="DX7" s="297"/>
      <c r="DY7" s="297"/>
      <c r="DZ7" s="297"/>
      <c r="EA7" s="297"/>
      <c r="EB7" s="297"/>
      <c r="EC7" s="297"/>
      <c r="ED7" s="297"/>
      <c r="EE7" s="297"/>
      <c r="EF7" s="297"/>
      <c r="EG7" s="297"/>
      <c r="EH7" s="297"/>
      <c r="EI7" s="297"/>
      <c r="EJ7" s="297"/>
      <c r="EK7" s="297"/>
      <c r="EL7" s="297"/>
      <c r="EM7" s="297"/>
      <c r="EN7" s="297"/>
      <c r="EO7" s="297"/>
      <c r="EP7" s="297"/>
      <c r="EQ7" s="297"/>
      <c r="ER7" s="297"/>
      <c r="ES7" s="297"/>
      <c r="ET7" s="297"/>
      <c r="EU7" s="297"/>
      <c r="EV7" s="297"/>
      <c r="EW7" s="297"/>
      <c r="EX7" s="297"/>
      <c r="EY7" s="297"/>
      <c r="EZ7" s="297"/>
      <c r="FA7" s="297"/>
      <c r="FB7" s="297"/>
      <c r="FC7" s="297"/>
      <c r="FD7" s="297"/>
      <c r="FE7" s="297"/>
      <c r="FF7" s="297"/>
      <c r="FG7" s="297"/>
      <c r="FH7" s="297"/>
      <c r="FI7" s="297"/>
      <c r="FJ7" s="297"/>
      <c r="FK7" s="297"/>
      <c r="FL7" s="297"/>
      <c r="FM7" s="297"/>
      <c r="FN7" s="297"/>
      <c r="FO7" s="297"/>
      <c r="FP7" s="297"/>
      <c r="FQ7" s="297"/>
      <c r="FR7" s="297"/>
      <c r="FS7" s="297"/>
      <c r="FT7" s="297"/>
      <c r="FU7" s="297"/>
      <c r="FV7" s="297"/>
      <c r="FW7" s="297"/>
      <c r="FX7" s="297"/>
      <c r="FY7" s="297"/>
      <c r="FZ7" s="297"/>
      <c r="GA7" s="297"/>
      <c r="GB7" s="297"/>
      <c r="GC7" s="297"/>
      <c r="GD7" s="297"/>
      <c r="GE7" s="297"/>
      <c r="GF7" s="297"/>
      <c r="GG7" s="297"/>
      <c r="GH7" s="297"/>
      <c r="GI7" s="297"/>
      <c r="GJ7" s="297"/>
      <c r="GK7" s="297"/>
      <c r="GL7" s="297"/>
      <c r="GM7" s="297"/>
      <c r="GN7" s="297"/>
      <c r="GO7" s="297"/>
      <c r="GP7" s="297"/>
      <c r="GQ7" s="297"/>
      <c r="GR7" s="297"/>
      <c r="GS7" s="297"/>
      <c r="GT7" s="297"/>
      <c r="GU7" s="297"/>
      <c r="GV7" s="297"/>
      <c r="GW7" s="297"/>
      <c r="GX7" s="297"/>
      <c r="GY7" s="297"/>
      <c r="GZ7" s="297"/>
      <c r="HA7" s="297"/>
      <c r="HB7" s="297"/>
      <c r="HC7" s="297"/>
      <c r="HD7" s="297"/>
      <c r="HE7" s="297"/>
      <c r="HF7" s="297"/>
      <c r="HG7" s="297"/>
      <c r="HH7" s="297"/>
      <c r="HI7" s="297"/>
      <c r="HJ7" s="297"/>
      <c r="HK7" s="297"/>
      <c r="HL7" s="297"/>
      <c r="HM7" s="297"/>
      <c r="HN7" s="297"/>
      <c r="HO7" s="297"/>
      <c r="HP7" s="297"/>
      <c r="HQ7" s="297"/>
      <c r="HR7" s="297"/>
      <c r="HS7" s="297"/>
      <c r="HT7" s="297"/>
      <c r="HU7" s="297"/>
      <c r="HV7" s="297"/>
      <c r="HW7" s="297"/>
      <c r="HX7" s="297"/>
      <c r="HY7" s="297"/>
      <c r="HZ7" s="297"/>
      <c r="IA7" s="297"/>
      <c r="IB7" s="297"/>
      <c r="IC7" s="297"/>
      <c r="ID7" s="297"/>
      <c r="IE7" s="297"/>
      <c r="IF7" s="297"/>
      <c r="IG7" s="297"/>
      <c r="IH7" s="297"/>
      <c r="II7" s="297"/>
      <c r="IJ7" s="297"/>
      <c r="IK7" s="297"/>
      <c r="IL7" s="297"/>
      <c r="IM7" s="297"/>
      <c r="IN7" s="297"/>
      <c r="IO7" s="297"/>
      <c r="IP7" s="297"/>
      <c r="IQ7" s="297"/>
      <c r="IR7" s="297"/>
      <c r="IS7" s="297"/>
      <c r="IT7" s="297"/>
    </row>
    <row r="8" s="282" customFormat="1" ht="24" customHeight="1" spans="1:254">
      <c r="A8" s="326" t="s">
        <v>708</v>
      </c>
      <c r="B8" s="327">
        <v>50</v>
      </c>
      <c r="C8" s="327">
        <v>50</v>
      </c>
      <c r="D8" s="327">
        <v>256</v>
      </c>
      <c r="E8" s="373">
        <f>D8/C8</f>
        <v>5.12</v>
      </c>
      <c r="F8" s="329">
        <v>0.688172043010753</v>
      </c>
      <c r="G8" s="297"/>
      <c r="H8" s="297"/>
      <c r="I8" s="297"/>
      <c r="J8" s="297"/>
      <c r="K8" s="297"/>
      <c r="L8" s="297"/>
      <c r="M8" s="297"/>
      <c r="N8" s="297"/>
      <c r="O8" s="297"/>
      <c r="P8" s="297"/>
      <c r="Q8" s="297"/>
      <c r="R8" s="297"/>
      <c r="S8" s="297"/>
      <c r="T8" s="297"/>
      <c r="U8" s="297"/>
      <c r="V8" s="297"/>
      <c r="W8" s="297"/>
      <c r="X8" s="297"/>
      <c r="Y8" s="297"/>
      <c r="Z8" s="297"/>
      <c r="AA8" s="297"/>
      <c r="AB8" s="297"/>
      <c r="AC8" s="297"/>
      <c r="AD8" s="297"/>
      <c r="AE8" s="297"/>
      <c r="AF8" s="297"/>
      <c r="AG8" s="297"/>
      <c r="AH8" s="297"/>
      <c r="AI8" s="297"/>
      <c r="AJ8" s="297"/>
      <c r="AK8" s="297"/>
      <c r="AL8" s="297"/>
      <c r="AM8" s="297"/>
      <c r="AN8" s="297"/>
      <c r="AO8" s="297"/>
      <c r="AP8" s="297"/>
      <c r="AQ8" s="297"/>
      <c r="AR8" s="297"/>
      <c r="AS8" s="297"/>
      <c r="AT8" s="297"/>
      <c r="AU8" s="297"/>
      <c r="AV8" s="297"/>
      <c r="AW8" s="297"/>
      <c r="AX8" s="297"/>
      <c r="AY8" s="297"/>
      <c r="AZ8" s="297"/>
      <c r="BA8" s="297"/>
      <c r="BB8" s="297"/>
      <c r="BC8" s="297"/>
      <c r="BD8" s="297"/>
      <c r="BE8" s="297"/>
      <c r="BF8" s="297"/>
      <c r="BG8" s="297"/>
      <c r="BH8" s="297"/>
      <c r="BI8" s="297"/>
      <c r="BJ8" s="297"/>
      <c r="BK8" s="297"/>
      <c r="BL8" s="297"/>
      <c r="BM8" s="297"/>
      <c r="BN8" s="297"/>
      <c r="BO8" s="297"/>
      <c r="BP8" s="297"/>
      <c r="BQ8" s="297"/>
      <c r="BR8" s="297"/>
      <c r="BS8" s="297"/>
      <c r="BT8" s="297"/>
      <c r="BU8" s="297"/>
      <c r="BV8" s="297"/>
      <c r="BW8" s="297"/>
      <c r="BX8" s="297"/>
      <c r="BY8" s="297"/>
      <c r="BZ8" s="297"/>
      <c r="CA8" s="297"/>
      <c r="CB8" s="297"/>
      <c r="CC8" s="297"/>
      <c r="CD8" s="297"/>
      <c r="CE8" s="297"/>
      <c r="CF8" s="297"/>
      <c r="CG8" s="297"/>
      <c r="CH8" s="297"/>
      <c r="CI8" s="297"/>
      <c r="CJ8" s="297"/>
      <c r="CK8" s="297"/>
      <c r="CL8" s="297"/>
      <c r="CM8" s="297"/>
      <c r="CN8" s="297"/>
      <c r="CO8" s="297"/>
      <c r="CP8" s="297"/>
      <c r="CQ8" s="297"/>
      <c r="CR8" s="297"/>
      <c r="CS8" s="297"/>
      <c r="CT8" s="297"/>
      <c r="CU8" s="297"/>
      <c r="CV8" s="297"/>
      <c r="CW8" s="297"/>
      <c r="CX8" s="297"/>
      <c r="CY8" s="297"/>
      <c r="CZ8" s="297"/>
      <c r="DA8" s="297"/>
      <c r="DB8" s="297"/>
      <c r="DC8" s="297"/>
      <c r="DD8" s="297"/>
      <c r="DE8" s="297"/>
      <c r="DF8" s="297"/>
      <c r="DG8" s="297"/>
      <c r="DH8" s="297"/>
      <c r="DI8" s="297"/>
      <c r="DJ8" s="297"/>
      <c r="DK8" s="297"/>
      <c r="DL8" s="297"/>
      <c r="DM8" s="297"/>
      <c r="DN8" s="297"/>
      <c r="DO8" s="297"/>
      <c r="DP8" s="297"/>
      <c r="DQ8" s="297"/>
      <c r="DR8" s="297"/>
      <c r="DS8" s="297"/>
      <c r="DT8" s="297"/>
      <c r="DU8" s="297"/>
      <c r="DV8" s="297"/>
      <c r="DW8" s="297"/>
      <c r="DX8" s="297"/>
      <c r="DY8" s="297"/>
      <c r="DZ8" s="297"/>
      <c r="EA8" s="297"/>
      <c r="EB8" s="297"/>
      <c r="EC8" s="297"/>
      <c r="ED8" s="297"/>
      <c r="EE8" s="297"/>
      <c r="EF8" s="297"/>
      <c r="EG8" s="297"/>
      <c r="EH8" s="297"/>
      <c r="EI8" s="297"/>
      <c r="EJ8" s="297"/>
      <c r="EK8" s="297"/>
      <c r="EL8" s="297"/>
      <c r="EM8" s="297"/>
      <c r="EN8" s="297"/>
      <c r="EO8" s="297"/>
      <c r="EP8" s="297"/>
      <c r="EQ8" s="297"/>
      <c r="ER8" s="297"/>
      <c r="ES8" s="297"/>
      <c r="ET8" s="297"/>
      <c r="EU8" s="297"/>
      <c r="EV8" s="297"/>
      <c r="EW8" s="297"/>
      <c r="EX8" s="297"/>
      <c r="EY8" s="297"/>
      <c r="EZ8" s="297"/>
      <c r="FA8" s="297"/>
      <c r="FB8" s="297"/>
      <c r="FC8" s="297"/>
      <c r="FD8" s="297"/>
      <c r="FE8" s="297"/>
      <c r="FF8" s="297"/>
      <c r="FG8" s="297"/>
      <c r="FH8" s="297"/>
      <c r="FI8" s="297"/>
      <c r="FJ8" s="297"/>
      <c r="FK8" s="297"/>
      <c r="FL8" s="297"/>
      <c r="FM8" s="297"/>
      <c r="FN8" s="297"/>
      <c r="FO8" s="297"/>
      <c r="FP8" s="297"/>
      <c r="FQ8" s="297"/>
      <c r="FR8" s="297"/>
      <c r="FS8" s="297"/>
      <c r="FT8" s="297"/>
      <c r="FU8" s="297"/>
      <c r="FV8" s="297"/>
      <c r="FW8" s="297"/>
      <c r="FX8" s="297"/>
      <c r="FY8" s="297"/>
      <c r="FZ8" s="297"/>
      <c r="GA8" s="297"/>
      <c r="GB8" s="297"/>
      <c r="GC8" s="297"/>
      <c r="GD8" s="297"/>
      <c r="GE8" s="297"/>
      <c r="GF8" s="297"/>
      <c r="GG8" s="297"/>
      <c r="GH8" s="297"/>
      <c r="GI8" s="297"/>
      <c r="GJ8" s="297"/>
      <c r="GK8" s="297"/>
      <c r="GL8" s="297"/>
      <c r="GM8" s="297"/>
      <c r="GN8" s="297"/>
      <c r="GO8" s="297"/>
      <c r="GP8" s="297"/>
      <c r="GQ8" s="297"/>
      <c r="GR8" s="297"/>
      <c r="GS8" s="297"/>
      <c r="GT8" s="297"/>
      <c r="GU8" s="297"/>
      <c r="GV8" s="297"/>
      <c r="GW8" s="297"/>
      <c r="GX8" s="297"/>
      <c r="GY8" s="297"/>
      <c r="GZ8" s="297"/>
      <c r="HA8" s="297"/>
      <c r="HB8" s="297"/>
      <c r="HC8" s="297"/>
      <c r="HD8" s="297"/>
      <c r="HE8" s="297"/>
      <c r="HF8" s="297"/>
      <c r="HG8" s="297"/>
      <c r="HH8" s="297"/>
      <c r="HI8" s="297"/>
      <c r="HJ8" s="297"/>
      <c r="HK8" s="297"/>
      <c r="HL8" s="297"/>
      <c r="HM8" s="297"/>
      <c r="HN8" s="297"/>
      <c r="HO8" s="297"/>
      <c r="HP8" s="297"/>
      <c r="HQ8" s="297"/>
      <c r="HR8" s="297"/>
      <c r="HS8" s="297"/>
      <c r="HT8" s="297"/>
      <c r="HU8" s="297"/>
      <c r="HV8" s="297"/>
      <c r="HW8" s="297"/>
      <c r="HX8" s="297"/>
      <c r="HY8" s="297"/>
      <c r="HZ8" s="297"/>
      <c r="IA8" s="297"/>
      <c r="IB8" s="297"/>
      <c r="IC8" s="297"/>
      <c r="ID8" s="297"/>
      <c r="IE8" s="297"/>
      <c r="IF8" s="297"/>
      <c r="IG8" s="297"/>
      <c r="IH8" s="297"/>
      <c r="II8" s="297"/>
      <c r="IJ8" s="297"/>
      <c r="IK8" s="297"/>
      <c r="IL8" s="297"/>
      <c r="IM8" s="297"/>
      <c r="IN8" s="297"/>
      <c r="IO8" s="297"/>
      <c r="IP8" s="297"/>
      <c r="IQ8" s="297"/>
      <c r="IR8" s="297"/>
      <c r="IS8" s="297"/>
      <c r="IT8" s="297"/>
    </row>
    <row r="9" s="282" customFormat="1" ht="24" customHeight="1" spans="1:254">
      <c r="A9" s="326" t="s">
        <v>709</v>
      </c>
      <c r="B9" s="327"/>
      <c r="C9" s="327"/>
      <c r="D9" s="327"/>
      <c r="E9" s="373"/>
      <c r="F9" s="329"/>
      <c r="G9" s="297"/>
      <c r="H9" s="297"/>
      <c r="I9" s="297"/>
      <c r="J9" s="297"/>
      <c r="K9" s="297"/>
      <c r="L9" s="297"/>
      <c r="M9" s="297"/>
      <c r="N9" s="297"/>
      <c r="O9" s="297"/>
      <c r="P9" s="297"/>
      <c r="Q9" s="297"/>
      <c r="R9" s="297"/>
      <c r="S9" s="297"/>
      <c r="T9" s="297"/>
      <c r="U9" s="297"/>
      <c r="V9" s="297"/>
      <c r="W9" s="297"/>
      <c r="X9" s="297"/>
      <c r="Y9" s="297"/>
      <c r="Z9" s="297"/>
      <c r="AA9" s="297"/>
      <c r="AB9" s="297"/>
      <c r="AC9" s="297"/>
      <c r="AD9" s="297"/>
      <c r="AE9" s="297"/>
      <c r="AF9" s="297"/>
      <c r="AG9" s="297"/>
      <c r="AH9" s="297"/>
      <c r="AI9" s="297"/>
      <c r="AJ9" s="297"/>
      <c r="AK9" s="297"/>
      <c r="AL9" s="297"/>
      <c r="AM9" s="297"/>
      <c r="AN9" s="297"/>
      <c r="AO9" s="297"/>
      <c r="AP9" s="297"/>
      <c r="AQ9" s="297"/>
      <c r="AR9" s="297"/>
      <c r="AS9" s="297"/>
      <c r="AT9" s="297"/>
      <c r="AU9" s="297"/>
      <c r="AV9" s="297"/>
      <c r="AW9" s="297"/>
      <c r="AX9" s="297"/>
      <c r="AY9" s="297"/>
      <c r="AZ9" s="297"/>
      <c r="BA9" s="297"/>
      <c r="BB9" s="297"/>
      <c r="BC9" s="297"/>
      <c r="BD9" s="297"/>
      <c r="BE9" s="297"/>
      <c r="BF9" s="297"/>
      <c r="BG9" s="297"/>
      <c r="BH9" s="297"/>
      <c r="BI9" s="297"/>
      <c r="BJ9" s="297"/>
      <c r="BK9" s="297"/>
      <c r="BL9" s="297"/>
      <c r="BM9" s="297"/>
      <c r="BN9" s="297"/>
      <c r="BO9" s="297"/>
      <c r="BP9" s="297"/>
      <c r="BQ9" s="297"/>
      <c r="BR9" s="297"/>
      <c r="BS9" s="297"/>
      <c r="BT9" s="297"/>
      <c r="BU9" s="297"/>
      <c r="BV9" s="297"/>
      <c r="BW9" s="297"/>
      <c r="BX9" s="297"/>
      <c r="BY9" s="297"/>
      <c r="BZ9" s="297"/>
      <c r="CA9" s="297"/>
      <c r="CB9" s="297"/>
      <c r="CC9" s="297"/>
      <c r="CD9" s="297"/>
      <c r="CE9" s="297"/>
      <c r="CF9" s="297"/>
      <c r="CG9" s="297"/>
      <c r="CH9" s="297"/>
      <c r="CI9" s="297"/>
      <c r="CJ9" s="297"/>
      <c r="CK9" s="297"/>
      <c r="CL9" s="297"/>
      <c r="CM9" s="297"/>
      <c r="CN9" s="297"/>
      <c r="CO9" s="297"/>
      <c r="CP9" s="297"/>
      <c r="CQ9" s="297"/>
      <c r="CR9" s="297"/>
      <c r="CS9" s="297"/>
      <c r="CT9" s="297"/>
      <c r="CU9" s="297"/>
      <c r="CV9" s="297"/>
      <c r="CW9" s="297"/>
      <c r="CX9" s="297"/>
      <c r="CY9" s="297"/>
      <c r="CZ9" s="297"/>
      <c r="DA9" s="297"/>
      <c r="DB9" s="297"/>
      <c r="DC9" s="297"/>
      <c r="DD9" s="297"/>
      <c r="DE9" s="297"/>
      <c r="DF9" s="297"/>
      <c r="DG9" s="297"/>
      <c r="DH9" s="297"/>
      <c r="DI9" s="297"/>
      <c r="DJ9" s="297"/>
      <c r="DK9" s="297"/>
      <c r="DL9" s="297"/>
      <c r="DM9" s="297"/>
      <c r="DN9" s="297"/>
      <c r="DO9" s="297"/>
      <c r="DP9" s="297"/>
      <c r="DQ9" s="297"/>
      <c r="DR9" s="297"/>
      <c r="DS9" s="297"/>
      <c r="DT9" s="297"/>
      <c r="DU9" s="297"/>
      <c r="DV9" s="297"/>
      <c r="DW9" s="297"/>
      <c r="DX9" s="297"/>
      <c r="DY9" s="297"/>
      <c r="DZ9" s="297"/>
      <c r="EA9" s="297"/>
      <c r="EB9" s="297"/>
      <c r="EC9" s="297"/>
      <c r="ED9" s="297"/>
      <c r="EE9" s="297"/>
      <c r="EF9" s="297"/>
      <c r="EG9" s="297"/>
      <c r="EH9" s="297"/>
      <c r="EI9" s="297"/>
      <c r="EJ9" s="297"/>
      <c r="EK9" s="297"/>
      <c r="EL9" s="297"/>
      <c r="EM9" s="297"/>
      <c r="EN9" s="297"/>
      <c r="EO9" s="297"/>
      <c r="EP9" s="297"/>
      <c r="EQ9" s="297"/>
      <c r="ER9" s="297"/>
      <c r="ES9" s="297"/>
      <c r="ET9" s="297"/>
      <c r="EU9" s="297"/>
      <c r="EV9" s="297"/>
      <c r="EW9" s="297"/>
      <c r="EX9" s="297"/>
      <c r="EY9" s="297"/>
      <c r="EZ9" s="297"/>
      <c r="FA9" s="297"/>
      <c r="FB9" s="297"/>
      <c r="FC9" s="297"/>
      <c r="FD9" s="297"/>
      <c r="FE9" s="297"/>
      <c r="FF9" s="297"/>
      <c r="FG9" s="297"/>
      <c r="FH9" s="297"/>
      <c r="FI9" s="297"/>
      <c r="FJ9" s="297"/>
      <c r="FK9" s="297"/>
      <c r="FL9" s="297"/>
      <c r="FM9" s="297"/>
      <c r="FN9" s="297"/>
      <c r="FO9" s="297"/>
      <c r="FP9" s="297"/>
      <c r="FQ9" s="297"/>
      <c r="FR9" s="297"/>
      <c r="FS9" s="297"/>
      <c r="FT9" s="297"/>
      <c r="FU9" s="297"/>
      <c r="FV9" s="297"/>
      <c r="FW9" s="297"/>
      <c r="FX9" s="297"/>
      <c r="FY9" s="297"/>
      <c r="FZ9" s="297"/>
      <c r="GA9" s="297"/>
      <c r="GB9" s="297"/>
      <c r="GC9" s="297"/>
      <c r="GD9" s="297"/>
      <c r="GE9" s="297"/>
      <c r="GF9" s="297"/>
      <c r="GG9" s="297"/>
      <c r="GH9" s="297"/>
      <c r="GI9" s="297"/>
      <c r="GJ9" s="297"/>
      <c r="GK9" s="297"/>
      <c r="GL9" s="297"/>
      <c r="GM9" s="297"/>
      <c r="GN9" s="297"/>
      <c r="GO9" s="297"/>
      <c r="GP9" s="297"/>
      <c r="GQ9" s="297"/>
      <c r="GR9" s="297"/>
      <c r="GS9" s="297"/>
      <c r="GT9" s="297"/>
      <c r="GU9" s="297"/>
      <c r="GV9" s="297"/>
      <c r="GW9" s="297"/>
      <c r="GX9" s="297"/>
      <c r="GY9" s="297"/>
      <c r="GZ9" s="297"/>
      <c r="HA9" s="297"/>
      <c r="HB9" s="297"/>
      <c r="HC9" s="297"/>
      <c r="HD9" s="297"/>
      <c r="HE9" s="297"/>
      <c r="HF9" s="297"/>
      <c r="HG9" s="297"/>
      <c r="HH9" s="297"/>
      <c r="HI9" s="297"/>
      <c r="HJ9" s="297"/>
      <c r="HK9" s="297"/>
      <c r="HL9" s="297"/>
      <c r="HM9" s="297"/>
      <c r="HN9" s="297"/>
      <c r="HO9" s="297"/>
      <c r="HP9" s="297"/>
      <c r="HQ9" s="297"/>
      <c r="HR9" s="297"/>
      <c r="HS9" s="297"/>
      <c r="HT9" s="297"/>
      <c r="HU9" s="297"/>
      <c r="HV9" s="297"/>
      <c r="HW9" s="297"/>
      <c r="HX9" s="297"/>
      <c r="HY9" s="297"/>
      <c r="HZ9" s="297"/>
      <c r="IA9" s="297"/>
      <c r="IB9" s="297"/>
      <c r="IC9" s="297"/>
      <c r="ID9" s="297"/>
      <c r="IE9" s="297"/>
      <c r="IF9" s="297"/>
      <c r="IG9" s="297"/>
      <c r="IH9" s="297"/>
      <c r="II9" s="297"/>
      <c r="IJ9" s="297"/>
      <c r="IK9" s="297"/>
      <c r="IL9" s="297"/>
      <c r="IM9" s="297"/>
      <c r="IN9" s="297"/>
      <c r="IO9" s="297"/>
      <c r="IP9" s="297"/>
      <c r="IQ9" s="297"/>
      <c r="IR9" s="297"/>
      <c r="IS9" s="297"/>
      <c r="IT9" s="297"/>
    </row>
    <row r="10" s="281" customFormat="1" ht="24" customHeight="1" spans="1:254">
      <c r="A10" s="322" t="s">
        <v>710</v>
      </c>
      <c r="B10" s="323"/>
      <c r="C10" s="323"/>
      <c r="D10" s="323"/>
      <c r="E10" s="372"/>
      <c r="F10" s="329"/>
      <c r="G10" s="297"/>
      <c r="H10" s="297"/>
      <c r="I10" s="297"/>
      <c r="J10" s="297"/>
      <c r="K10" s="297"/>
      <c r="L10" s="297"/>
      <c r="M10" s="297"/>
      <c r="N10" s="297"/>
      <c r="O10" s="297"/>
      <c r="P10" s="297"/>
      <c r="Q10" s="297"/>
      <c r="R10" s="297"/>
      <c r="S10" s="297"/>
      <c r="T10" s="297"/>
      <c r="U10" s="297"/>
      <c r="V10" s="297"/>
      <c r="W10" s="297"/>
      <c r="X10" s="297"/>
      <c r="Y10" s="297"/>
      <c r="Z10" s="297"/>
      <c r="AA10" s="297"/>
      <c r="AB10" s="297"/>
      <c r="AC10" s="297"/>
      <c r="AD10" s="297"/>
      <c r="AE10" s="297"/>
      <c r="AF10" s="297"/>
      <c r="AG10" s="297"/>
      <c r="AH10" s="297"/>
      <c r="AI10" s="297"/>
      <c r="AJ10" s="297"/>
      <c r="AK10" s="297"/>
      <c r="AL10" s="297"/>
      <c r="AM10" s="297"/>
      <c r="AN10" s="297"/>
      <c r="AO10" s="297"/>
      <c r="AP10" s="297"/>
      <c r="AQ10" s="297"/>
      <c r="AR10" s="297"/>
      <c r="AS10" s="297"/>
      <c r="AT10" s="297"/>
      <c r="AU10" s="297"/>
      <c r="AV10" s="297"/>
      <c r="AW10" s="297"/>
      <c r="AX10" s="297"/>
      <c r="AY10" s="297"/>
      <c r="AZ10" s="297"/>
      <c r="BA10" s="297"/>
      <c r="BB10" s="297"/>
      <c r="BC10" s="297"/>
      <c r="BD10" s="297"/>
      <c r="BE10" s="297"/>
      <c r="BF10" s="297"/>
      <c r="BG10" s="297"/>
      <c r="BH10" s="297"/>
      <c r="BI10" s="297"/>
      <c r="BJ10" s="297"/>
      <c r="BK10" s="297"/>
      <c r="BL10" s="297"/>
      <c r="BM10" s="297"/>
      <c r="BN10" s="297"/>
      <c r="BO10" s="297"/>
      <c r="BP10" s="297"/>
      <c r="BQ10" s="297"/>
      <c r="BR10" s="297"/>
      <c r="BS10" s="297"/>
      <c r="BT10" s="297"/>
      <c r="BU10" s="297"/>
      <c r="BV10" s="297"/>
      <c r="BW10" s="297"/>
      <c r="BX10" s="297"/>
      <c r="BY10" s="297"/>
      <c r="BZ10" s="297"/>
      <c r="CA10" s="297"/>
      <c r="CB10" s="297"/>
      <c r="CC10" s="297"/>
      <c r="CD10" s="297"/>
      <c r="CE10" s="297"/>
      <c r="CF10" s="297"/>
      <c r="CG10" s="297"/>
      <c r="CH10" s="297"/>
      <c r="CI10" s="297"/>
      <c r="CJ10" s="297"/>
      <c r="CK10" s="297"/>
      <c r="CL10" s="297"/>
      <c r="CM10" s="297"/>
      <c r="CN10" s="297"/>
      <c r="CO10" s="297"/>
      <c r="CP10" s="297"/>
      <c r="CQ10" s="297"/>
      <c r="CR10" s="297"/>
      <c r="CS10" s="297"/>
      <c r="CT10" s="297"/>
      <c r="CU10" s="297"/>
      <c r="CV10" s="297"/>
      <c r="CW10" s="297"/>
      <c r="CX10" s="297"/>
      <c r="CY10" s="297"/>
      <c r="CZ10" s="297"/>
      <c r="DA10" s="297"/>
      <c r="DB10" s="297"/>
      <c r="DC10" s="297"/>
      <c r="DD10" s="297"/>
      <c r="DE10" s="297"/>
      <c r="DF10" s="297"/>
      <c r="DG10" s="297"/>
      <c r="DH10" s="297"/>
      <c r="DI10" s="297"/>
      <c r="DJ10" s="297"/>
      <c r="DK10" s="297"/>
      <c r="DL10" s="297"/>
      <c r="DM10" s="297"/>
      <c r="DN10" s="297"/>
      <c r="DO10" s="297"/>
      <c r="DP10" s="297"/>
      <c r="DQ10" s="297"/>
      <c r="DR10" s="297"/>
      <c r="DS10" s="297"/>
      <c r="DT10" s="297"/>
      <c r="DU10" s="297"/>
      <c r="DV10" s="297"/>
      <c r="DW10" s="297"/>
      <c r="DX10" s="297"/>
      <c r="DY10" s="297"/>
      <c r="DZ10" s="297"/>
      <c r="EA10" s="297"/>
      <c r="EB10" s="297"/>
      <c r="EC10" s="297"/>
      <c r="ED10" s="297"/>
      <c r="EE10" s="297"/>
      <c r="EF10" s="297"/>
      <c r="EG10" s="297"/>
      <c r="EH10" s="297"/>
      <c r="EI10" s="297"/>
      <c r="EJ10" s="297"/>
      <c r="EK10" s="297"/>
      <c r="EL10" s="297"/>
      <c r="EM10" s="297"/>
      <c r="EN10" s="297"/>
      <c r="EO10" s="297"/>
      <c r="EP10" s="297"/>
      <c r="EQ10" s="297"/>
      <c r="ER10" s="297"/>
      <c r="ES10" s="297"/>
      <c r="ET10" s="297"/>
      <c r="EU10" s="297"/>
      <c r="EV10" s="297"/>
      <c r="EW10" s="297"/>
      <c r="EX10" s="297"/>
      <c r="EY10" s="297"/>
      <c r="EZ10" s="297"/>
      <c r="FA10" s="297"/>
      <c r="FB10" s="297"/>
      <c r="FC10" s="297"/>
      <c r="FD10" s="297"/>
      <c r="FE10" s="297"/>
      <c r="FF10" s="297"/>
      <c r="FG10" s="297"/>
      <c r="FH10" s="297"/>
      <c r="FI10" s="297"/>
      <c r="FJ10" s="297"/>
      <c r="FK10" s="297"/>
      <c r="FL10" s="297"/>
      <c r="FM10" s="297"/>
      <c r="FN10" s="297"/>
      <c r="FO10" s="297"/>
      <c r="FP10" s="297"/>
      <c r="FQ10" s="297"/>
      <c r="FR10" s="297"/>
      <c r="FS10" s="297"/>
      <c r="FT10" s="297"/>
      <c r="FU10" s="297"/>
      <c r="FV10" s="297"/>
      <c r="FW10" s="297"/>
      <c r="FX10" s="297"/>
      <c r="FY10" s="297"/>
      <c r="FZ10" s="297"/>
      <c r="GA10" s="297"/>
      <c r="GB10" s="297"/>
      <c r="GC10" s="297"/>
      <c r="GD10" s="297"/>
      <c r="GE10" s="297"/>
      <c r="GF10" s="297"/>
      <c r="GG10" s="297"/>
      <c r="GH10" s="297"/>
      <c r="GI10" s="297"/>
      <c r="GJ10" s="297"/>
      <c r="GK10" s="297"/>
      <c r="GL10" s="297"/>
      <c r="GM10" s="297"/>
      <c r="GN10" s="297"/>
      <c r="GO10" s="297"/>
      <c r="GP10" s="297"/>
      <c r="GQ10" s="297"/>
      <c r="GR10" s="297"/>
      <c r="GS10" s="297"/>
      <c r="GT10" s="297"/>
      <c r="GU10" s="297"/>
      <c r="GV10" s="297"/>
      <c r="GW10" s="297"/>
      <c r="GX10" s="297"/>
      <c r="GY10" s="297"/>
      <c r="GZ10" s="297"/>
      <c r="HA10" s="297"/>
      <c r="HB10" s="297"/>
      <c r="HC10" s="297"/>
      <c r="HD10" s="297"/>
      <c r="HE10" s="297"/>
      <c r="HF10" s="297"/>
      <c r="HG10" s="297"/>
      <c r="HH10" s="297"/>
      <c r="HI10" s="297"/>
      <c r="HJ10" s="297"/>
      <c r="HK10" s="297"/>
      <c r="HL10" s="297"/>
      <c r="HM10" s="297"/>
      <c r="HN10" s="297"/>
      <c r="HO10" s="297"/>
      <c r="HP10" s="297"/>
      <c r="HQ10" s="297"/>
      <c r="HR10" s="297"/>
      <c r="HS10" s="297"/>
      <c r="HT10" s="297"/>
      <c r="HU10" s="297"/>
      <c r="HV10" s="297"/>
      <c r="HW10" s="297"/>
      <c r="HX10" s="297"/>
      <c r="HY10" s="297"/>
      <c r="HZ10" s="297"/>
      <c r="IA10" s="297"/>
      <c r="IB10" s="297"/>
      <c r="IC10" s="297"/>
      <c r="ID10" s="297"/>
      <c r="IE10" s="297"/>
      <c r="IF10" s="297"/>
      <c r="IG10" s="297"/>
      <c r="IH10" s="297"/>
      <c r="II10" s="297"/>
      <c r="IJ10" s="297"/>
      <c r="IK10" s="297"/>
      <c r="IL10" s="297"/>
      <c r="IM10" s="297"/>
      <c r="IN10" s="297"/>
      <c r="IO10" s="297"/>
      <c r="IP10" s="297"/>
      <c r="IQ10" s="297"/>
      <c r="IR10" s="297"/>
      <c r="IS10" s="297"/>
      <c r="IT10" s="297"/>
    </row>
    <row r="11" s="281" customFormat="1" ht="24" customHeight="1" spans="1:254">
      <c r="A11" s="302" t="s">
        <v>711</v>
      </c>
      <c r="B11" s="333">
        <f>B5+B10</f>
        <v>50</v>
      </c>
      <c r="C11" s="333">
        <f>C5+C10</f>
        <v>50</v>
      </c>
      <c r="D11" s="333">
        <f>D5+D10</f>
        <v>256</v>
      </c>
      <c r="E11" s="324">
        <f>D11/C11</f>
        <v>5.12</v>
      </c>
      <c r="F11" s="325">
        <v>0.688172043010753</v>
      </c>
      <c r="G11" s="297"/>
      <c r="H11" s="297"/>
      <c r="I11" s="297"/>
      <c r="J11" s="297"/>
      <c r="K11" s="297"/>
      <c r="L11" s="297"/>
      <c r="M11" s="297"/>
      <c r="N11" s="297"/>
      <c r="O11" s="297"/>
      <c r="P11" s="297"/>
      <c r="Q11" s="297"/>
      <c r="R11" s="297"/>
      <c r="S11" s="297"/>
      <c r="T11" s="297"/>
      <c r="U11" s="297"/>
      <c r="V11" s="297"/>
      <c r="W11" s="297"/>
      <c r="X11" s="297"/>
      <c r="Y11" s="297"/>
      <c r="Z11" s="297"/>
      <c r="AA11" s="297"/>
      <c r="AB11" s="297"/>
      <c r="AC11" s="297"/>
      <c r="AD11" s="297"/>
      <c r="AE11" s="297"/>
      <c r="AF11" s="297"/>
      <c r="AG11" s="297"/>
      <c r="AH11" s="297"/>
      <c r="AI11" s="297"/>
      <c r="AJ11" s="297"/>
      <c r="AK11" s="297"/>
      <c r="AL11" s="297"/>
      <c r="AM11" s="297"/>
      <c r="AN11" s="297"/>
      <c r="AO11" s="297"/>
      <c r="AP11" s="297"/>
      <c r="AQ11" s="297"/>
      <c r="AR11" s="297"/>
      <c r="AS11" s="297"/>
      <c r="AT11" s="297"/>
      <c r="AU11" s="297"/>
      <c r="AV11" s="297"/>
      <c r="AW11" s="297"/>
      <c r="AX11" s="297"/>
      <c r="AY11" s="297"/>
      <c r="AZ11" s="297"/>
      <c r="BA11" s="297"/>
      <c r="BB11" s="297"/>
      <c r="BC11" s="297"/>
      <c r="BD11" s="297"/>
      <c r="BE11" s="297"/>
      <c r="BF11" s="297"/>
      <c r="BG11" s="297"/>
      <c r="BH11" s="297"/>
      <c r="BI11" s="297"/>
      <c r="BJ11" s="297"/>
      <c r="BK11" s="297"/>
      <c r="BL11" s="297"/>
      <c r="BM11" s="297"/>
      <c r="BN11" s="297"/>
      <c r="BO11" s="297"/>
      <c r="BP11" s="297"/>
      <c r="BQ11" s="297"/>
      <c r="BR11" s="297"/>
      <c r="BS11" s="297"/>
      <c r="BT11" s="297"/>
      <c r="BU11" s="297"/>
      <c r="BV11" s="297"/>
      <c r="BW11" s="297"/>
      <c r="BX11" s="297"/>
      <c r="BY11" s="297"/>
      <c r="BZ11" s="297"/>
      <c r="CA11" s="297"/>
      <c r="CB11" s="297"/>
      <c r="CC11" s="297"/>
      <c r="CD11" s="297"/>
      <c r="CE11" s="297"/>
      <c r="CF11" s="297"/>
      <c r="CG11" s="297"/>
      <c r="CH11" s="297"/>
      <c r="CI11" s="297"/>
      <c r="CJ11" s="297"/>
      <c r="CK11" s="297"/>
      <c r="CL11" s="297"/>
      <c r="CM11" s="297"/>
      <c r="CN11" s="297"/>
      <c r="CO11" s="297"/>
      <c r="CP11" s="297"/>
      <c r="CQ11" s="297"/>
      <c r="CR11" s="297"/>
      <c r="CS11" s="297"/>
      <c r="CT11" s="297"/>
      <c r="CU11" s="297"/>
      <c r="CV11" s="297"/>
      <c r="CW11" s="297"/>
      <c r="CX11" s="297"/>
      <c r="CY11" s="297"/>
      <c r="CZ11" s="297"/>
      <c r="DA11" s="297"/>
      <c r="DB11" s="297"/>
      <c r="DC11" s="297"/>
      <c r="DD11" s="297"/>
      <c r="DE11" s="297"/>
      <c r="DF11" s="297"/>
      <c r="DG11" s="297"/>
      <c r="DH11" s="297"/>
      <c r="DI11" s="297"/>
      <c r="DJ11" s="297"/>
      <c r="DK11" s="297"/>
      <c r="DL11" s="297"/>
      <c r="DM11" s="297"/>
      <c r="DN11" s="297"/>
      <c r="DO11" s="297"/>
      <c r="DP11" s="297"/>
      <c r="DQ11" s="297"/>
      <c r="DR11" s="297"/>
      <c r="DS11" s="297"/>
      <c r="DT11" s="297"/>
      <c r="DU11" s="297"/>
      <c r="DV11" s="297"/>
      <c r="DW11" s="297"/>
      <c r="DX11" s="297"/>
      <c r="DY11" s="297"/>
      <c r="DZ11" s="297"/>
      <c r="EA11" s="297"/>
      <c r="EB11" s="297"/>
      <c r="EC11" s="297"/>
      <c r="ED11" s="297"/>
      <c r="EE11" s="297"/>
      <c r="EF11" s="297"/>
      <c r="EG11" s="297"/>
      <c r="EH11" s="297"/>
      <c r="EI11" s="297"/>
      <c r="EJ11" s="297"/>
      <c r="EK11" s="297"/>
      <c r="EL11" s="297"/>
      <c r="EM11" s="297"/>
      <c r="EN11" s="297"/>
      <c r="EO11" s="297"/>
      <c r="EP11" s="297"/>
      <c r="EQ11" s="297"/>
      <c r="ER11" s="297"/>
      <c r="ES11" s="297"/>
      <c r="ET11" s="297"/>
      <c r="EU11" s="297"/>
      <c r="EV11" s="297"/>
      <c r="EW11" s="297"/>
      <c r="EX11" s="297"/>
      <c r="EY11" s="297"/>
      <c r="EZ11" s="297"/>
      <c r="FA11" s="297"/>
      <c r="FB11" s="297"/>
      <c r="FC11" s="297"/>
      <c r="FD11" s="297"/>
      <c r="FE11" s="297"/>
      <c r="FF11" s="297"/>
      <c r="FG11" s="297"/>
      <c r="FH11" s="297"/>
      <c r="FI11" s="297"/>
      <c r="FJ11" s="297"/>
      <c r="FK11" s="297"/>
      <c r="FL11" s="297"/>
      <c r="FM11" s="297"/>
      <c r="FN11" s="297"/>
      <c r="FO11" s="297"/>
      <c r="FP11" s="297"/>
      <c r="FQ11" s="297"/>
      <c r="FR11" s="297"/>
      <c r="FS11" s="297"/>
      <c r="FT11" s="297"/>
      <c r="FU11" s="297"/>
      <c r="FV11" s="297"/>
      <c r="FW11" s="297"/>
      <c r="FX11" s="297"/>
      <c r="FY11" s="297"/>
      <c r="FZ11" s="297"/>
      <c r="GA11" s="297"/>
      <c r="GB11" s="297"/>
      <c r="GC11" s="297"/>
      <c r="GD11" s="297"/>
      <c r="GE11" s="297"/>
      <c r="GF11" s="297"/>
      <c r="GG11" s="297"/>
      <c r="GH11" s="297"/>
      <c r="GI11" s="297"/>
      <c r="GJ11" s="297"/>
      <c r="GK11" s="297"/>
      <c r="GL11" s="297"/>
      <c r="GM11" s="297"/>
      <c r="GN11" s="297"/>
      <c r="GO11" s="297"/>
      <c r="GP11" s="297"/>
      <c r="GQ11" s="297"/>
      <c r="GR11" s="297"/>
      <c r="GS11" s="297"/>
      <c r="GT11" s="297"/>
      <c r="GU11" s="297"/>
      <c r="GV11" s="297"/>
      <c r="GW11" s="297"/>
      <c r="GX11" s="297"/>
      <c r="GY11" s="297"/>
      <c r="GZ11" s="297"/>
      <c r="HA11" s="297"/>
      <c r="HB11" s="297"/>
      <c r="HC11" s="297"/>
      <c r="HD11" s="297"/>
      <c r="HE11" s="297"/>
      <c r="HF11" s="297"/>
      <c r="HG11" s="297"/>
      <c r="HH11" s="297"/>
      <c r="HI11" s="297"/>
      <c r="HJ11" s="297"/>
      <c r="HK11" s="297"/>
      <c r="HL11" s="297"/>
      <c r="HM11" s="297"/>
      <c r="HN11" s="297"/>
      <c r="HO11" s="297"/>
      <c r="HP11" s="297"/>
      <c r="HQ11" s="297"/>
      <c r="HR11" s="297"/>
      <c r="HS11" s="297"/>
      <c r="HT11" s="297"/>
      <c r="HU11" s="297"/>
      <c r="HV11" s="297"/>
      <c r="HW11" s="297"/>
      <c r="HX11" s="297"/>
      <c r="HY11" s="297"/>
      <c r="HZ11" s="297"/>
      <c r="IA11" s="297"/>
      <c r="IB11" s="297"/>
      <c r="IC11" s="297"/>
      <c r="ID11" s="297"/>
      <c r="IE11" s="297"/>
      <c r="IF11" s="297"/>
      <c r="IG11" s="297"/>
      <c r="IH11" s="297"/>
      <c r="II11" s="297"/>
      <c r="IJ11" s="297"/>
      <c r="IK11" s="297"/>
      <c r="IL11" s="297"/>
      <c r="IM11" s="297"/>
      <c r="IN11" s="297"/>
      <c r="IO11" s="297"/>
      <c r="IP11" s="297"/>
      <c r="IQ11" s="297"/>
      <c r="IR11" s="297"/>
      <c r="IS11" s="297"/>
      <c r="IT11" s="297"/>
    </row>
    <row r="12" s="282" customFormat="1" ht="24" customHeight="1" spans="1:254">
      <c r="A12" s="297"/>
      <c r="B12" s="297"/>
      <c r="C12" s="297"/>
      <c r="D12" s="297"/>
      <c r="E12" s="374"/>
      <c r="F12" s="375"/>
      <c r="G12" s="297"/>
      <c r="H12" s="297"/>
      <c r="I12" s="297"/>
      <c r="J12" s="297"/>
      <c r="K12" s="297"/>
      <c r="L12" s="297"/>
      <c r="M12" s="297"/>
      <c r="N12" s="297"/>
      <c r="O12" s="297"/>
      <c r="P12" s="297"/>
      <c r="Q12" s="297"/>
      <c r="R12" s="297"/>
      <c r="S12" s="297"/>
      <c r="T12" s="297"/>
      <c r="U12" s="297"/>
      <c r="V12" s="297"/>
      <c r="W12" s="297"/>
      <c r="X12" s="297"/>
      <c r="Y12" s="297"/>
      <c r="Z12" s="297"/>
      <c r="AA12" s="297"/>
      <c r="AB12" s="297"/>
      <c r="AC12" s="297"/>
      <c r="AD12" s="297"/>
      <c r="AE12" s="297"/>
      <c r="AF12" s="297"/>
      <c r="AG12" s="297"/>
      <c r="AH12" s="297"/>
      <c r="AI12" s="297"/>
      <c r="AJ12" s="297"/>
      <c r="AK12" s="297"/>
      <c r="AL12" s="297"/>
      <c r="AM12" s="297"/>
      <c r="AN12" s="297"/>
      <c r="AO12" s="297"/>
      <c r="AP12" s="297"/>
      <c r="AQ12" s="297"/>
      <c r="AR12" s="297"/>
      <c r="AS12" s="297"/>
      <c r="AT12" s="297"/>
      <c r="AU12" s="297"/>
      <c r="AV12" s="297"/>
      <c r="AW12" s="297"/>
      <c r="AX12" s="297"/>
      <c r="AY12" s="297"/>
      <c r="AZ12" s="297"/>
      <c r="BA12" s="297"/>
      <c r="BB12" s="297"/>
      <c r="BC12" s="297"/>
      <c r="BD12" s="297"/>
      <c r="BE12" s="297"/>
      <c r="BF12" s="297"/>
      <c r="BG12" s="297"/>
      <c r="BH12" s="297"/>
      <c r="BI12" s="297"/>
      <c r="BJ12" s="297"/>
      <c r="BK12" s="297"/>
      <c r="BL12" s="297"/>
      <c r="BM12" s="297"/>
      <c r="BN12" s="297"/>
      <c r="BO12" s="297"/>
      <c r="BP12" s="297"/>
      <c r="BQ12" s="297"/>
      <c r="BR12" s="297"/>
      <c r="BS12" s="297"/>
      <c r="BT12" s="297"/>
      <c r="BU12" s="297"/>
      <c r="BV12" s="297"/>
      <c r="BW12" s="297"/>
      <c r="BX12" s="297"/>
      <c r="BY12" s="297"/>
      <c r="BZ12" s="297"/>
      <c r="CA12" s="297"/>
      <c r="CB12" s="297"/>
      <c r="CC12" s="297"/>
      <c r="CD12" s="297"/>
      <c r="CE12" s="297"/>
      <c r="CF12" s="297"/>
      <c r="CG12" s="297"/>
      <c r="CH12" s="297"/>
      <c r="CI12" s="297"/>
      <c r="CJ12" s="297"/>
      <c r="CK12" s="297"/>
      <c r="CL12" s="297"/>
      <c r="CM12" s="297"/>
      <c r="CN12" s="297"/>
      <c r="CO12" s="297"/>
      <c r="CP12" s="297"/>
      <c r="CQ12" s="297"/>
      <c r="CR12" s="297"/>
      <c r="CS12" s="297"/>
      <c r="CT12" s="297"/>
      <c r="CU12" s="297"/>
      <c r="CV12" s="297"/>
      <c r="CW12" s="297"/>
      <c r="CX12" s="297"/>
      <c r="CY12" s="297"/>
      <c r="CZ12" s="297"/>
      <c r="DA12" s="297"/>
      <c r="DB12" s="297"/>
      <c r="DC12" s="297"/>
      <c r="DD12" s="297"/>
      <c r="DE12" s="297"/>
      <c r="DF12" s="297"/>
      <c r="DG12" s="297"/>
      <c r="DH12" s="297"/>
      <c r="DI12" s="297"/>
      <c r="DJ12" s="297"/>
      <c r="DK12" s="297"/>
      <c r="DL12" s="297"/>
      <c r="DM12" s="297"/>
      <c r="DN12" s="297"/>
      <c r="DO12" s="297"/>
      <c r="DP12" s="297"/>
      <c r="DQ12" s="297"/>
      <c r="DR12" s="297"/>
      <c r="DS12" s="297"/>
      <c r="DT12" s="297"/>
      <c r="DU12" s="297"/>
      <c r="DV12" s="297"/>
      <c r="DW12" s="297"/>
      <c r="DX12" s="297"/>
      <c r="DY12" s="297"/>
      <c r="DZ12" s="297"/>
      <c r="EA12" s="297"/>
      <c r="EB12" s="297"/>
      <c r="EC12" s="297"/>
      <c r="ED12" s="297"/>
      <c r="EE12" s="297"/>
      <c r="EF12" s="297"/>
      <c r="EG12" s="297"/>
      <c r="EH12" s="297"/>
      <c r="EI12" s="297"/>
      <c r="EJ12" s="297"/>
      <c r="EK12" s="297"/>
      <c r="EL12" s="297"/>
      <c r="EM12" s="297"/>
      <c r="EN12" s="297"/>
      <c r="EO12" s="297"/>
      <c r="EP12" s="297"/>
      <c r="EQ12" s="297"/>
      <c r="ER12" s="297"/>
      <c r="ES12" s="297"/>
      <c r="ET12" s="297"/>
      <c r="EU12" s="297"/>
      <c r="EV12" s="297"/>
      <c r="EW12" s="297"/>
      <c r="EX12" s="297"/>
      <c r="EY12" s="297"/>
      <c r="EZ12" s="297"/>
      <c r="FA12" s="297"/>
      <c r="FB12" s="297"/>
      <c r="FC12" s="297"/>
      <c r="FD12" s="297"/>
      <c r="FE12" s="297"/>
      <c r="FF12" s="297"/>
      <c r="FG12" s="297"/>
      <c r="FH12" s="297"/>
      <c r="FI12" s="297"/>
      <c r="FJ12" s="297"/>
      <c r="FK12" s="297"/>
      <c r="FL12" s="297"/>
      <c r="FM12" s="297"/>
      <c r="FN12" s="297"/>
      <c r="FO12" s="297"/>
      <c r="FP12" s="297"/>
      <c r="FQ12" s="297"/>
      <c r="FR12" s="297"/>
      <c r="FS12" s="297"/>
      <c r="FT12" s="297"/>
      <c r="FU12" s="297"/>
      <c r="FV12" s="297"/>
      <c r="FW12" s="297"/>
      <c r="FX12" s="297"/>
      <c r="FY12" s="297"/>
      <c r="FZ12" s="297"/>
      <c r="GA12" s="297"/>
      <c r="GB12" s="297"/>
      <c r="GC12" s="297"/>
      <c r="GD12" s="297"/>
      <c r="GE12" s="297"/>
      <c r="GF12" s="297"/>
      <c r="GG12" s="297"/>
      <c r="GH12" s="297"/>
      <c r="GI12" s="297"/>
      <c r="GJ12" s="297"/>
      <c r="GK12" s="297"/>
      <c r="GL12" s="297"/>
      <c r="GM12" s="297"/>
      <c r="GN12" s="297"/>
      <c r="GO12" s="297"/>
      <c r="GP12" s="297"/>
      <c r="GQ12" s="297"/>
      <c r="GR12" s="297"/>
      <c r="GS12" s="297"/>
      <c r="GT12" s="297"/>
      <c r="GU12" s="297"/>
      <c r="GV12" s="297"/>
      <c r="GW12" s="297"/>
      <c r="GX12" s="297"/>
      <c r="GY12" s="297"/>
      <c r="GZ12" s="297"/>
      <c r="HA12" s="297"/>
      <c r="HB12" s="297"/>
      <c r="HC12" s="297"/>
      <c r="HD12" s="297"/>
      <c r="HE12" s="297"/>
      <c r="HF12" s="297"/>
      <c r="HG12" s="297"/>
      <c r="HH12" s="297"/>
      <c r="HI12" s="297"/>
      <c r="HJ12" s="297"/>
      <c r="HK12" s="297"/>
      <c r="HL12" s="297"/>
      <c r="HM12" s="297"/>
      <c r="HN12" s="297"/>
      <c r="HO12" s="297"/>
      <c r="HP12" s="297"/>
      <c r="HQ12" s="297"/>
      <c r="HR12" s="297"/>
      <c r="HS12" s="297"/>
      <c r="HT12" s="297"/>
      <c r="HU12" s="297"/>
      <c r="HV12" s="297"/>
      <c r="HW12" s="297"/>
      <c r="HX12" s="297"/>
      <c r="HY12" s="297"/>
      <c r="HZ12" s="297"/>
      <c r="IA12" s="297"/>
      <c r="IB12" s="297"/>
      <c r="IC12" s="297"/>
      <c r="ID12" s="297"/>
      <c r="IE12" s="297"/>
      <c r="IF12" s="297"/>
      <c r="IG12" s="297"/>
      <c r="IH12" s="297"/>
      <c r="II12" s="297"/>
      <c r="IJ12" s="297"/>
      <c r="IK12" s="297"/>
      <c r="IL12" s="297"/>
      <c r="IM12" s="297"/>
      <c r="IN12" s="297"/>
      <c r="IO12" s="297"/>
      <c r="IP12" s="297"/>
      <c r="IQ12" s="297"/>
      <c r="IR12" s="297"/>
      <c r="IS12" s="297"/>
      <c r="IT12" s="297"/>
    </row>
    <row r="13" s="309" customFormat="1" ht="24" customHeight="1" spans="1:254">
      <c r="A13" s="297"/>
      <c r="B13" s="297"/>
      <c r="C13" s="297"/>
      <c r="D13" s="297"/>
      <c r="E13" s="374"/>
      <c r="F13" s="375"/>
      <c r="G13" s="297"/>
      <c r="H13" s="297"/>
      <c r="I13" s="297"/>
      <c r="J13" s="297"/>
      <c r="K13" s="297"/>
      <c r="L13" s="297"/>
      <c r="M13" s="297"/>
      <c r="N13" s="297"/>
      <c r="O13" s="297"/>
      <c r="P13" s="297"/>
      <c r="Q13" s="297"/>
      <c r="R13" s="297"/>
      <c r="S13" s="297"/>
      <c r="T13" s="297"/>
      <c r="U13" s="297"/>
      <c r="V13" s="297"/>
      <c r="W13" s="297"/>
      <c r="X13" s="297"/>
      <c r="Y13" s="297"/>
      <c r="Z13" s="297"/>
      <c r="AA13" s="297"/>
      <c r="AB13" s="297"/>
      <c r="AC13" s="297"/>
      <c r="AD13" s="297"/>
      <c r="AE13" s="297"/>
      <c r="AF13" s="297"/>
      <c r="AG13" s="297"/>
      <c r="AH13" s="297"/>
      <c r="AI13" s="297"/>
      <c r="AJ13" s="297"/>
      <c r="AK13" s="297"/>
      <c r="AL13" s="297"/>
      <c r="AM13" s="297"/>
      <c r="AN13" s="297"/>
      <c r="AO13" s="297"/>
      <c r="AP13" s="297"/>
      <c r="AQ13" s="297"/>
      <c r="AR13" s="297"/>
      <c r="AS13" s="297"/>
      <c r="AT13" s="297"/>
      <c r="AU13" s="297"/>
      <c r="AV13" s="297"/>
      <c r="AW13" s="297"/>
      <c r="AX13" s="297"/>
      <c r="AY13" s="297"/>
      <c r="AZ13" s="297"/>
      <c r="BA13" s="297"/>
      <c r="BB13" s="297"/>
      <c r="BC13" s="297"/>
      <c r="BD13" s="297"/>
      <c r="BE13" s="297"/>
      <c r="BF13" s="297"/>
      <c r="BG13" s="297"/>
      <c r="BH13" s="297"/>
      <c r="BI13" s="297"/>
      <c r="BJ13" s="297"/>
      <c r="BK13" s="297"/>
      <c r="BL13" s="297"/>
      <c r="BM13" s="297"/>
      <c r="BN13" s="297"/>
      <c r="BO13" s="297"/>
      <c r="BP13" s="297"/>
      <c r="BQ13" s="297"/>
      <c r="BR13" s="297"/>
      <c r="BS13" s="297"/>
      <c r="BT13" s="297"/>
      <c r="BU13" s="297"/>
      <c r="BV13" s="297"/>
      <c r="BW13" s="297"/>
      <c r="BX13" s="297"/>
      <c r="BY13" s="297"/>
      <c r="BZ13" s="297"/>
      <c r="CA13" s="297"/>
      <c r="CB13" s="297"/>
      <c r="CC13" s="297"/>
      <c r="CD13" s="297"/>
      <c r="CE13" s="297"/>
      <c r="CF13" s="297"/>
      <c r="CG13" s="297"/>
      <c r="CH13" s="297"/>
      <c r="CI13" s="297"/>
      <c r="CJ13" s="297"/>
      <c r="CK13" s="297"/>
      <c r="CL13" s="297"/>
      <c r="CM13" s="297"/>
      <c r="CN13" s="297"/>
      <c r="CO13" s="297"/>
      <c r="CP13" s="297"/>
      <c r="CQ13" s="297"/>
      <c r="CR13" s="297"/>
      <c r="CS13" s="297"/>
      <c r="CT13" s="297"/>
      <c r="CU13" s="297"/>
      <c r="CV13" s="297"/>
      <c r="CW13" s="297"/>
      <c r="CX13" s="297"/>
      <c r="CY13" s="297"/>
      <c r="CZ13" s="297"/>
      <c r="DA13" s="297"/>
      <c r="DB13" s="297"/>
      <c r="DC13" s="297"/>
      <c r="DD13" s="297"/>
      <c r="DE13" s="297"/>
      <c r="DF13" s="297"/>
      <c r="DG13" s="297"/>
      <c r="DH13" s="297"/>
      <c r="DI13" s="297"/>
      <c r="DJ13" s="297"/>
      <c r="DK13" s="297"/>
      <c r="DL13" s="297"/>
      <c r="DM13" s="297"/>
      <c r="DN13" s="297"/>
      <c r="DO13" s="297"/>
      <c r="DP13" s="297"/>
      <c r="DQ13" s="297"/>
      <c r="DR13" s="297"/>
      <c r="DS13" s="297"/>
      <c r="DT13" s="297"/>
      <c r="DU13" s="297"/>
      <c r="DV13" s="297"/>
      <c r="DW13" s="297"/>
      <c r="DX13" s="297"/>
      <c r="DY13" s="297"/>
      <c r="DZ13" s="297"/>
      <c r="EA13" s="297"/>
      <c r="EB13" s="297"/>
      <c r="EC13" s="297"/>
      <c r="ED13" s="297"/>
      <c r="EE13" s="297"/>
      <c r="EF13" s="297"/>
      <c r="EG13" s="297"/>
      <c r="EH13" s="297"/>
      <c r="EI13" s="297"/>
      <c r="EJ13" s="297"/>
      <c r="EK13" s="297"/>
      <c r="EL13" s="297"/>
      <c r="EM13" s="297"/>
      <c r="EN13" s="297"/>
      <c r="EO13" s="297"/>
      <c r="EP13" s="297"/>
      <c r="EQ13" s="297"/>
      <c r="ER13" s="297"/>
      <c r="ES13" s="297"/>
      <c r="ET13" s="297"/>
      <c r="EU13" s="297"/>
      <c r="EV13" s="297"/>
      <c r="EW13" s="297"/>
      <c r="EX13" s="297"/>
      <c r="EY13" s="297"/>
      <c r="EZ13" s="297"/>
      <c r="FA13" s="297"/>
      <c r="FB13" s="297"/>
      <c r="FC13" s="297"/>
      <c r="FD13" s="297"/>
      <c r="FE13" s="297"/>
      <c r="FF13" s="297"/>
      <c r="FG13" s="297"/>
      <c r="FH13" s="297"/>
      <c r="FI13" s="297"/>
      <c r="FJ13" s="297"/>
      <c r="FK13" s="297"/>
      <c r="FL13" s="297"/>
      <c r="FM13" s="297"/>
      <c r="FN13" s="297"/>
      <c r="FO13" s="297"/>
      <c r="FP13" s="297"/>
      <c r="FQ13" s="297"/>
      <c r="FR13" s="297"/>
      <c r="FS13" s="297"/>
      <c r="FT13" s="297"/>
      <c r="FU13" s="297"/>
      <c r="FV13" s="297"/>
      <c r="FW13" s="297"/>
      <c r="FX13" s="297"/>
      <c r="FY13" s="297"/>
      <c r="FZ13" s="297"/>
      <c r="GA13" s="297"/>
      <c r="GB13" s="297"/>
      <c r="GC13" s="297"/>
      <c r="GD13" s="297"/>
      <c r="GE13" s="297"/>
      <c r="GF13" s="297"/>
      <c r="GG13" s="297"/>
      <c r="GH13" s="297"/>
      <c r="GI13" s="297"/>
      <c r="GJ13" s="297"/>
      <c r="GK13" s="297"/>
      <c r="GL13" s="297"/>
      <c r="GM13" s="297"/>
      <c r="GN13" s="297"/>
      <c r="GO13" s="297"/>
      <c r="GP13" s="297"/>
      <c r="GQ13" s="297"/>
      <c r="GR13" s="297"/>
      <c r="GS13" s="297"/>
      <c r="GT13" s="297"/>
      <c r="GU13" s="297"/>
      <c r="GV13" s="297"/>
      <c r="GW13" s="297"/>
      <c r="GX13" s="297"/>
      <c r="GY13" s="297"/>
      <c r="GZ13" s="297"/>
      <c r="HA13" s="297"/>
      <c r="HB13" s="297"/>
      <c r="HC13" s="297"/>
      <c r="HD13" s="297"/>
      <c r="HE13" s="297"/>
      <c r="HF13" s="297"/>
      <c r="HG13" s="297"/>
      <c r="HH13" s="297"/>
      <c r="HI13" s="297"/>
      <c r="HJ13" s="297"/>
      <c r="HK13" s="297"/>
      <c r="HL13" s="297"/>
      <c r="HM13" s="297"/>
      <c r="HN13" s="297"/>
      <c r="HO13" s="297"/>
      <c r="HP13" s="297"/>
      <c r="HQ13" s="297"/>
      <c r="HR13" s="297"/>
      <c r="HS13" s="297"/>
      <c r="HT13" s="297"/>
      <c r="HU13" s="297"/>
      <c r="HV13" s="297"/>
      <c r="HW13" s="297"/>
      <c r="HX13" s="297"/>
      <c r="HY13" s="297"/>
      <c r="HZ13" s="297"/>
      <c r="IA13" s="297"/>
      <c r="IB13" s="297"/>
      <c r="IC13" s="297"/>
      <c r="ID13" s="297"/>
      <c r="IE13" s="297"/>
      <c r="IF13" s="297"/>
      <c r="IG13" s="297"/>
      <c r="IH13" s="297"/>
      <c r="II13" s="297"/>
      <c r="IJ13" s="297"/>
      <c r="IK13" s="297"/>
      <c r="IL13" s="297"/>
      <c r="IM13" s="297"/>
      <c r="IN13" s="297"/>
      <c r="IO13" s="297"/>
      <c r="IP13" s="297"/>
      <c r="IQ13" s="297"/>
      <c r="IR13" s="297"/>
      <c r="IS13" s="297"/>
      <c r="IT13" s="297"/>
    </row>
    <row r="14" s="309" customFormat="1" ht="24" customHeight="1" spans="1:254">
      <c r="A14" s="297"/>
      <c r="B14" s="297"/>
      <c r="C14" s="297"/>
      <c r="D14" s="297"/>
      <c r="E14" s="374"/>
      <c r="F14" s="375"/>
      <c r="G14" s="297"/>
      <c r="H14" s="297"/>
      <c r="I14" s="297"/>
      <c r="J14" s="297"/>
      <c r="K14" s="297"/>
      <c r="L14" s="297"/>
      <c r="M14" s="297"/>
      <c r="N14" s="297"/>
      <c r="O14" s="297"/>
      <c r="P14" s="297"/>
      <c r="Q14" s="297"/>
      <c r="R14" s="297"/>
      <c r="S14" s="297"/>
      <c r="T14" s="297"/>
      <c r="U14" s="297"/>
      <c r="V14" s="297"/>
      <c r="W14" s="297"/>
      <c r="X14" s="297"/>
      <c r="Y14" s="297"/>
      <c r="Z14" s="297"/>
      <c r="AA14" s="297"/>
      <c r="AB14" s="297"/>
      <c r="AC14" s="297"/>
      <c r="AD14" s="297"/>
      <c r="AE14" s="297"/>
      <c r="AF14" s="297"/>
      <c r="AG14" s="297"/>
      <c r="AH14" s="297"/>
      <c r="AI14" s="297"/>
      <c r="AJ14" s="297"/>
      <c r="AK14" s="297"/>
      <c r="AL14" s="297"/>
      <c r="AM14" s="297"/>
      <c r="AN14" s="297"/>
      <c r="AO14" s="297"/>
      <c r="AP14" s="297"/>
      <c r="AQ14" s="297"/>
      <c r="AR14" s="297"/>
      <c r="AS14" s="297"/>
      <c r="AT14" s="297"/>
      <c r="AU14" s="297"/>
      <c r="AV14" s="297"/>
      <c r="AW14" s="297"/>
      <c r="AX14" s="297"/>
      <c r="AY14" s="297"/>
      <c r="AZ14" s="297"/>
      <c r="BA14" s="297"/>
      <c r="BB14" s="297"/>
      <c r="BC14" s="297"/>
      <c r="BD14" s="297"/>
      <c r="BE14" s="297"/>
      <c r="BF14" s="297"/>
      <c r="BG14" s="297"/>
      <c r="BH14" s="297"/>
      <c r="BI14" s="297"/>
      <c r="BJ14" s="297"/>
      <c r="BK14" s="297"/>
      <c r="BL14" s="297"/>
      <c r="BM14" s="297"/>
      <c r="BN14" s="297"/>
      <c r="BO14" s="297"/>
      <c r="BP14" s="297"/>
      <c r="BQ14" s="297"/>
      <c r="BR14" s="297"/>
      <c r="BS14" s="297"/>
      <c r="BT14" s="297"/>
      <c r="BU14" s="297"/>
      <c r="BV14" s="297"/>
      <c r="BW14" s="297"/>
      <c r="BX14" s="297"/>
      <c r="BY14" s="297"/>
      <c r="BZ14" s="297"/>
      <c r="CA14" s="297"/>
      <c r="CB14" s="297"/>
      <c r="CC14" s="297"/>
      <c r="CD14" s="297"/>
      <c r="CE14" s="297"/>
      <c r="CF14" s="297"/>
      <c r="CG14" s="297"/>
      <c r="CH14" s="297"/>
      <c r="CI14" s="297"/>
      <c r="CJ14" s="297"/>
      <c r="CK14" s="297"/>
      <c r="CL14" s="297"/>
      <c r="CM14" s="297"/>
      <c r="CN14" s="297"/>
      <c r="CO14" s="297"/>
      <c r="CP14" s="297"/>
      <c r="CQ14" s="297"/>
      <c r="CR14" s="297"/>
      <c r="CS14" s="297"/>
      <c r="CT14" s="297"/>
      <c r="CU14" s="297"/>
      <c r="CV14" s="297"/>
      <c r="CW14" s="297"/>
      <c r="CX14" s="297"/>
      <c r="CY14" s="297"/>
      <c r="CZ14" s="297"/>
      <c r="DA14" s="297"/>
      <c r="DB14" s="297"/>
      <c r="DC14" s="297"/>
      <c r="DD14" s="297"/>
      <c r="DE14" s="297"/>
      <c r="DF14" s="297"/>
      <c r="DG14" s="297"/>
      <c r="DH14" s="297"/>
      <c r="DI14" s="297"/>
      <c r="DJ14" s="297"/>
      <c r="DK14" s="297"/>
      <c r="DL14" s="297"/>
      <c r="DM14" s="297"/>
      <c r="DN14" s="297"/>
      <c r="DO14" s="297"/>
      <c r="DP14" s="297"/>
      <c r="DQ14" s="297"/>
      <c r="DR14" s="297"/>
      <c r="DS14" s="297"/>
      <c r="DT14" s="297"/>
      <c r="DU14" s="297"/>
      <c r="DV14" s="297"/>
      <c r="DW14" s="297"/>
      <c r="DX14" s="297"/>
      <c r="DY14" s="297"/>
      <c r="DZ14" s="297"/>
      <c r="EA14" s="297"/>
      <c r="EB14" s="297"/>
      <c r="EC14" s="297"/>
      <c r="ED14" s="297"/>
      <c r="EE14" s="297"/>
      <c r="EF14" s="297"/>
      <c r="EG14" s="297"/>
      <c r="EH14" s="297"/>
      <c r="EI14" s="297"/>
      <c r="EJ14" s="297"/>
      <c r="EK14" s="297"/>
      <c r="EL14" s="297"/>
      <c r="EM14" s="297"/>
      <c r="EN14" s="297"/>
      <c r="EO14" s="297"/>
      <c r="EP14" s="297"/>
      <c r="EQ14" s="297"/>
      <c r="ER14" s="297"/>
      <c r="ES14" s="297"/>
      <c r="ET14" s="297"/>
      <c r="EU14" s="297"/>
      <c r="EV14" s="297"/>
      <c r="EW14" s="297"/>
      <c r="EX14" s="297"/>
      <c r="EY14" s="297"/>
      <c r="EZ14" s="297"/>
      <c r="FA14" s="297"/>
      <c r="FB14" s="297"/>
      <c r="FC14" s="297"/>
      <c r="FD14" s="297"/>
      <c r="FE14" s="297"/>
      <c r="FF14" s="297"/>
      <c r="FG14" s="297"/>
      <c r="FH14" s="297"/>
      <c r="FI14" s="297"/>
      <c r="FJ14" s="297"/>
      <c r="FK14" s="297"/>
      <c r="FL14" s="297"/>
      <c r="FM14" s="297"/>
      <c r="FN14" s="297"/>
      <c r="FO14" s="297"/>
      <c r="FP14" s="297"/>
      <c r="FQ14" s="297"/>
      <c r="FR14" s="297"/>
      <c r="FS14" s="297"/>
      <c r="FT14" s="297"/>
      <c r="FU14" s="297"/>
      <c r="FV14" s="297"/>
      <c r="FW14" s="297"/>
      <c r="FX14" s="297"/>
      <c r="FY14" s="297"/>
      <c r="FZ14" s="297"/>
      <c r="GA14" s="297"/>
      <c r="GB14" s="297"/>
      <c r="GC14" s="297"/>
      <c r="GD14" s="297"/>
      <c r="GE14" s="297"/>
      <c r="GF14" s="297"/>
      <c r="GG14" s="297"/>
      <c r="GH14" s="297"/>
      <c r="GI14" s="297"/>
      <c r="GJ14" s="297"/>
      <c r="GK14" s="297"/>
      <c r="GL14" s="297"/>
      <c r="GM14" s="297"/>
      <c r="GN14" s="297"/>
      <c r="GO14" s="297"/>
      <c r="GP14" s="297"/>
      <c r="GQ14" s="297"/>
      <c r="GR14" s="297"/>
      <c r="GS14" s="297"/>
      <c r="GT14" s="297"/>
      <c r="GU14" s="297"/>
      <c r="GV14" s="297"/>
      <c r="GW14" s="297"/>
      <c r="GX14" s="297"/>
      <c r="GY14" s="297"/>
      <c r="GZ14" s="297"/>
      <c r="HA14" s="297"/>
      <c r="HB14" s="297"/>
      <c r="HC14" s="297"/>
      <c r="HD14" s="297"/>
      <c r="HE14" s="297"/>
      <c r="HF14" s="297"/>
      <c r="HG14" s="297"/>
      <c r="HH14" s="297"/>
      <c r="HI14" s="297"/>
      <c r="HJ14" s="297"/>
      <c r="HK14" s="297"/>
      <c r="HL14" s="297"/>
      <c r="HM14" s="297"/>
      <c r="HN14" s="297"/>
      <c r="HO14" s="297"/>
      <c r="HP14" s="297"/>
      <c r="HQ14" s="297"/>
      <c r="HR14" s="297"/>
      <c r="HS14" s="297"/>
      <c r="HT14" s="297"/>
      <c r="HU14" s="297"/>
      <c r="HV14" s="297"/>
      <c r="HW14" s="297"/>
      <c r="HX14" s="297"/>
      <c r="HY14" s="297"/>
      <c r="HZ14" s="297"/>
      <c r="IA14" s="297"/>
      <c r="IB14" s="297"/>
      <c r="IC14" s="297"/>
      <c r="ID14" s="297"/>
      <c r="IE14" s="297"/>
      <c r="IF14" s="297"/>
      <c r="IG14" s="297"/>
      <c r="IH14" s="297"/>
      <c r="II14" s="297"/>
      <c r="IJ14" s="297"/>
      <c r="IK14" s="297"/>
      <c r="IL14" s="297"/>
      <c r="IM14" s="297"/>
      <c r="IN14" s="297"/>
      <c r="IO14" s="297"/>
      <c r="IP14" s="297"/>
      <c r="IQ14" s="297"/>
      <c r="IR14" s="297"/>
      <c r="IS14" s="297"/>
      <c r="IT14" s="297"/>
    </row>
    <row r="15" s="309" customFormat="1" ht="24" customHeight="1" spans="1:254">
      <c r="A15" s="297"/>
      <c r="B15" s="297"/>
      <c r="C15" s="297"/>
      <c r="D15" s="297"/>
      <c r="E15" s="374"/>
      <c r="F15" s="375"/>
      <c r="G15" s="297"/>
      <c r="H15" s="297"/>
      <c r="I15" s="297"/>
      <c r="J15" s="297"/>
      <c r="K15" s="297"/>
      <c r="L15" s="297"/>
      <c r="M15" s="297"/>
      <c r="N15" s="297"/>
      <c r="O15" s="297"/>
      <c r="P15" s="297"/>
      <c r="Q15" s="297"/>
      <c r="R15" s="297"/>
      <c r="S15" s="297"/>
      <c r="T15" s="297"/>
      <c r="U15" s="297"/>
      <c r="V15" s="297"/>
      <c r="W15" s="297"/>
      <c r="X15" s="297"/>
      <c r="Y15" s="297"/>
      <c r="Z15" s="297"/>
      <c r="AA15" s="297"/>
      <c r="AB15" s="297"/>
      <c r="AC15" s="297"/>
      <c r="AD15" s="297"/>
      <c r="AE15" s="297"/>
      <c r="AF15" s="297"/>
      <c r="AG15" s="297"/>
      <c r="AH15" s="297"/>
      <c r="AI15" s="297"/>
      <c r="AJ15" s="297"/>
      <c r="AK15" s="297"/>
      <c r="AL15" s="297"/>
      <c r="AM15" s="297"/>
      <c r="AN15" s="297"/>
      <c r="AO15" s="297"/>
      <c r="AP15" s="297"/>
      <c r="AQ15" s="297"/>
      <c r="AR15" s="297"/>
      <c r="AS15" s="297"/>
      <c r="AT15" s="297"/>
      <c r="AU15" s="297"/>
      <c r="AV15" s="297"/>
      <c r="AW15" s="297"/>
      <c r="AX15" s="297"/>
      <c r="AY15" s="297"/>
      <c r="AZ15" s="297"/>
      <c r="BA15" s="297"/>
      <c r="BB15" s="297"/>
      <c r="BC15" s="297"/>
      <c r="BD15" s="297"/>
      <c r="BE15" s="297"/>
      <c r="BF15" s="297"/>
      <c r="BG15" s="297"/>
      <c r="BH15" s="297"/>
      <c r="BI15" s="297"/>
      <c r="BJ15" s="297"/>
      <c r="BK15" s="297"/>
      <c r="BL15" s="297"/>
      <c r="BM15" s="297"/>
      <c r="BN15" s="297"/>
      <c r="BO15" s="297"/>
      <c r="BP15" s="297"/>
      <c r="BQ15" s="297"/>
      <c r="BR15" s="297"/>
      <c r="BS15" s="297"/>
      <c r="BT15" s="297"/>
      <c r="BU15" s="297"/>
      <c r="BV15" s="297"/>
      <c r="BW15" s="297"/>
      <c r="BX15" s="297"/>
      <c r="BY15" s="297"/>
      <c r="BZ15" s="297"/>
      <c r="CA15" s="297"/>
      <c r="CB15" s="297"/>
      <c r="CC15" s="297"/>
      <c r="CD15" s="297"/>
      <c r="CE15" s="297"/>
      <c r="CF15" s="297"/>
      <c r="CG15" s="297"/>
      <c r="CH15" s="297"/>
      <c r="CI15" s="297"/>
      <c r="CJ15" s="297"/>
      <c r="CK15" s="297"/>
      <c r="CL15" s="297"/>
      <c r="CM15" s="297"/>
      <c r="CN15" s="297"/>
      <c r="CO15" s="297"/>
      <c r="CP15" s="297"/>
      <c r="CQ15" s="297"/>
      <c r="CR15" s="297"/>
      <c r="CS15" s="297"/>
      <c r="CT15" s="297"/>
      <c r="CU15" s="297"/>
      <c r="CV15" s="297"/>
      <c r="CW15" s="297"/>
      <c r="CX15" s="297"/>
      <c r="CY15" s="297"/>
      <c r="CZ15" s="297"/>
      <c r="DA15" s="297"/>
      <c r="DB15" s="297"/>
      <c r="DC15" s="297"/>
      <c r="DD15" s="297"/>
      <c r="DE15" s="297"/>
      <c r="DF15" s="297"/>
      <c r="DG15" s="297"/>
      <c r="DH15" s="297"/>
      <c r="DI15" s="297"/>
      <c r="DJ15" s="297"/>
      <c r="DK15" s="297"/>
      <c r="DL15" s="297"/>
      <c r="DM15" s="297"/>
      <c r="DN15" s="297"/>
      <c r="DO15" s="297"/>
      <c r="DP15" s="297"/>
      <c r="DQ15" s="297"/>
      <c r="DR15" s="297"/>
      <c r="DS15" s="297"/>
      <c r="DT15" s="297"/>
      <c r="DU15" s="297"/>
      <c r="DV15" s="297"/>
      <c r="DW15" s="297"/>
      <c r="DX15" s="297"/>
      <c r="DY15" s="297"/>
      <c r="DZ15" s="297"/>
      <c r="EA15" s="297"/>
      <c r="EB15" s="297"/>
      <c r="EC15" s="297"/>
      <c r="ED15" s="297"/>
      <c r="EE15" s="297"/>
      <c r="EF15" s="297"/>
      <c r="EG15" s="297"/>
      <c r="EH15" s="297"/>
      <c r="EI15" s="297"/>
      <c r="EJ15" s="297"/>
      <c r="EK15" s="297"/>
      <c r="EL15" s="297"/>
      <c r="EM15" s="297"/>
      <c r="EN15" s="297"/>
      <c r="EO15" s="297"/>
      <c r="EP15" s="297"/>
      <c r="EQ15" s="297"/>
      <c r="ER15" s="297"/>
      <c r="ES15" s="297"/>
      <c r="ET15" s="297"/>
      <c r="EU15" s="297"/>
      <c r="EV15" s="297"/>
      <c r="EW15" s="297"/>
      <c r="EX15" s="297"/>
      <c r="EY15" s="297"/>
      <c r="EZ15" s="297"/>
      <c r="FA15" s="297"/>
      <c r="FB15" s="297"/>
      <c r="FC15" s="297"/>
      <c r="FD15" s="297"/>
      <c r="FE15" s="297"/>
      <c r="FF15" s="297"/>
      <c r="FG15" s="297"/>
      <c r="FH15" s="297"/>
      <c r="FI15" s="297"/>
      <c r="FJ15" s="297"/>
      <c r="FK15" s="297"/>
      <c r="FL15" s="297"/>
      <c r="FM15" s="297"/>
      <c r="FN15" s="297"/>
      <c r="FO15" s="297"/>
      <c r="FP15" s="297"/>
      <c r="FQ15" s="297"/>
      <c r="FR15" s="297"/>
      <c r="FS15" s="297"/>
      <c r="FT15" s="297"/>
      <c r="FU15" s="297"/>
      <c r="FV15" s="297"/>
      <c r="FW15" s="297"/>
      <c r="FX15" s="297"/>
      <c r="FY15" s="297"/>
      <c r="FZ15" s="297"/>
      <c r="GA15" s="297"/>
      <c r="GB15" s="297"/>
      <c r="GC15" s="297"/>
      <c r="GD15" s="297"/>
      <c r="GE15" s="297"/>
      <c r="GF15" s="297"/>
      <c r="GG15" s="297"/>
      <c r="GH15" s="297"/>
      <c r="GI15" s="297"/>
      <c r="GJ15" s="297"/>
      <c r="GK15" s="297"/>
      <c r="GL15" s="297"/>
      <c r="GM15" s="297"/>
      <c r="GN15" s="297"/>
      <c r="GO15" s="297"/>
      <c r="GP15" s="297"/>
      <c r="GQ15" s="297"/>
      <c r="GR15" s="297"/>
      <c r="GS15" s="297"/>
      <c r="GT15" s="297"/>
      <c r="GU15" s="297"/>
      <c r="GV15" s="297"/>
      <c r="GW15" s="297"/>
      <c r="GX15" s="297"/>
      <c r="GY15" s="297"/>
      <c r="GZ15" s="297"/>
      <c r="HA15" s="297"/>
      <c r="HB15" s="297"/>
      <c r="HC15" s="297"/>
      <c r="HD15" s="297"/>
      <c r="HE15" s="297"/>
      <c r="HF15" s="297"/>
      <c r="HG15" s="297"/>
      <c r="HH15" s="297"/>
      <c r="HI15" s="297"/>
      <c r="HJ15" s="297"/>
      <c r="HK15" s="297"/>
      <c r="HL15" s="297"/>
      <c r="HM15" s="297"/>
      <c r="HN15" s="297"/>
      <c r="HO15" s="297"/>
      <c r="HP15" s="297"/>
      <c r="HQ15" s="297"/>
      <c r="HR15" s="297"/>
      <c r="HS15" s="297"/>
      <c r="HT15" s="297"/>
      <c r="HU15" s="297"/>
      <c r="HV15" s="297"/>
      <c r="HW15" s="297"/>
      <c r="HX15" s="297"/>
      <c r="HY15" s="297"/>
      <c r="HZ15" s="297"/>
      <c r="IA15" s="297"/>
      <c r="IB15" s="297"/>
      <c r="IC15" s="297"/>
      <c r="ID15" s="297"/>
      <c r="IE15" s="297"/>
      <c r="IF15" s="297"/>
      <c r="IG15" s="297"/>
      <c r="IH15" s="297"/>
      <c r="II15" s="297"/>
      <c r="IJ15" s="297"/>
      <c r="IK15" s="297"/>
      <c r="IL15" s="297"/>
      <c r="IM15" s="297"/>
      <c r="IN15" s="297"/>
      <c r="IO15" s="297"/>
      <c r="IP15" s="297"/>
      <c r="IQ15" s="297"/>
      <c r="IR15" s="297"/>
      <c r="IS15" s="297"/>
      <c r="IT15" s="297"/>
    </row>
    <row r="16" s="309" customFormat="1" ht="24" customHeight="1" spans="1:254">
      <c r="A16" s="297"/>
      <c r="B16" s="297"/>
      <c r="C16" s="297"/>
      <c r="D16" s="297"/>
      <c r="E16" s="374"/>
      <c r="F16" s="375"/>
      <c r="G16" s="297"/>
      <c r="H16" s="297"/>
      <c r="I16" s="297"/>
      <c r="J16" s="297"/>
      <c r="K16" s="297"/>
      <c r="L16" s="297"/>
      <c r="M16" s="297"/>
      <c r="N16" s="297"/>
      <c r="O16" s="297"/>
      <c r="P16" s="297"/>
      <c r="Q16" s="297"/>
      <c r="R16" s="297"/>
      <c r="S16" s="297"/>
      <c r="T16" s="297"/>
      <c r="U16" s="297"/>
      <c r="V16" s="297"/>
      <c r="W16" s="297"/>
      <c r="X16" s="297"/>
      <c r="Y16" s="297"/>
      <c r="Z16" s="297"/>
      <c r="AA16" s="297"/>
      <c r="AB16" s="297"/>
      <c r="AC16" s="297"/>
      <c r="AD16" s="297"/>
      <c r="AE16" s="297"/>
      <c r="AF16" s="297"/>
      <c r="AG16" s="297"/>
      <c r="AH16" s="297"/>
      <c r="AI16" s="297"/>
      <c r="AJ16" s="297"/>
      <c r="AK16" s="297"/>
      <c r="AL16" s="297"/>
      <c r="AM16" s="297"/>
      <c r="AN16" s="297"/>
      <c r="AO16" s="297"/>
      <c r="AP16" s="297"/>
      <c r="AQ16" s="297"/>
      <c r="AR16" s="297"/>
      <c r="AS16" s="297"/>
      <c r="AT16" s="297"/>
      <c r="AU16" s="297"/>
      <c r="AV16" s="297"/>
      <c r="AW16" s="297"/>
      <c r="AX16" s="297"/>
      <c r="AY16" s="297"/>
      <c r="AZ16" s="297"/>
      <c r="BA16" s="297"/>
      <c r="BB16" s="297"/>
      <c r="BC16" s="297"/>
      <c r="BD16" s="297"/>
      <c r="BE16" s="297"/>
      <c r="BF16" s="297"/>
      <c r="BG16" s="297"/>
      <c r="BH16" s="297"/>
      <c r="BI16" s="297"/>
      <c r="BJ16" s="297"/>
      <c r="BK16" s="297"/>
      <c r="BL16" s="297"/>
      <c r="BM16" s="297"/>
      <c r="BN16" s="297"/>
      <c r="BO16" s="297"/>
      <c r="BP16" s="297"/>
      <c r="BQ16" s="297"/>
      <c r="BR16" s="297"/>
      <c r="BS16" s="297"/>
      <c r="BT16" s="297"/>
      <c r="BU16" s="297"/>
      <c r="BV16" s="297"/>
      <c r="BW16" s="297"/>
      <c r="BX16" s="297"/>
      <c r="BY16" s="297"/>
      <c r="BZ16" s="297"/>
      <c r="CA16" s="297"/>
      <c r="CB16" s="297"/>
      <c r="CC16" s="297"/>
      <c r="CD16" s="297"/>
      <c r="CE16" s="297"/>
      <c r="CF16" s="297"/>
      <c r="CG16" s="297"/>
      <c r="CH16" s="297"/>
      <c r="CI16" s="297"/>
      <c r="CJ16" s="297"/>
      <c r="CK16" s="297"/>
      <c r="CL16" s="297"/>
      <c r="CM16" s="297"/>
      <c r="CN16" s="297"/>
      <c r="CO16" s="297"/>
      <c r="CP16" s="297"/>
      <c r="CQ16" s="297"/>
      <c r="CR16" s="297"/>
      <c r="CS16" s="297"/>
      <c r="CT16" s="297"/>
      <c r="CU16" s="297"/>
      <c r="CV16" s="297"/>
      <c r="CW16" s="297"/>
      <c r="CX16" s="297"/>
      <c r="CY16" s="297"/>
      <c r="CZ16" s="297"/>
      <c r="DA16" s="297"/>
      <c r="DB16" s="297"/>
      <c r="DC16" s="297"/>
      <c r="DD16" s="297"/>
      <c r="DE16" s="297"/>
      <c r="DF16" s="297"/>
      <c r="DG16" s="297"/>
      <c r="DH16" s="297"/>
      <c r="DI16" s="297"/>
      <c r="DJ16" s="297"/>
      <c r="DK16" s="297"/>
      <c r="DL16" s="297"/>
      <c r="DM16" s="297"/>
      <c r="DN16" s="297"/>
      <c r="DO16" s="297"/>
      <c r="DP16" s="297"/>
      <c r="DQ16" s="297"/>
      <c r="DR16" s="297"/>
      <c r="DS16" s="297"/>
      <c r="DT16" s="297"/>
      <c r="DU16" s="297"/>
      <c r="DV16" s="297"/>
      <c r="DW16" s="297"/>
      <c r="DX16" s="297"/>
      <c r="DY16" s="297"/>
      <c r="DZ16" s="297"/>
      <c r="EA16" s="297"/>
      <c r="EB16" s="297"/>
      <c r="EC16" s="297"/>
      <c r="ED16" s="297"/>
      <c r="EE16" s="297"/>
      <c r="EF16" s="297"/>
      <c r="EG16" s="297"/>
      <c r="EH16" s="297"/>
      <c r="EI16" s="297"/>
      <c r="EJ16" s="297"/>
      <c r="EK16" s="297"/>
      <c r="EL16" s="297"/>
      <c r="EM16" s="297"/>
      <c r="EN16" s="297"/>
      <c r="EO16" s="297"/>
      <c r="EP16" s="297"/>
      <c r="EQ16" s="297"/>
      <c r="ER16" s="297"/>
      <c r="ES16" s="297"/>
      <c r="ET16" s="297"/>
      <c r="EU16" s="297"/>
      <c r="EV16" s="297"/>
      <c r="EW16" s="297"/>
      <c r="EX16" s="297"/>
      <c r="EY16" s="297"/>
      <c r="EZ16" s="297"/>
      <c r="FA16" s="297"/>
      <c r="FB16" s="297"/>
      <c r="FC16" s="297"/>
      <c r="FD16" s="297"/>
      <c r="FE16" s="297"/>
      <c r="FF16" s="297"/>
      <c r="FG16" s="297"/>
      <c r="FH16" s="297"/>
      <c r="FI16" s="297"/>
      <c r="FJ16" s="297"/>
      <c r="FK16" s="297"/>
      <c r="FL16" s="297"/>
      <c r="FM16" s="297"/>
      <c r="FN16" s="297"/>
      <c r="FO16" s="297"/>
      <c r="FP16" s="297"/>
      <c r="FQ16" s="297"/>
      <c r="FR16" s="297"/>
      <c r="FS16" s="297"/>
      <c r="FT16" s="297"/>
      <c r="FU16" s="297"/>
      <c r="FV16" s="297"/>
      <c r="FW16" s="297"/>
      <c r="FX16" s="297"/>
      <c r="FY16" s="297"/>
      <c r="FZ16" s="297"/>
      <c r="GA16" s="297"/>
      <c r="GB16" s="297"/>
      <c r="GC16" s="297"/>
      <c r="GD16" s="297"/>
      <c r="GE16" s="297"/>
      <c r="GF16" s="297"/>
      <c r="GG16" s="297"/>
      <c r="GH16" s="297"/>
      <c r="GI16" s="297"/>
      <c r="GJ16" s="297"/>
      <c r="GK16" s="297"/>
      <c r="GL16" s="297"/>
      <c r="GM16" s="297"/>
      <c r="GN16" s="297"/>
      <c r="GO16" s="297"/>
      <c r="GP16" s="297"/>
      <c r="GQ16" s="297"/>
      <c r="GR16" s="297"/>
      <c r="GS16" s="297"/>
      <c r="GT16" s="297"/>
      <c r="GU16" s="297"/>
      <c r="GV16" s="297"/>
      <c r="GW16" s="297"/>
      <c r="GX16" s="297"/>
      <c r="GY16" s="297"/>
      <c r="GZ16" s="297"/>
      <c r="HA16" s="297"/>
      <c r="HB16" s="297"/>
      <c r="HC16" s="297"/>
      <c r="HD16" s="297"/>
      <c r="HE16" s="297"/>
      <c r="HF16" s="297"/>
      <c r="HG16" s="297"/>
      <c r="HH16" s="297"/>
      <c r="HI16" s="297"/>
      <c r="HJ16" s="297"/>
      <c r="HK16" s="297"/>
      <c r="HL16" s="297"/>
      <c r="HM16" s="297"/>
      <c r="HN16" s="297"/>
      <c r="HO16" s="297"/>
      <c r="HP16" s="297"/>
      <c r="HQ16" s="297"/>
      <c r="HR16" s="297"/>
      <c r="HS16" s="297"/>
      <c r="HT16" s="297"/>
      <c r="HU16" s="297"/>
      <c r="HV16" s="297"/>
      <c r="HW16" s="297"/>
      <c r="HX16" s="297"/>
      <c r="HY16" s="297"/>
      <c r="HZ16" s="297"/>
      <c r="IA16" s="297"/>
      <c r="IB16" s="297"/>
      <c r="IC16" s="297"/>
      <c r="ID16" s="297"/>
      <c r="IE16" s="297"/>
      <c r="IF16" s="297"/>
      <c r="IG16" s="297"/>
      <c r="IH16" s="297"/>
      <c r="II16" s="297"/>
      <c r="IJ16" s="297"/>
      <c r="IK16" s="297"/>
      <c r="IL16" s="297"/>
      <c r="IM16" s="297"/>
      <c r="IN16" s="297"/>
      <c r="IO16" s="297"/>
      <c r="IP16" s="297"/>
      <c r="IQ16" s="297"/>
      <c r="IR16" s="297"/>
      <c r="IS16" s="297"/>
      <c r="IT16" s="297"/>
    </row>
    <row r="17" s="309" customFormat="1" ht="24" customHeight="1" spans="1:254">
      <c r="A17" s="297"/>
      <c r="B17" s="297"/>
      <c r="C17" s="297"/>
      <c r="D17" s="297"/>
      <c r="E17" s="374"/>
      <c r="F17" s="375"/>
      <c r="G17" s="297"/>
      <c r="H17" s="297"/>
      <c r="I17" s="297"/>
      <c r="J17" s="297"/>
      <c r="K17" s="297"/>
      <c r="L17" s="297"/>
      <c r="M17" s="297"/>
      <c r="N17" s="297"/>
      <c r="O17" s="297"/>
      <c r="P17" s="297"/>
      <c r="Q17" s="297"/>
      <c r="R17" s="297"/>
      <c r="S17" s="297"/>
      <c r="T17" s="297"/>
      <c r="U17" s="297"/>
      <c r="V17" s="297"/>
      <c r="W17" s="297"/>
      <c r="X17" s="297"/>
      <c r="Y17" s="297"/>
      <c r="Z17" s="297"/>
      <c r="AA17" s="297"/>
      <c r="AB17" s="297"/>
      <c r="AC17" s="297"/>
      <c r="AD17" s="297"/>
      <c r="AE17" s="297"/>
      <c r="AF17" s="297"/>
      <c r="AG17" s="297"/>
      <c r="AH17" s="297"/>
      <c r="AI17" s="297"/>
      <c r="AJ17" s="297"/>
      <c r="AK17" s="297"/>
      <c r="AL17" s="297"/>
      <c r="AM17" s="297"/>
      <c r="AN17" s="297"/>
      <c r="AO17" s="297"/>
      <c r="AP17" s="297"/>
      <c r="AQ17" s="297"/>
      <c r="AR17" s="297"/>
      <c r="AS17" s="297"/>
      <c r="AT17" s="297"/>
      <c r="AU17" s="297"/>
      <c r="AV17" s="297"/>
      <c r="AW17" s="297"/>
      <c r="AX17" s="297"/>
      <c r="AY17" s="297"/>
      <c r="AZ17" s="297"/>
      <c r="BA17" s="297"/>
      <c r="BB17" s="297"/>
      <c r="BC17" s="297"/>
      <c r="BD17" s="297"/>
      <c r="BE17" s="297"/>
      <c r="BF17" s="297"/>
      <c r="BG17" s="297"/>
      <c r="BH17" s="297"/>
      <c r="BI17" s="297"/>
      <c r="BJ17" s="297"/>
      <c r="BK17" s="297"/>
      <c r="BL17" s="297"/>
      <c r="BM17" s="297"/>
      <c r="BN17" s="297"/>
      <c r="BO17" s="297"/>
      <c r="BP17" s="297"/>
      <c r="BQ17" s="297"/>
      <c r="BR17" s="297"/>
      <c r="BS17" s="297"/>
      <c r="BT17" s="297"/>
      <c r="BU17" s="297"/>
      <c r="BV17" s="297"/>
      <c r="BW17" s="297"/>
      <c r="BX17" s="297"/>
      <c r="BY17" s="297"/>
      <c r="BZ17" s="297"/>
      <c r="CA17" s="297"/>
      <c r="CB17" s="297"/>
      <c r="CC17" s="297"/>
      <c r="CD17" s="297"/>
      <c r="CE17" s="297"/>
      <c r="CF17" s="297"/>
      <c r="CG17" s="297"/>
      <c r="CH17" s="297"/>
      <c r="CI17" s="297"/>
      <c r="CJ17" s="297"/>
      <c r="CK17" s="297"/>
      <c r="CL17" s="297"/>
      <c r="CM17" s="297"/>
      <c r="CN17" s="297"/>
      <c r="CO17" s="297"/>
      <c r="CP17" s="297"/>
      <c r="CQ17" s="297"/>
      <c r="CR17" s="297"/>
      <c r="CS17" s="297"/>
      <c r="CT17" s="297"/>
      <c r="CU17" s="297"/>
      <c r="CV17" s="297"/>
      <c r="CW17" s="297"/>
      <c r="CX17" s="297"/>
      <c r="CY17" s="297"/>
      <c r="CZ17" s="297"/>
      <c r="DA17" s="297"/>
      <c r="DB17" s="297"/>
      <c r="DC17" s="297"/>
      <c r="DD17" s="297"/>
      <c r="DE17" s="297"/>
      <c r="DF17" s="297"/>
      <c r="DG17" s="297"/>
      <c r="DH17" s="297"/>
      <c r="DI17" s="297"/>
      <c r="DJ17" s="297"/>
      <c r="DK17" s="297"/>
      <c r="DL17" s="297"/>
      <c r="DM17" s="297"/>
      <c r="DN17" s="297"/>
      <c r="DO17" s="297"/>
      <c r="DP17" s="297"/>
      <c r="DQ17" s="297"/>
      <c r="DR17" s="297"/>
      <c r="DS17" s="297"/>
      <c r="DT17" s="297"/>
      <c r="DU17" s="297"/>
      <c r="DV17" s="297"/>
      <c r="DW17" s="297"/>
      <c r="DX17" s="297"/>
      <c r="DY17" s="297"/>
      <c r="DZ17" s="297"/>
      <c r="EA17" s="297"/>
      <c r="EB17" s="297"/>
      <c r="EC17" s="297"/>
      <c r="ED17" s="297"/>
      <c r="EE17" s="297"/>
      <c r="EF17" s="297"/>
      <c r="EG17" s="297"/>
      <c r="EH17" s="297"/>
      <c r="EI17" s="297"/>
      <c r="EJ17" s="297"/>
      <c r="EK17" s="297"/>
      <c r="EL17" s="297"/>
      <c r="EM17" s="297"/>
      <c r="EN17" s="297"/>
      <c r="EO17" s="297"/>
      <c r="EP17" s="297"/>
      <c r="EQ17" s="297"/>
      <c r="ER17" s="297"/>
      <c r="ES17" s="297"/>
      <c r="ET17" s="297"/>
      <c r="EU17" s="297"/>
      <c r="EV17" s="297"/>
      <c r="EW17" s="297"/>
      <c r="EX17" s="297"/>
      <c r="EY17" s="297"/>
      <c r="EZ17" s="297"/>
      <c r="FA17" s="297"/>
      <c r="FB17" s="297"/>
      <c r="FC17" s="297"/>
      <c r="FD17" s="297"/>
      <c r="FE17" s="297"/>
      <c r="FF17" s="297"/>
      <c r="FG17" s="297"/>
      <c r="FH17" s="297"/>
      <c r="FI17" s="297"/>
      <c r="FJ17" s="297"/>
      <c r="FK17" s="297"/>
      <c r="FL17" s="297"/>
      <c r="FM17" s="297"/>
      <c r="FN17" s="297"/>
      <c r="FO17" s="297"/>
      <c r="FP17" s="297"/>
      <c r="FQ17" s="297"/>
      <c r="FR17" s="297"/>
      <c r="FS17" s="297"/>
      <c r="FT17" s="297"/>
      <c r="FU17" s="297"/>
      <c r="FV17" s="297"/>
      <c r="FW17" s="297"/>
      <c r="FX17" s="297"/>
      <c r="FY17" s="297"/>
      <c r="FZ17" s="297"/>
      <c r="GA17" s="297"/>
      <c r="GB17" s="297"/>
      <c r="GC17" s="297"/>
      <c r="GD17" s="297"/>
      <c r="GE17" s="297"/>
      <c r="GF17" s="297"/>
      <c r="GG17" s="297"/>
      <c r="GH17" s="297"/>
      <c r="GI17" s="297"/>
      <c r="GJ17" s="297"/>
      <c r="GK17" s="297"/>
      <c r="GL17" s="297"/>
      <c r="GM17" s="297"/>
      <c r="GN17" s="297"/>
      <c r="GO17" s="297"/>
      <c r="GP17" s="297"/>
      <c r="GQ17" s="297"/>
      <c r="GR17" s="297"/>
      <c r="GS17" s="297"/>
      <c r="GT17" s="297"/>
      <c r="GU17" s="297"/>
      <c r="GV17" s="297"/>
      <c r="GW17" s="297"/>
      <c r="GX17" s="297"/>
      <c r="GY17" s="297"/>
      <c r="GZ17" s="297"/>
      <c r="HA17" s="297"/>
      <c r="HB17" s="297"/>
      <c r="HC17" s="297"/>
      <c r="HD17" s="297"/>
      <c r="HE17" s="297"/>
      <c r="HF17" s="297"/>
      <c r="HG17" s="297"/>
      <c r="HH17" s="297"/>
      <c r="HI17" s="297"/>
      <c r="HJ17" s="297"/>
      <c r="HK17" s="297"/>
      <c r="HL17" s="297"/>
      <c r="HM17" s="297"/>
      <c r="HN17" s="297"/>
      <c r="HO17" s="297"/>
      <c r="HP17" s="297"/>
      <c r="HQ17" s="297"/>
      <c r="HR17" s="297"/>
      <c r="HS17" s="297"/>
      <c r="HT17" s="297"/>
      <c r="HU17" s="297"/>
      <c r="HV17" s="297"/>
      <c r="HW17" s="297"/>
      <c r="HX17" s="297"/>
      <c r="HY17" s="297"/>
      <c r="HZ17" s="297"/>
      <c r="IA17" s="297"/>
      <c r="IB17" s="297"/>
      <c r="IC17" s="297"/>
      <c r="ID17" s="297"/>
      <c r="IE17" s="297"/>
      <c r="IF17" s="297"/>
      <c r="IG17" s="297"/>
      <c r="IH17" s="297"/>
      <c r="II17" s="297"/>
      <c r="IJ17" s="297"/>
      <c r="IK17" s="297"/>
      <c r="IL17" s="297"/>
      <c r="IM17" s="297"/>
      <c r="IN17" s="297"/>
      <c r="IO17" s="297"/>
      <c r="IP17" s="297"/>
      <c r="IQ17" s="297"/>
      <c r="IR17" s="297"/>
      <c r="IS17" s="297"/>
      <c r="IT17" s="297"/>
    </row>
    <row r="18" s="309" customFormat="1" ht="24" customHeight="1" spans="1:254">
      <c r="A18" s="297"/>
      <c r="B18" s="297"/>
      <c r="C18" s="297"/>
      <c r="D18" s="297"/>
      <c r="E18" s="374"/>
      <c r="F18" s="375"/>
      <c r="G18" s="297"/>
      <c r="H18" s="297"/>
      <c r="I18" s="297"/>
      <c r="J18" s="297"/>
      <c r="K18" s="297"/>
      <c r="L18" s="297"/>
      <c r="M18" s="297"/>
      <c r="N18" s="297"/>
      <c r="O18" s="297"/>
      <c r="P18" s="297"/>
      <c r="Q18" s="297"/>
      <c r="R18" s="297"/>
      <c r="S18" s="297"/>
      <c r="T18" s="297"/>
      <c r="U18" s="297"/>
      <c r="V18" s="297"/>
      <c r="W18" s="297"/>
      <c r="X18" s="297"/>
      <c r="Y18" s="297"/>
      <c r="Z18" s="297"/>
      <c r="AA18" s="297"/>
      <c r="AB18" s="297"/>
      <c r="AC18" s="297"/>
      <c r="AD18" s="297"/>
      <c r="AE18" s="297"/>
      <c r="AF18" s="297"/>
      <c r="AG18" s="297"/>
      <c r="AH18" s="297"/>
      <c r="AI18" s="297"/>
      <c r="AJ18" s="297"/>
      <c r="AK18" s="297"/>
      <c r="AL18" s="297"/>
      <c r="AM18" s="297"/>
      <c r="AN18" s="297"/>
      <c r="AO18" s="297"/>
      <c r="AP18" s="297"/>
      <c r="AQ18" s="297"/>
      <c r="AR18" s="297"/>
      <c r="AS18" s="297"/>
      <c r="AT18" s="297"/>
      <c r="AU18" s="297"/>
      <c r="AV18" s="297"/>
      <c r="AW18" s="297"/>
      <c r="AX18" s="297"/>
      <c r="AY18" s="297"/>
      <c r="AZ18" s="297"/>
      <c r="BA18" s="297"/>
      <c r="BB18" s="297"/>
      <c r="BC18" s="297"/>
      <c r="BD18" s="297"/>
      <c r="BE18" s="297"/>
      <c r="BF18" s="297"/>
      <c r="BG18" s="297"/>
      <c r="BH18" s="297"/>
      <c r="BI18" s="297"/>
      <c r="BJ18" s="297"/>
      <c r="BK18" s="297"/>
      <c r="BL18" s="297"/>
      <c r="BM18" s="297"/>
      <c r="BN18" s="297"/>
      <c r="BO18" s="297"/>
      <c r="BP18" s="297"/>
      <c r="BQ18" s="297"/>
      <c r="BR18" s="297"/>
      <c r="BS18" s="297"/>
      <c r="BT18" s="297"/>
      <c r="BU18" s="297"/>
      <c r="BV18" s="297"/>
      <c r="BW18" s="297"/>
      <c r="BX18" s="297"/>
      <c r="BY18" s="297"/>
      <c r="BZ18" s="297"/>
      <c r="CA18" s="297"/>
      <c r="CB18" s="297"/>
      <c r="CC18" s="297"/>
      <c r="CD18" s="297"/>
      <c r="CE18" s="297"/>
      <c r="CF18" s="297"/>
      <c r="CG18" s="297"/>
      <c r="CH18" s="297"/>
      <c r="CI18" s="297"/>
      <c r="CJ18" s="297"/>
      <c r="CK18" s="297"/>
      <c r="CL18" s="297"/>
      <c r="CM18" s="297"/>
      <c r="CN18" s="297"/>
      <c r="CO18" s="297"/>
      <c r="CP18" s="297"/>
      <c r="CQ18" s="297"/>
      <c r="CR18" s="297"/>
      <c r="CS18" s="297"/>
      <c r="CT18" s="297"/>
      <c r="CU18" s="297"/>
      <c r="CV18" s="297"/>
      <c r="CW18" s="297"/>
      <c r="CX18" s="297"/>
      <c r="CY18" s="297"/>
      <c r="CZ18" s="297"/>
      <c r="DA18" s="297"/>
      <c r="DB18" s="297"/>
      <c r="DC18" s="297"/>
      <c r="DD18" s="297"/>
      <c r="DE18" s="297"/>
      <c r="DF18" s="297"/>
      <c r="DG18" s="297"/>
      <c r="DH18" s="297"/>
      <c r="DI18" s="297"/>
      <c r="DJ18" s="297"/>
      <c r="DK18" s="297"/>
      <c r="DL18" s="297"/>
      <c r="DM18" s="297"/>
      <c r="DN18" s="297"/>
      <c r="DO18" s="297"/>
      <c r="DP18" s="297"/>
      <c r="DQ18" s="297"/>
      <c r="DR18" s="297"/>
      <c r="DS18" s="297"/>
      <c r="DT18" s="297"/>
      <c r="DU18" s="297"/>
      <c r="DV18" s="297"/>
      <c r="DW18" s="297"/>
      <c r="DX18" s="297"/>
      <c r="DY18" s="297"/>
      <c r="DZ18" s="297"/>
      <c r="EA18" s="297"/>
      <c r="EB18" s="297"/>
      <c r="EC18" s="297"/>
      <c r="ED18" s="297"/>
      <c r="EE18" s="297"/>
      <c r="EF18" s="297"/>
      <c r="EG18" s="297"/>
      <c r="EH18" s="297"/>
      <c r="EI18" s="297"/>
      <c r="EJ18" s="297"/>
      <c r="EK18" s="297"/>
      <c r="EL18" s="297"/>
      <c r="EM18" s="297"/>
      <c r="EN18" s="297"/>
      <c r="EO18" s="297"/>
      <c r="EP18" s="297"/>
      <c r="EQ18" s="297"/>
      <c r="ER18" s="297"/>
      <c r="ES18" s="297"/>
      <c r="ET18" s="297"/>
      <c r="EU18" s="297"/>
      <c r="EV18" s="297"/>
      <c r="EW18" s="297"/>
      <c r="EX18" s="297"/>
      <c r="EY18" s="297"/>
      <c r="EZ18" s="297"/>
      <c r="FA18" s="297"/>
      <c r="FB18" s="297"/>
      <c r="FC18" s="297"/>
      <c r="FD18" s="297"/>
      <c r="FE18" s="297"/>
      <c r="FF18" s="297"/>
      <c r="FG18" s="297"/>
      <c r="FH18" s="297"/>
      <c r="FI18" s="297"/>
      <c r="FJ18" s="297"/>
      <c r="FK18" s="297"/>
      <c r="FL18" s="297"/>
      <c r="FM18" s="297"/>
      <c r="FN18" s="297"/>
      <c r="FO18" s="297"/>
      <c r="FP18" s="297"/>
      <c r="FQ18" s="297"/>
      <c r="FR18" s="297"/>
      <c r="FS18" s="297"/>
      <c r="FT18" s="297"/>
      <c r="FU18" s="297"/>
      <c r="FV18" s="297"/>
      <c r="FW18" s="297"/>
      <c r="FX18" s="297"/>
      <c r="FY18" s="297"/>
      <c r="FZ18" s="297"/>
      <c r="GA18" s="297"/>
      <c r="GB18" s="297"/>
      <c r="GC18" s="297"/>
      <c r="GD18" s="297"/>
      <c r="GE18" s="297"/>
      <c r="GF18" s="297"/>
      <c r="GG18" s="297"/>
      <c r="GH18" s="297"/>
      <c r="GI18" s="297"/>
      <c r="GJ18" s="297"/>
      <c r="GK18" s="297"/>
      <c r="GL18" s="297"/>
      <c r="GM18" s="297"/>
      <c r="GN18" s="297"/>
      <c r="GO18" s="297"/>
      <c r="GP18" s="297"/>
      <c r="GQ18" s="297"/>
      <c r="GR18" s="297"/>
      <c r="GS18" s="297"/>
      <c r="GT18" s="297"/>
      <c r="GU18" s="297"/>
      <c r="GV18" s="297"/>
      <c r="GW18" s="297"/>
      <c r="GX18" s="297"/>
      <c r="GY18" s="297"/>
      <c r="GZ18" s="297"/>
      <c r="HA18" s="297"/>
      <c r="HB18" s="297"/>
      <c r="HC18" s="297"/>
      <c r="HD18" s="297"/>
      <c r="HE18" s="297"/>
      <c r="HF18" s="297"/>
      <c r="HG18" s="297"/>
      <c r="HH18" s="297"/>
      <c r="HI18" s="297"/>
      <c r="HJ18" s="297"/>
      <c r="HK18" s="297"/>
      <c r="HL18" s="297"/>
      <c r="HM18" s="297"/>
      <c r="HN18" s="297"/>
      <c r="HO18" s="297"/>
      <c r="HP18" s="297"/>
      <c r="HQ18" s="297"/>
      <c r="HR18" s="297"/>
      <c r="HS18" s="297"/>
      <c r="HT18" s="297"/>
      <c r="HU18" s="297"/>
      <c r="HV18" s="297"/>
      <c r="HW18" s="297"/>
      <c r="HX18" s="297"/>
      <c r="HY18" s="297"/>
      <c r="HZ18" s="297"/>
      <c r="IA18" s="297"/>
      <c r="IB18" s="297"/>
      <c r="IC18" s="297"/>
      <c r="ID18" s="297"/>
      <c r="IE18" s="297"/>
      <c r="IF18" s="297"/>
      <c r="IG18" s="297"/>
      <c r="IH18" s="297"/>
      <c r="II18" s="297"/>
      <c r="IJ18" s="297"/>
      <c r="IK18" s="297"/>
      <c r="IL18" s="297"/>
      <c r="IM18" s="297"/>
      <c r="IN18" s="297"/>
      <c r="IO18" s="297"/>
      <c r="IP18" s="297"/>
      <c r="IQ18" s="297"/>
      <c r="IR18" s="297"/>
      <c r="IS18" s="297"/>
      <c r="IT18" s="297"/>
    </row>
    <row r="19" s="309" customFormat="1" ht="24" customHeight="1" spans="1:254">
      <c r="A19" s="297"/>
      <c r="B19" s="297"/>
      <c r="C19" s="297"/>
      <c r="D19" s="297"/>
      <c r="E19" s="374"/>
      <c r="F19" s="375"/>
      <c r="G19" s="297"/>
      <c r="H19" s="297"/>
      <c r="I19" s="297"/>
      <c r="J19" s="297"/>
      <c r="K19" s="297"/>
      <c r="L19" s="297"/>
      <c r="M19" s="297"/>
      <c r="N19" s="297"/>
      <c r="O19" s="297"/>
      <c r="P19" s="297"/>
      <c r="Q19" s="297"/>
      <c r="R19" s="297"/>
      <c r="S19" s="297"/>
      <c r="T19" s="297"/>
      <c r="U19" s="297"/>
      <c r="V19" s="297"/>
      <c r="W19" s="297"/>
      <c r="X19" s="297"/>
      <c r="Y19" s="297"/>
      <c r="Z19" s="297"/>
      <c r="AA19" s="297"/>
      <c r="AB19" s="297"/>
      <c r="AC19" s="297"/>
      <c r="AD19" s="297"/>
      <c r="AE19" s="297"/>
      <c r="AF19" s="297"/>
      <c r="AG19" s="297"/>
      <c r="AH19" s="297"/>
      <c r="AI19" s="297"/>
      <c r="AJ19" s="297"/>
      <c r="AK19" s="297"/>
      <c r="AL19" s="297"/>
      <c r="AM19" s="297"/>
      <c r="AN19" s="297"/>
      <c r="AO19" s="297"/>
      <c r="AP19" s="297"/>
      <c r="AQ19" s="297"/>
      <c r="AR19" s="297"/>
      <c r="AS19" s="297"/>
      <c r="AT19" s="297"/>
      <c r="AU19" s="297"/>
      <c r="AV19" s="297"/>
      <c r="AW19" s="297"/>
      <c r="AX19" s="297"/>
      <c r="AY19" s="297"/>
      <c r="AZ19" s="297"/>
      <c r="BA19" s="297"/>
      <c r="BB19" s="297"/>
      <c r="BC19" s="297"/>
      <c r="BD19" s="297"/>
      <c r="BE19" s="297"/>
      <c r="BF19" s="297"/>
      <c r="BG19" s="297"/>
      <c r="BH19" s="297"/>
      <c r="BI19" s="297"/>
      <c r="BJ19" s="297"/>
      <c r="BK19" s="297"/>
      <c r="BL19" s="297"/>
      <c r="BM19" s="297"/>
      <c r="BN19" s="297"/>
      <c r="BO19" s="297"/>
      <c r="BP19" s="297"/>
      <c r="BQ19" s="297"/>
      <c r="BR19" s="297"/>
      <c r="BS19" s="297"/>
      <c r="BT19" s="297"/>
      <c r="BU19" s="297"/>
      <c r="BV19" s="297"/>
      <c r="BW19" s="297"/>
      <c r="BX19" s="297"/>
      <c r="BY19" s="297"/>
      <c r="BZ19" s="297"/>
      <c r="CA19" s="297"/>
      <c r="CB19" s="297"/>
      <c r="CC19" s="297"/>
      <c r="CD19" s="297"/>
      <c r="CE19" s="297"/>
      <c r="CF19" s="297"/>
      <c r="CG19" s="297"/>
      <c r="CH19" s="297"/>
      <c r="CI19" s="297"/>
      <c r="CJ19" s="297"/>
      <c r="CK19" s="297"/>
      <c r="CL19" s="297"/>
      <c r="CM19" s="297"/>
      <c r="CN19" s="297"/>
      <c r="CO19" s="297"/>
      <c r="CP19" s="297"/>
      <c r="CQ19" s="297"/>
      <c r="CR19" s="297"/>
      <c r="CS19" s="297"/>
      <c r="CT19" s="297"/>
      <c r="CU19" s="297"/>
      <c r="CV19" s="297"/>
      <c r="CW19" s="297"/>
      <c r="CX19" s="297"/>
      <c r="CY19" s="297"/>
      <c r="CZ19" s="297"/>
      <c r="DA19" s="297"/>
      <c r="DB19" s="297"/>
      <c r="DC19" s="297"/>
      <c r="DD19" s="297"/>
      <c r="DE19" s="297"/>
      <c r="DF19" s="297"/>
      <c r="DG19" s="297"/>
      <c r="DH19" s="297"/>
      <c r="DI19" s="297"/>
      <c r="DJ19" s="297"/>
      <c r="DK19" s="297"/>
      <c r="DL19" s="297"/>
      <c r="DM19" s="297"/>
      <c r="DN19" s="297"/>
      <c r="DO19" s="297"/>
      <c r="DP19" s="297"/>
      <c r="DQ19" s="297"/>
      <c r="DR19" s="297"/>
      <c r="DS19" s="297"/>
      <c r="DT19" s="297"/>
      <c r="DU19" s="297"/>
      <c r="DV19" s="297"/>
      <c r="DW19" s="297"/>
      <c r="DX19" s="297"/>
      <c r="DY19" s="297"/>
      <c r="DZ19" s="297"/>
      <c r="EA19" s="297"/>
      <c r="EB19" s="297"/>
      <c r="EC19" s="297"/>
      <c r="ED19" s="297"/>
      <c r="EE19" s="297"/>
      <c r="EF19" s="297"/>
      <c r="EG19" s="297"/>
      <c r="EH19" s="297"/>
      <c r="EI19" s="297"/>
      <c r="EJ19" s="297"/>
      <c r="EK19" s="297"/>
      <c r="EL19" s="297"/>
      <c r="EM19" s="297"/>
      <c r="EN19" s="297"/>
      <c r="EO19" s="297"/>
      <c r="EP19" s="297"/>
      <c r="EQ19" s="297"/>
      <c r="ER19" s="297"/>
      <c r="ES19" s="297"/>
      <c r="ET19" s="297"/>
      <c r="EU19" s="297"/>
      <c r="EV19" s="297"/>
      <c r="EW19" s="297"/>
      <c r="EX19" s="297"/>
      <c r="EY19" s="297"/>
      <c r="EZ19" s="297"/>
      <c r="FA19" s="297"/>
      <c r="FB19" s="297"/>
      <c r="FC19" s="297"/>
      <c r="FD19" s="297"/>
      <c r="FE19" s="297"/>
      <c r="FF19" s="297"/>
      <c r="FG19" s="297"/>
      <c r="FH19" s="297"/>
      <c r="FI19" s="297"/>
      <c r="FJ19" s="297"/>
      <c r="FK19" s="297"/>
      <c r="FL19" s="297"/>
      <c r="FM19" s="297"/>
      <c r="FN19" s="297"/>
      <c r="FO19" s="297"/>
      <c r="FP19" s="297"/>
      <c r="FQ19" s="297"/>
      <c r="FR19" s="297"/>
      <c r="FS19" s="297"/>
      <c r="FT19" s="297"/>
      <c r="FU19" s="297"/>
      <c r="FV19" s="297"/>
      <c r="FW19" s="297"/>
      <c r="FX19" s="297"/>
      <c r="FY19" s="297"/>
      <c r="FZ19" s="297"/>
      <c r="GA19" s="297"/>
      <c r="GB19" s="297"/>
      <c r="GC19" s="297"/>
      <c r="GD19" s="297"/>
      <c r="GE19" s="297"/>
      <c r="GF19" s="297"/>
      <c r="GG19" s="297"/>
      <c r="GH19" s="297"/>
      <c r="GI19" s="297"/>
      <c r="GJ19" s="297"/>
      <c r="GK19" s="297"/>
      <c r="GL19" s="297"/>
      <c r="GM19" s="297"/>
      <c r="GN19" s="297"/>
      <c r="GO19" s="297"/>
      <c r="GP19" s="297"/>
      <c r="GQ19" s="297"/>
      <c r="GR19" s="297"/>
      <c r="GS19" s="297"/>
      <c r="GT19" s="297"/>
      <c r="GU19" s="297"/>
      <c r="GV19" s="297"/>
      <c r="GW19" s="297"/>
      <c r="GX19" s="297"/>
      <c r="GY19" s="297"/>
      <c r="GZ19" s="297"/>
      <c r="HA19" s="297"/>
      <c r="HB19" s="297"/>
      <c r="HC19" s="297"/>
      <c r="HD19" s="297"/>
      <c r="HE19" s="297"/>
      <c r="HF19" s="297"/>
      <c r="HG19" s="297"/>
      <c r="HH19" s="297"/>
      <c r="HI19" s="297"/>
      <c r="HJ19" s="297"/>
      <c r="HK19" s="297"/>
      <c r="HL19" s="297"/>
      <c r="HM19" s="297"/>
      <c r="HN19" s="297"/>
      <c r="HO19" s="297"/>
      <c r="HP19" s="297"/>
      <c r="HQ19" s="297"/>
      <c r="HR19" s="297"/>
      <c r="HS19" s="297"/>
      <c r="HT19" s="297"/>
      <c r="HU19" s="297"/>
      <c r="HV19" s="297"/>
      <c r="HW19" s="297"/>
      <c r="HX19" s="297"/>
      <c r="HY19" s="297"/>
      <c r="HZ19" s="297"/>
      <c r="IA19" s="297"/>
      <c r="IB19" s="297"/>
      <c r="IC19" s="297"/>
      <c r="ID19" s="297"/>
      <c r="IE19" s="297"/>
      <c r="IF19" s="297"/>
      <c r="IG19" s="297"/>
      <c r="IH19" s="297"/>
      <c r="II19" s="297"/>
      <c r="IJ19" s="297"/>
      <c r="IK19" s="297"/>
      <c r="IL19" s="297"/>
      <c r="IM19" s="297"/>
      <c r="IN19" s="297"/>
      <c r="IO19" s="297"/>
      <c r="IP19" s="297"/>
      <c r="IQ19" s="297"/>
      <c r="IR19" s="297"/>
      <c r="IS19" s="297"/>
      <c r="IT19" s="297"/>
    </row>
    <row r="20" s="309" customFormat="1" ht="24" customHeight="1" spans="1:254">
      <c r="A20" s="297"/>
      <c r="B20" s="297"/>
      <c r="C20" s="297"/>
      <c r="D20" s="297"/>
      <c r="E20" s="374"/>
      <c r="F20" s="375"/>
      <c r="G20" s="297"/>
      <c r="H20" s="297"/>
      <c r="I20" s="297"/>
      <c r="J20" s="297"/>
      <c r="K20" s="297"/>
      <c r="L20" s="297"/>
      <c r="M20" s="297"/>
      <c r="N20" s="297"/>
      <c r="O20" s="297"/>
      <c r="P20" s="297"/>
      <c r="Q20" s="297"/>
      <c r="R20" s="297"/>
      <c r="S20" s="297"/>
      <c r="T20" s="297"/>
      <c r="U20" s="297"/>
      <c r="V20" s="297"/>
      <c r="W20" s="297"/>
      <c r="X20" s="297"/>
      <c r="Y20" s="297"/>
      <c r="Z20" s="297"/>
      <c r="AA20" s="297"/>
      <c r="AB20" s="297"/>
      <c r="AC20" s="297"/>
      <c r="AD20" s="297"/>
      <c r="AE20" s="297"/>
      <c r="AF20" s="297"/>
      <c r="AG20" s="297"/>
      <c r="AH20" s="297"/>
      <c r="AI20" s="297"/>
      <c r="AJ20" s="297"/>
      <c r="AK20" s="297"/>
      <c r="AL20" s="297"/>
      <c r="AM20" s="297"/>
      <c r="AN20" s="297"/>
      <c r="AO20" s="297"/>
      <c r="AP20" s="297"/>
      <c r="AQ20" s="297"/>
      <c r="AR20" s="297"/>
      <c r="AS20" s="297"/>
      <c r="AT20" s="297"/>
      <c r="AU20" s="297"/>
      <c r="AV20" s="297"/>
      <c r="AW20" s="297"/>
      <c r="AX20" s="297"/>
      <c r="AY20" s="297"/>
      <c r="AZ20" s="297"/>
      <c r="BA20" s="297"/>
      <c r="BB20" s="297"/>
      <c r="BC20" s="297"/>
      <c r="BD20" s="297"/>
      <c r="BE20" s="297"/>
      <c r="BF20" s="297"/>
      <c r="BG20" s="297"/>
      <c r="BH20" s="297"/>
      <c r="BI20" s="297"/>
      <c r="BJ20" s="297"/>
      <c r="BK20" s="297"/>
      <c r="BL20" s="297"/>
      <c r="BM20" s="297"/>
      <c r="BN20" s="297"/>
      <c r="BO20" s="297"/>
      <c r="BP20" s="297"/>
      <c r="BQ20" s="297"/>
      <c r="BR20" s="297"/>
      <c r="BS20" s="297"/>
      <c r="BT20" s="297"/>
      <c r="BU20" s="297"/>
      <c r="BV20" s="297"/>
      <c r="BW20" s="297"/>
      <c r="BX20" s="297"/>
      <c r="BY20" s="297"/>
      <c r="BZ20" s="297"/>
      <c r="CA20" s="297"/>
      <c r="CB20" s="297"/>
      <c r="CC20" s="297"/>
      <c r="CD20" s="297"/>
      <c r="CE20" s="297"/>
      <c r="CF20" s="297"/>
      <c r="CG20" s="297"/>
      <c r="CH20" s="297"/>
      <c r="CI20" s="297"/>
      <c r="CJ20" s="297"/>
      <c r="CK20" s="297"/>
      <c r="CL20" s="297"/>
      <c r="CM20" s="297"/>
      <c r="CN20" s="297"/>
      <c r="CO20" s="297"/>
      <c r="CP20" s="297"/>
      <c r="CQ20" s="297"/>
      <c r="CR20" s="297"/>
      <c r="CS20" s="297"/>
      <c r="CT20" s="297"/>
      <c r="CU20" s="297"/>
      <c r="CV20" s="297"/>
      <c r="CW20" s="297"/>
      <c r="CX20" s="297"/>
      <c r="CY20" s="297"/>
      <c r="CZ20" s="297"/>
      <c r="DA20" s="297"/>
      <c r="DB20" s="297"/>
      <c r="DC20" s="297"/>
      <c r="DD20" s="297"/>
      <c r="DE20" s="297"/>
      <c r="DF20" s="297"/>
      <c r="DG20" s="297"/>
      <c r="DH20" s="297"/>
      <c r="DI20" s="297"/>
      <c r="DJ20" s="297"/>
      <c r="DK20" s="297"/>
      <c r="DL20" s="297"/>
      <c r="DM20" s="297"/>
      <c r="DN20" s="297"/>
      <c r="DO20" s="297"/>
      <c r="DP20" s="297"/>
      <c r="DQ20" s="297"/>
      <c r="DR20" s="297"/>
      <c r="DS20" s="297"/>
      <c r="DT20" s="297"/>
      <c r="DU20" s="297"/>
      <c r="DV20" s="297"/>
      <c r="DW20" s="297"/>
      <c r="DX20" s="297"/>
      <c r="DY20" s="297"/>
      <c r="DZ20" s="297"/>
      <c r="EA20" s="297"/>
      <c r="EB20" s="297"/>
      <c r="EC20" s="297"/>
      <c r="ED20" s="297"/>
      <c r="EE20" s="297"/>
      <c r="EF20" s="297"/>
      <c r="EG20" s="297"/>
      <c r="EH20" s="297"/>
      <c r="EI20" s="297"/>
      <c r="EJ20" s="297"/>
      <c r="EK20" s="297"/>
      <c r="EL20" s="297"/>
      <c r="EM20" s="297"/>
      <c r="EN20" s="297"/>
      <c r="EO20" s="297"/>
      <c r="EP20" s="297"/>
      <c r="EQ20" s="297"/>
      <c r="ER20" s="297"/>
      <c r="ES20" s="297"/>
      <c r="ET20" s="297"/>
      <c r="EU20" s="297"/>
      <c r="EV20" s="297"/>
      <c r="EW20" s="297"/>
      <c r="EX20" s="297"/>
      <c r="EY20" s="297"/>
      <c r="EZ20" s="297"/>
      <c r="FA20" s="297"/>
      <c r="FB20" s="297"/>
      <c r="FC20" s="297"/>
      <c r="FD20" s="297"/>
      <c r="FE20" s="297"/>
      <c r="FF20" s="297"/>
      <c r="FG20" s="297"/>
      <c r="FH20" s="297"/>
      <c r="FI20" s="297"/>
      <c r="FJ20" s="297"/>
      <c r="FK20" s="297"/>
      <c r="FL20" s="297"/>
      <c r="FM20" s="297"/>
      <c r="FN20" s="297"/>
      <c r="FO20" s="297"/>
      <c r="FP20" s="297"/>
      <c r="FQ20" s="297"/>
      <c r="FR20" s="297"/>
      <c r="FS20" s="297"/>
      <c r="FT20" s="297"/>
      <c r="FU20" s="297"/>
      <c r="FV20" s="297"/>
      <c r="FW20" s="297"/>
      <c r="FX20" s="297"/>
      <c r="FY20" s="297"/>
      <c r="FZ20" s="297"/>
      <c r="GA20" s="297"/>
      <c r="GB20" s="297"/>
      <c r="GC20" s="297"/>
      <c r="GD20" s="297"/>
      <c r="GE20" s="297"/>
      <c r="GF20" s="297"/>
      <c r="GG20" s="297"/>
      <c r="GH20" s="297"/>
      <c r="GI20" s="297"/>
      <c r="GJ20" s="297"/>
      <c r="GK20" s="297"/>
      <c r="GL20" s="297"/>
      <c r="GM20" s="297"/>
      <c r="GN20" s="297"/>
      <c r="GO20" s="297"/>
      <c r="GP20" s="297"/>
      <c r="GQ20" s="297"/>
      <c r="GR20" s="297"/>
      <c r="GS20" s="297"/>
      <c r="GT20" s="297"/>
      <c r="GU20" s="297"/>
      <c r="GV20" s="297"/>
      <c r="GW20" s="297"/>
      <c r="GX20" s="297"/>
      <c r="GY20" s="297"/>
      <c r="GZ20" s="297"/>
      <c r="HA20" s="297"/>
      <c r="HB20" s="297"/>
      <c r="HC20" s="297"/>
      <c r="HD20" s="297"/>
      <c r="HE20" s="297"/>
      <c r="HF20" s="297"/>
      <c r="HG20" s="297"/>
      <c r="HH20" s="297"/>
      <c r="HI20" s="297"/>
      <c r="HJ20" s="297"/>
      <c r="HK20" s="297"/>
      <c r="HL20" s="297"/>
      <c r="HM20" s="297"/>
      <c r="HN20" s="297"/>
      <c r="HO20" s="297"/>
      <c r="HP20" s="297"/>
      <c r="HQ20" s="297"/>
      <c r="HR20" s="297"/>
      <c r="HS20" s="297"/>
      <c r="HT20" s="297"/>
      <c r="HU20" s="297"/>
      <c r="HV20" s="297"/>
      <c r="HW20" s="297"/>
      <c r="HX20" s="297"/>
      <c r="HY20" s="297"/>
      <c r="HZ20" s="297"/>
      <c r="IA20" s="297"/>
      <c r="IB20" s="297"/>
      <c r="IC20" s="297"/>
      <c r="ID20" s="297"/>
      <c r="IE20" s="297"/>
      <c r="IF20" s="297"/>
      <c r="IG20" s="297"/>
      <c r="IH20" s="297"/>
      <c r="II20" s="297"/>
      <c r="IJ20" s="297"/>
      <c r="IK20" s="297"/>
      <c r="IL20" s="297"/>
      <c r="IM20" s="297"/>
      <c r="IN20" s="297"/>
      <c r="IO20" s="297"/>
      <c r="IP20" s="297"/>
      <c r="IQ20" s="297"/>
      <c r="IR20" s="297"/>
      <c r="IS20" s="297"/>
      <c r="IT20" s="297"/>
    </row>
    <row r="21" s="309" customFormat="1" ht="24" customHeight="1" spans="1:254">
      <c r="A21" s="297"/>
      <c r="B21" s="297"/>
      <c r="C21" s="297"/>
      <c r="D21" s="297"/>
      <c r="E21" s="374"/>
      <c r="F21" s="375"/>
      <c r="G21" s="297"/>
      <c r="H21" s="297"/>
      <c r="I21" s="297"/>
      <c r="J21" s="297"/>
      <c r="K21" s="297"/>
      <c r="L21" s="297"/>
      <c r="M21" s="297"/>
      <c r="N21" s="297"/>
      <c r="O21" s="297"/>
      <c r="P21" s="297"/>
      <c r="Q21" s="297"/>
      <c r="R21" s="297"/>
      <c r="S21" s="297"/>
      <c r="T21" s="297"/>
      <c r="U21" s="297"/>
      <c r="V21" s="297"/>
      <c r="W21" s="297"/>
      <c r="X21" s="297"/>
      <c r="Y21" s="297"/>
      <c r="Z21" s="297"/>
      <c r="AA21" s="297"/>
      <c r="AB21" s="297"/>
      <c r="AC21" s="297"/>
      <c r="AD21" s="297"/>
      <c r="AE21" s="297"/>
      <c r="AF21" s="297"/>
      <c r="AG21" s="297"/>
      <c r="AH21" s="297"/>
      <c r="AI21" s="297"/>
      <c r="AJ21" s="297"/>
      <c r="AK21" s="297"/>
      <c r="AL21" s="297"/>
      <c r="AM21" s="297"/>
      <c r="AN21" s="297"/>
      <c r="AO21" s="297"/>
      <c r="AP21" s="297"/>
      <c r="AQ21" s="297"/>
      <c r="AR21" s="297"/>
      <c r="AS21" s="297"/>
      <c r="AT21" s="297"/>
      <c r="AU21" s="297"/>
      <c r="AV21" s="297"/>
      <c r="AW21" s="297"/>
      <c r="AX21" s="297"/>
      <c r="AY21" s="297"/>
      <c r="AZ21" s="297"/>
      <c r="BA21" s="297"/>
      <c r="BB21" s="297"/>
      <c r="BC21" s="297"/>
      <c r="BD21" s="297"/>
      <c r="BE21" s="297"/>
      <c r="BF21" s="297"/>
      <c r="BG21" s="297"/>
      <c r="BH21" s="297"/>
      <c r="BI21" s="297"/>
      <c r="BJ21" s="297"/>
      <c r="BK21" s="297"/>
      <c r="BL21" s="297"/>
      <c r="BM21" s="297"/>
      <c r="BN21" s="297"/>
      <c r="BO21" s="297"/>
      <c r="BP21" s="297"/>
      <c r="BQ21" s="297"/>
      <c r="BR21" s="297"/>
      <c r="BS21" s="297"/>
      <c r="BT21" s="297"/>
      <c r="BU21" s="297"/>
      <c r="BV21" s="297"/>
      <c r="BW21" s="297"/>
      <c r="BX21" s="297"/>
      <c r="BY21" s="297"/>
      <c r="BZ21" s="297"/>
      <c r="CA21" s="297"/>
      <c r="CB21" s="297"/>
      <c r="CC21" s="297"/>
      <c r="CD21" s="297"/>
      <c r="CE21" s="297"/>
      <c r="CF21" s="297"/>
      <c r="CG21" s="297"/>
      <c r="CH21" s="297"/>
      <c r="CI21" s="297"/>
      <c r="CJ21" s="297"/>
      <c r="CK21" s="297"/>
      <c r="CL21" s="297"/>
      <c r="CM21" s="297"/>
      <c r="CN21" s="297"/>
      <c r="CO21" s="297"/>
      <c r="CP21" s="297"/>
      <c r="CQ21" s="297"/>
      <c r="CR21" s="297"/>
      <c r="CS21" s="297"/>
      <c r="CT21" s="297"/>
      <c r="CU21" s="297"/>
      <c r="CV21" s="297"/>
      <c r="CW21" s="297"/>
      <c r="CX21" s="297"/>
      <c r="CY21" s="297"/>
      <c r="CZ21" s="297"/>
      <c r="DA21" s="297"/>
      <c r="DB21" s="297"/>
      <c r="DC21" s="297"/>
      <c r="DD21" s="297"/>
      <c r="DE21" s="297"/>
      <c r="DF21" s="297"/>
      <c r="DG21" s="297"/>
      <c r="DH21" s="297"/>
      <c r="DI21" s="297"/>
      <c r="DJ21" s="297"/>
      <c r="DK21" s="297"/>
      <c r="DL21" s="297"/>
      <c r="DM21" s="297"/>
      <c r="DN21" s="297"/>
      <c r="DO21" s="297"/>
      <c r="DP21" s="297"/>
      <c r="DQ21" s="297"/>
      <c r="DR21" s="297"/>
      <c r="DS21" s="297"/>
      <c r="DT21" s="297"/>
      <c r="DU21" s="297"/>
      <c r="DV21" s="297"/>
      <c r="DW21" s="297"/>
      <c r="DX21" s="297"/>
      <c r="DY21" s="297"/>
      <c r="DZ21" s="297"/>
      <c r="EA21" s="297"/>
      <c r="EB21" s="297"/>
      <c r="EC21" s="297"/>
      <c r="ED21" s="297"/>
      <c r="EE21" s="297"/>
      <c r="EF21" s="297"/>
      <c r="EG21" s="297"/>
      <c r="EH21" s="297"/>
      <c r="EI21" s="297"/>
      <c r="EJ21" s="297"/>
      <c r="EK21" s="297"/>
      <c r="EL21" s="297"/>
      <c r="EM21" s="297"/>
      <c r="EN21" s="297"/>
      <c r="EO21" s="297"/>
      <c r="EP21" s="297"/>
      <c r="EQ21" s="297"/>
      <c r="ER21" s="297"/>
      <c r="ES21" s="297"/>
      <c r="ET21" s="297"/>
      <c r="EU21" s="297"/>
      <c r="EV21" s="297"/>
      <c r="EW21" s="297"/>
      <c r="EX21" s="297"/>
      <c r="EY21" s="297"/>
      <c r="EZ21" s="297"/>
      <c r="FA21" s="297"/>
      <c r="FB21" s="297"/>
      <c r="FC21" s="297"/>
      <c r="FD21" s="297"/>
      <c r="FE21" s="297"/>
      <c r="FF21" s="297"/>
      <c r="FG21" s="297"/>
      <c r="FH21" s="297"/>
      <c r="FI21" s="297"/>
      <c r="FJ21" s="297"/>
      <c r="FK21" s="297"/>
      <c r="FL21" s="297"/>
      <c r="FM21" s="297"/>
      <c r="FN21" s="297"/>
      <c r="FO21" s="297"/>
      <c r="FP21" s="297"/>
      <c r="FQ21" s="297"/>
      <c r="FR21" s="297"/>
      <c r="FS21" s="297"/>
      <c r="FT21" s="297"/>
      <c r="FU21" s="297"/>
      <c r="FV21" s="297"/>
      <c r="FW21" s="297"/>
      <c r="FX21" s="297"/>
      <c r="FY21" s="297"/>
      <c r="FZ21" s="297"/>
      <c r="GA21" s="297"/>
      <c r="GB21" s="297"/>
      <c r="GC21" s="297"/>
      <c r="GD21" s="297"/>
      <c r="GE21" s="297"/>
      <c r="GF21" s="297"/>
      <c r="GG21" s="297"/>
      <c r="GH21" s="297"/>
      <c r="GI21" s="297"/>
      <c r="GJ21" s="297"/>
      <c r="GK21" s="297"/>
      <c r="GL21" s="297"/>
      <c r="GM21" s="297"/>
      <c r="GN21" s="297"/>
      <c r="GO21" s="297"/>
      <c r="GP21" s="297"/>
      <c r="GQ21" s="297"/>
      <c r="GR21" s="297"/>
      <c r="GS21" s="297"/>
      <c r="GT21" s="297"/>
      <c r="GU21" s="297"/>
      <c r="GV21" s="297"/>
      <c r="GW21" s="297"/>
      <c r="GX21" s="297"/>
      <c r="GY21" s="297"/>
      <c r="GZ21" s="297"/>
      <c r="HA21" s="297"/>
      <c r="HB21" s="297"/>
      <c r="HC21" s="297"/>
      <c r="HD21" s="297"/>
      <c r="HE21" s="297"/>
      <c r="HF21" s="297"/>
      <c r="HG21" s="297"/>
      <c r="HH21" s="297"/>
      <c r="HI21" s="297"/>
      <c r="HJ21" s="297"/>
      <c r="HK21" s="297"/>
      <c r="HL21" s="297"/>
      <c r="HM21" s="297"/>
      <c r="HN21" s="297"/>
      <c r="HO21" s="297"/>
      <c r="HP21" s="297"/>
      <c r="HQ21" s="297"/>
      <c r="HR21" s="297"/>
      <c r="HS21" s="297"/>
      <c r="HT21" s="297"/>
      <c r="HU21" s="297"/>
      <c r="HV21" s="297"/>
      <c r="HW21" s="297"/>
      <c r="HX21" s="297"/>
      <c r="HY21" s="297"/>
      <c r="HZ21" s="297"/>
      <c r="IA21" s="297"/>
      <c r="IB21" s="297"/>
      <c r="IC21" s="297"/>
      <c r="ID21" s="297"/>
      <c r="IE21" s="297"/>
      <c r="IF21" s="297"/>
      <c r="IG21" s="297"/>
      <c r="IH21" s="297"/>
      <c r="II21" s="297"/>
      <c r="IJ21" s="297"/>
      <c r="IK21" s="297"/>
      <c r="IL21" s="297"/>
      <c r="IM21" s="297"/>
      <c r="IN21" s="297"/>
      <c r="IO21" s="297"/>
      <c r="IP21" s="297"/>
      <c r="IQ21" s="297"/>
      <c r="IR21" s="297"/>
      <c r="IS21" s="297"/>
      <c r="IT21" s="297"/>
    </row>
    <row r="22" s="309" customFormat="1" ht="24" customHeight="1" spans="1:254">
      <c r="A22" s="297"/>
      <c r="B22" s="297"/>
      <c r="C22" s="297"/>
      <c r="D22" s="297"/>
      <c r="E22" s="374"/>
      <c r="F22" s="375"/>
      <c r="G22" s="297"/>
      <c r="H22" s="297"/>
      <c r="I22" s="297"/>
      <c r="J22" s="297"/>
      <c r="K22" s="297"/>
      <c r="L22" s="297"/>
      <c r="M22" s="297"/>
      <c r="N22" s="297"/>
      <c r="O22" s="297"/>
      <c r="P22" s="297"/>
      <c r="Q22" s="297"/>
      <c r="R22" s="297"/>
      <c r="S22" s="297"/>
      <c r="T22" s="297"/>
      <c r="U22" s="297"/>
      <c r="V22" s="297"/>
      <c r="W22" s="297"/>
      <c r="X22" s="297"/>
      <c r="Y22" s="297"/>
      <c r="Z22" s="297"/>
      <c r="AA22" s="297"/>
      <c r="AB22" s="297"/>
      <c r="AC22" s="297"/>
      <c r="AD22" s="297"/>
      <c r="AE22" s="297"/>
      <c r="AF22" s="297"/>
      <c r="AG22" s="297"/>
      <c r="AH22" s="297"/>
      <c r="AI22" s="297"/>
      <c r="AJ22" s="297"/>
      <c r="AK22" s="297"/>
      <c r="AL22" s="297"/>
      <c r="AM22" s="297"/>
      <c r="AN22" s="297"/>
      <c r="AO22" s="297"/>
      <c r="AP22" s="297"/>
      <c r="AQ22" s="297"/>
      <c r="AR22" s="297"/>
      <c r="AS22" s="297"/>
      <c r="AT22" s="297"/>
      <c r="AU22" s="297"/>
      <c r="AV22" s="297"/>
      <c r="AW22" s="297"/>
      <c r="AX22" s="297"/>
      <c r="AY22" s="297"/>
      <c r="AZ22" s="297"/>
      <c r="BA22" s="297"/>
      <c r="BB22" s="297"/>
      <c r="BC22" s="297"/>
      <c r="BD22" s="297"/>
      <c r="BE22" s="297"/>
      <c r="BF22" s="297"/>
      <c r="BG22" s="297"/>
      <c r="BH22" s="297"/>
      <c r="BI22" s="297"/>
      <c r="BJ22" s="297"/>
      <c r="BK22" s="297"/>
      <c r="BL22" s="297"/>
      <c r="BM22" s="297"/>
      <c r="BN22" s="297"/>
      <c r="BO22" s="297"/>
      <c r="BP22" s="297"/>
      <c r="BQ22" s="297"/>
      <c r="BR22" s="297"/>
      <c r="BS22" s="297"/>
      <c r="BT22" s="297"/>
      <c r="BU22" s="297"/>
      <c r="BV22" s="297"/>
      <c r="BW22" s="297"/>
      <c r="BX22" s="297"/>
      <c r="BY22" s="297"/>
      <c r="BZ22" s="297"/>
      <c r="CA22" s="297"/>
      <c r="CB22" s="297"/>
      <c r="CC22" s="297"/>
      <c r="CD22" s="297"/>
      <c r="CE22" s="297"/>
      <c r="CF22" s="297"/>
      <c r="CG22" s="297"/>
      <c r="CH22" s="297"/>
      <c r="CI22" s="297"/>
      <c r="CJ22" s="297"/>
      <c r="CK22" s="297"/>
      <c r="CL22" s="297"/>
      <c r="CM22" s="297"/>
      <c r="CN22" s="297"/>
      <c r="CO22" s="297"/>
      <c r="CP22" s="297"/>
      <c r="CQ22" s="297"/>
      <c r="CR22" s="297"/>
      <c r="CS22" s="297"/>
      <c r="CT22" s="297"/>
      <c r="CU22" s="297"/>
      <c r="CV22" s="297"/>
      <c r="CW22" s="297"/>
      <c r="CX22" s="297"/>
      <c r="CY22" s="297"/>
      <c r="CZ22" s="297"/>
      <c r="DA22" s="297"/>
      <c r="DB22" s="297"/>
      <c r="DC22" s="297"/>
      <c r="DD22" s="297"/>
      <c r="DE22" s="297"/>
      <c r="DF22" s="297"/>
      <c r="DG22" s="297"/>
      <c r="DH22" s="297"/>
      <c r="DI22" s="297"/>
      <c r="DJ22" s="297"/>
      <c r="DK22" s="297"/>
      <c r="DL22" s="297"/>
      <c r="DM22" s="297"/>
      <c r="DN22" s="297"/>
      <c r="DO22" s="297"/>
      <c r="DP22" s="297"/>
      <c r="DQ22" s="297"/>
      <c r="DR22" s="297"/>
      <c r="DS22" s="297"/>
      <c r="DT22" s="297"/>
      <c r="DU22" s="297"/>
      <c r="DV22" s="297"/>
      <c r="DW22" s="297"/>
      <c r="DX22" s="297"/>
      <c r="DY22" s="297"/>
      <c r="DZ22" s="297"/>
      <c r="EA22" s="297"/>
      <c r="EB22" s="297"/>
      <c r="EC22" s="297"/>
      <c r="ED22" s="297"/>
      <c r="EE22" s="297"/>
      <c r="EF22" s="297"/>
      <c r="EG22" s="297"/>
      <c r="EH22" s="297"/>
      <c r="EI22" s="297"/>
      <c r="EJ22" s="297"/>
      <c r="EK22" s="297"/>
      <c r="EL22" s="297"/>
      <c r="EM22" s="297"/>
      <c r="EN22" s="297"/>
      <c r="EO22" s="297"/>
      <c r="EP22" s="297"/>
      <c r="EQ22" s="297"/>
      <c r="ER22" s="297"/>
      <c r="ES22" s="297"/>
      <c r="ET22" s="297"/>
      <c r="EU22" s="297"/>
      <c r="EV22" s="297"/>
      <c r="EW22" s="297"/>
      <c r="EX22" s="297"/>
      <c r="EY22" s="297"/>
      <c r="EZ22" s="297"/>
      <c r="FA22" s="297"/>
      <c r="FB22" s="297"/>
      <c r="FC22" s="297"/>
      <c r="FD22" s="297"/>
      <c r="FE22" s="297"/>
      <c r="FF22" s="297"/>
      <c r="FG22" s="297"/>
      <c r="FH22" s="297"/>
      <c r="FI22" s="297"/>
      <c r="FJ22" s="297"/>
      <c r="FK22" s="297"/>
      <c r="FL22" s="297"/>
      <c r="FM22" s="297"/>
      <c r="FN22" s="297"/>
      <c r="FO22" s="297"/>
      <c r="FP22" s="297"/>
      <c r="FQ22" s="297"/>
      <c r="FR22" s="297"/>
      <c r="FS22" s="297"/>
      <c r="FT22" s="297"/>
      <c r="FU22" s="297"/>
      <c r="FV22" s="297"/>
      <c r="FW22" s="297"/>
      <c r="FX22" s="297"/>
      <c r="FY22" s="297"/>
      <c r="FZ22" s="297"/>
      <c r="GA22" s="297"/>
      <c r="GB22" s="297"/>
      <c r="GC22" s="297"/>
      <c r="GD22" s="297"/>
      <c r="GE22" s="297"/>
      <c r="GF22" s="297"/>
      <c r="GG22" s="297"/>
      <c r="GH22" s="297"/>
      <c r="GI22" s="297"/>
      <c r="GJ22" s="297"/>
      <c r="GK22" s="297"/>
      <c r="GL22" s="297"/>
      <c r="GM22" s="297"/>
      <c r="GN22" s="297"/>
      <c r="GO22" s="297"/>
      <c r="GP22" s="297"/>
      <c r="GQ22" s="297"/>
      <c r="GR22" s="297"/>
      <c r="GS22" s="297"/>
      <c r="GT22" s="297"/>
      <c r="GU22" s="297"/>
      <c r="GV22" s="297"/>
      <c r="GW22" s="297"/>
      <c r="GX22" s="297"/>
      <c r="GY22" s="297"/>
      <c r="GZ22" s="297"/>
      <c r="HA22" s="297"/>
      <c r="HB22" s="297"/>
      <c r="HC22" s="297"/>
      <c r="HD22" s="297"/>
      <c r="HE22" s="297"/>
      <c r="HF22" s="297"/>
      <c r="HG22" s="297"/>
      <c r="HH22" s="297"/>
      <c r="HI22" s="297"/>
      <c r="HJ22" s="297"/>
      <c r="HK22" s="297"/>
      <c r="HL22" s="297"/>
      <c r="HM22" s="297"/>
      <c r="HN22" s="297"/>
      <c r="HO22" s="297"/>
      <c r="HP22" s="297"/>
      <c r="HQ22" s="297"/>
      <c r="HR22" s="297"/>
      <c r="HS22" s="297"/>
      <c r="HT22" s="297"/>
      <c r="HU22" s="297"/>
      <c r="HV22" s="297"/>
      <c r="HW22" s="297"/>
      <c r="HX22" s="297"/>
      <c r="HY22" s="297"/>
      <c r="HZ22" s="297"/>
      <c r="IA22" s="297"/>
      <c r="IB22" s="297"/>
      <c r="IC22" s="297"/>
      <c r="ID22" s="297"/>
      <c r="IE22" s="297"/>
      <c r="IF22" s="297"/>
      <c r="IG22" s="297"/>
      <c r="IH22" s="297"/>
      <c r="II22" s="297"/>
      <c r="IJ22" s="297"/>
      <c r="IK22" s="297"/>
      <c r="IL22" s="297"/>
      <c r="IM22" s="297"/>
      <c r="IN22" s="297"/>
      <c r="IO22" s="297"/>
      <c r="IP22" s="297"/>
      <c r="IQ22" s="297"/>
      <c r="IR22" s="297"/>
      <c r="IS22" s="297"/>
      <c r="IT22" s="297"/>
    </row>
    <row r="23" s="309" customFormat="1" ht="24" customHeight="1" spans="1:254">
      <c r="A23" s="297"/>
      <c r="B23" s="297"/>
      <c r="C23" s="297"/>
      <c r="D23" s="297"/>
      <c r="E23" s="374"/>
      <c r="F23" s="375"/>
      <c r="G23" s="297"/>
      <c r="H23" s="297"/>
      <c r="I23" s="297"/>
      <c r="J23" s="297"/>
      <c r="K23" s="297"/>
      <c r="L23" s="297"/>
      <c r="M23" s="297"/>
      <c r="N23" s="297"/>
      <c r="O23" s="297"/>
      <c r="P23" s="297"/>
      <c r="Q23" s="297"/>
      <c r="R23" s="297"/>
      <c r="S23" s="297"/>
      <c r="T23" s="297"/>
      <c r="U23" s="297"/>
      <c r="V23" s="297"/>
      <c r="W23" s="297"/>
      <c r="X23" s="297"/>
      <c r="Y23" s="297"/>
      <c r="Z23" s="297"/>
      <c r="AA23" s="297"/>
      <c r="AB23" s="297"/>
      <c r="AC23" s="297"/>
      <c r="AD23" s="297"/>
      <c r="AE23" s="297"/>
      <c r="AF23" s="297"/>
      <c r="AG23" s="297"/>
      <c r="AH23" s="297"/>
      <c r="AI23" s="297"/>
      <c r="AJ23" s="297"/>
      <c r="AK23" s="297"/>
      <c r="AL23" s="297"/>
      <c r="AM23" s="297"/>
      <c r="AN23" s="297"/>
      <c r="AO23" s="297"/>
      <c r="AP23" s="297"/>
      <c r="AQ23" s="297"/>
      <c r="AR23" s="297"/>
      <c r="AS23" s="297"/>
      <c r="AT23" s="297"/>
      <c r="AU23" s="297"/>
      <c r="AV23" s="297"/>
      <c r="AW23" s="297"/>
      <c r="AX23" s="297"/>
      <c r="AY23" s="297"/>
      <c r="AZ23" s="297"/>
      <c r="BA23" s="297"/>
      <c r="BB23" s="297"/>
      <c r="BC23" s="297"/>
      <c r="BD23" s="297"/>
      <c r="BE23" s="297"/>
      <c r="BF23" s="297"/>
      <c r="BG23" s="297"/>
      <c r="BH23" s="297"/>
      <c r="BI23" s="297"/>
      <c r="BJ23" s="297"/>
      <c r="BK23" s="297"/>
      <c r="BL23" s="297"/>
      <c r="BM23" s="297"/>
      <c r="BN23" s="297"/>
      <c r="BO23" s="297"/>
      <c r="BP23" s="297"/>
      <c r="BQ23" s="297"/>
      <c r="BR23" s="297"/>
      <c r="BS23" s="297"/>
      <c r="BT23" s="297"/>
      <c r="BU23" s="297"/>
      <c r="BV23" s="297"/>
      <c r="BW23" s="297"/>
      <c r="BX23" s="297"/>
      <c r="BY23" s="297"/>
      <c r="BZ23" s="297"/>
      <c r="CA23" s="297"/>
      <c r="CB23" s="297"/>
      <c r="CC23" s="297"/>
      <c r="CD23" s="297"/>
      <c r="CE23" s="297"/>
      <c r="CF23" s="297"/>
      <c r="CG23" s="297"/>
      <c r="CH23" s="297"/>
      <c r="CI23" s="297"/>
      <c r="CJ23" s="297"/>
      <c r="CK23" s="297"/>
      <c r="CL23" s="297"/>
      <c r="CM23" s="297"/>
      <c r="CN23" s="297"/>
      <c r="CO23" s="297"/>
      <c r="CP23" s="297"/>
      <c r="CQ23" s="297"/>
      <c r="CR23" s="297"/>
      <c r="CS23" s="297"/>
      <c r="CT23" s="297"/>
      <c r="CU23" s="297"/>
      <c r="CV23" s="297"/>
      <c r="CW23" s="297"/>
      <c r="CX23" s="297"/>
      <c r="CY23" s="297"/>
      <c r="CZ23" s="297"/>
      <c r="DA23" s="297"/>
      <c r="DB23" s="297"/>
      <c r="DC23" s="297"/>
      <c r="DD23" s="297"/>
      <c r="DE23" s="297"/>
      <c r="DF23" s="297"/>
      <c r="DG23" s="297"/>
      <c r="DH23" s="297"/>
      <c r="DI23" s="297"/>
      <c r="DJ23" s="297"/>
      <c r="DK23" s="297"/>
      <c r="DL23" s="297"/>
      <c r="DM23" s="297"/>
      <c r="DN23" s="297"/>
      <c r="DO23" s="297"/>
      <c r="DP23" s="297"/>
      <c r="DQ23" s="297"/>
      <c r="DR23" s="297"/>
      <c r="DS23" s="297"/>
      <c r="DT23" s="297"/>
      <c r="DU23" s="297"/>
      <c r="DV23" s="297"/>
      <c r="DW23" s="297"/>
      <c r="DX23" s="297"/>
      <c r="DY23" s="297"/>
      <c r="DZ23" s="297"/>
      <c r="EA23" s="297"/>
      <c r="EB23" s="297"/>
      <c r="EC23" s="297"/>
      <c r="ED23" s="297"/>
      <c r="EE23" s="297"/>
      <c r="EF23" s="297"/>
      <c r="EG23" s="297"/>
      <c r="EH23" s="297"/>
      <c r="EI23" s="297"/>
      <c r="EJ23" s="297"/>
      <c r="EK23" s="297"/>
      <c r="EL23" s="297"/>
      <c r="EM23" s="297"/>
      <c r="EN23" s="297"/>
      <c r="EO23" s="297"/>
      <c r="EP23" s="297"/>
      <c r="EQ23" s="297"/>
      <c r="ER23" s="297"/>
      <c r="ES23" s="297"/>
      <c r="ET23" s="297"/>
      <c r="EU23" s="297"/>
      <c r="EV23" s="297"/>
      <c r="EW23" s="297"/>
      <c r="EX23" s="297"/>
      <c r="EY23" s="297"/>
      <c r="EZ23" s="297"/>
      <c r="FA23" s="297"/>
      <c r="FB23" s="297"/>
      <c r="FC23" s="297"/>
      <c r="FD23" s="297"/>
      <c r="FE23" s="297"/>
      <c r="FF23" s="297"/>
      <c r="FG23" s="297"/>
      <c r="FH23" s="297"/>
      <c r="FI23" s="297"/>
      <c r="FJ23" s="297"/>
      <c r="FK23" s="297"/>
      <c r="FL23" s="297"/>
      <c r="FM23" s="297"/>
      <c r="FN23" s="297"/>
      <c r="FO23" s="297"/>
      <c r="FP23" s="297"/>
      <c r="FQ23" s="297"/>
      <c r="FR23" s="297"/>
      <c r="FS23" s="297"/>
      <c r="FT23" s="297"/>
      <c r="FU23" s="297"/>
      <c r="FV23" s="297"/>
      <c r="FW23" s="297"/>
      <c r="FX23" s="297"/>
      <c r="FY23" s="297"/>
      <c r="FZ23" s="297"/>
      <c r="GA23" s="297"/>
      <c r="GB23" s="297"/>
      <c r="GC23" s="297"/>
      <c r="GD23" s="297"/>
      <c r="GE23" s="297"/>
      <c r="GF23" s="297"/>
      <c r="GG23" s="297"/>
      <c r="GH23" s="297"/>
      <c r="GI23" s="297"/>
      <c r="GJ23" s="297"/>
      <c r="GK23" s="297"/>
      <c r="GL23" s="297"/>
      <c r="GM23" s="297"/>
      <c r="GN23" s="297"/>
      <c r="GO23" s="297"/>
      <c r="GP23" s="297"/>
      <c r="GQ23" s="297"/>
      <c r="GR23" s="297"/>
      <c r="GS23" s="297"/>
      <c r="GT23" s="297"/>
      <c r="GU23" s="297"/>
      <c r="GV23" s="297"/>
      <c r="GW23" s="297"/>
      <c r="GX23" s="297"/>
      <c r="GY23" s="297"/>
      <c r="GZ23" s="297"/>
      <c r="HA23" s="297"/>
      <c r="HB23" s="297"/>
      <c r="HC23" s="297"/>
      <c r="HD23" s="297"/>
      <c r="HE23" s="297"/>
      <c r="HF23" s="297"/>
      <c r="HG23" s="297"/>
      <c r="HH23" s="297"/>
      <c r="HI23" s="297"/>
      <c r="HJ23" s="297"/>
      <c r="HK23" s="297"/>
      <c r="HL23" s="297"/>
      <c r="HM23" s="297"/>
      <c r="HN23" s="297"/>
      <c r="HO23" s="297"/>
      <c r="HP23" s="297"/>
      <c r="HQ23" s="297"/>
      <c r="HR23" s="297"/>
      <c r="HS23" s="297"/>
      <c r="HT23" s="297"/>
      <c r="HU23" s="297"/>
      <c r="HV23" s="297"/>
      <c r="HW23" s="297"/>
      <c r="HX23" s="297"/>
      <c r="HY23" s="297"/>
      <c r="HZ23" s="297"/>
      <c r="IA23" s="297"/>
      <c r="IB23" s="297"/>
      <c r="IC23" s="297"/>
      <c r="ID23" s="297"/>
      <c r="IE23" s="297"/>
      <c r="IF23" s="297"/>
      <c r="IG23" s="297"/>
      <c r="IH23" s="297"/>
      <c r="II23" s="297"/>
      <c r="IJ23" s="297"/>
      <c r="IK23" s="297"/>
      <c r="IL23" s="297"/>
      <c r="IM23" s="297"/>
      <c r="IN23" s="297"/>
      <c r="IO23" s="297"/>
      <c r="IP23" s="297"/>
      <c r="IQ23" s="297"/>
      <c r="IR23" s="297"/>
      <c r="IS23" s="297"/>
      <c r="IT23" s="297"/>
    </row>
    <row r="24" s="309" customFormat="1" ht="24" customHeight="1" spans="1:254">
      <c r="A24" s="297"/>
      <c r="B24" s="297"/>
      <c r="C24" s="297"/>
      <c r="D24" s="297"/>
      <c r="E24" s="374"/>
      <c r="F24" s="375"/>
      <c r="G24" s="297"/>
      <c r="H24" s="297"/>
      <c r="I24" s="297"/>
      <c r="J24" s="297"/>
      <c r="K24" s="297"/>
      <c r="L24" s="297"/>
      <c r="M24" s="297"/>
      <c r="N24" s="297"/>
      <c r="O24" s="297"/>
      <c r="P24" s="297"/>
      <c r="Q24" s="297"/>
      <c r="R24" s="297"/>
      <c r="S24" s="297"/>
      <c r="T24" s="297"/>
      <c r="U24" s="297"/>
      <c r="V24" s="297"/>
      <c r="W24" s="297"/>
      <c r="X24" s="297"/>
      <c r="Y24" s="297"/>
      <c r="Z24" s="297"/>
      <c r="AA24" s="297"/>
      <c r="AB24" s="297"/>
      <c r="AC24" s="297"/>
      <c r="AD24" s="297"/>
      <c r="AE24" s="297"/>
      <c r="AF24" s="297"/>
      <c r="AG24" s="297"/>
      <c r="AH24" s="297"/>
      <c r="AI24" s="297"/>
      <c r="AJ24" s="297"/>
      <c r="AK24" s="297"/>
      <c r="AL24" s="297"/>
      <c r="AM24" s="297"/>
      <c r="AN24" s="297"/>
      <c r="AO24" s="297"/>
      <c r="AP24" s="297"/>
      <c r="AQ24" s="297"/>
      <c r="AR24" s="297"/>
      <c r="AS24" s="297"/>
      <c r="AT24" s="297"/>
      <c r="AU24" s="297"/>
      <c r="AV24" s="297"/>
      <c r="AW24" s="297"/>
      <c r="AX24" s="297"/>
      <c r="AY24" s="297"/>
      <c r="AZ24" s="297"/>
      <c r="BA24" s="297"/>
      <c r="BB24" s="297"/>
      <c r="BC24" s="297"/>
      <c r="BD24" s="297"/>
      <c r="BE24" s="297"/>
      <c r="BF24" s="297"/>
      <c r="BG24" s="297"/>
      <c r="BH24" s="297"/>
      <c r="BI24" s="297"/>
      <c r="BJ24" s="297"/>
      <c r="BK24" s="297"/>
      <c r="BL24" s="297"/>
      <c r="BM24" s="297"/>
      <c r="BN24" s="297"/>
      <c r="BO24" s="297"/>
      <c r="BP24" s="297"/>
      <c r="BQ24" s="297"/>
      <c r="BR24" s="297"/>
      <c r="BS24" s="297"/>
      <c r="BT24" s="297"/>
      <c r="BU24" s="297"/>
      <c r="BV24" s="297"/>
      <c r="BW24" s="297"/>
      <c r="BX24" s="297"/>
      <c r="BY24" s="297"/>
      <c r="BZ24" s="297"/>
      <c r="CA24" s="297"/>
      <c r="CB24" s="297"/>
      <c r="CC24" s="297"/>
      <c r="CD24" s="297"/>
      <c r="CE24" s="297"/>
      <c r="CF24" s="297"/>
      <c r="CG24" s="297"/>
      <c r="CH24" s="297"/>
      <c r="CI24" s="297"/>
      <c r="CJ24" s="297"/>
      <c r="CK24" s="297"/>
      <c r="CL24" s="297"/>
      <c r="CM24" s="297"/>
      <c r="CN24" s="297"/>
      <c r="CO24" s="297"/>
      <c r="CP24" s="297"/>
      <c r="CQ24" s="297"/>
      <c r="CR24" s="297"/>
      <c r="CS24" s="297"/>
      <c r="CT24" s="297"/>
      <c r="CU24" s="297"/>
      <c r="CV24" s="297"/>
      <c r="CW24" s="297"/>
      <c r="CX24" s="297"/>
      <c r="CY24" s="297"/>
      <c r="CZ24" s="297"/>
      <c r="DA24" s="297"/>
      <c r="DB24" s="297"/>
      <c r="DC24" s="297"/>
      <c r="DD24" s="297"/>
      <c r="DE24" s="297"/>
      <c r="DF24" s="297"/>
      <c r="DG24" s="297"/>
      <c r="DH24" s="297"/>
      <c r="DI24" s="297"/>
      <c r="DJ24" s="297"/>
      <c r="DK24" s="297"/>
      <c r="DL24" s="297"/>
      <c r="DM24" s="297"/>
      <c r="DN24" s="297"/>
      <c r="DO24" s="297"/>
      <c r="DP24" s="297"/>
      <c r="DQ24" s="297"/>
      <c r="DR24" s="297"/>
      <c r="DS24" s="297"/>
      <c r="DT24" s="297"/>
      <c r="DU24" s="297"/>
      <c r="DV24" s="297"/>
      <c r="DW24" s="297"/>
      <c r="DX24" s="297"/>
      <c r="DY24" s="297"/>
      <c r="DZ24" s="297"/>
      <c r="EA24" s="297"/>
      <c r="EB24" s="297"/>
      <c r="EC24" s="297"/>
      <c r="ED24" s="297"/>
      <c r="EE24" s="297"/>
      <c r="EF24" s="297"/>
      <c r="EG24" s="297"/>
      <c r="EH24" s="297"/>
      <c r="EI24" s="297"/>
      <c r="EJ24" s="297"/>
      <c r="EK24" s="297"/>
      <c r="EL24" s="297"/>
      <c r="EM24" s="297"/>
      <c r="EN24" s="297"/>
      <c r="EO24" s="297"/>
      <c r="EP24" s="297"/>
      <c r="EQ24" s="297"/>
      <c r="ER24" s="297"/>
      <c r="ES24" s="297"/>
      <c r="ET24" s="297"/>
      <c r="EU24" s="297"/>
      <c r="EV24" s="297"/>
      <c r="EW24" s="297"/>
      <c r="EX24" s="297"/>
      <c r="EY24" s="297"/>
      <c r="EZ24" s="297"/>
      <c r="FA24" s="297"/>
      <c r="FB24" s="297"/>
      <c r="FC24" s="297"/>
      <c r="FD24" s="297"/>
      <c r="FE24" s="297"/>
      <c r="FF24" s="297"/>
      <c r="FG24" s="297"/>
      <c r="FH24" s="297"/>
      <c r="FI24" s="297"/>
      <c r="FJ24" s="297"/>
      <c r="FK24" s="297"/>
      <c r="FL24" s="297"/>
      <c r="FM24" s="297"/>
      <c r="FN24" s="297"/>
      <c r="FO24" s="297"/>
      <c r="FP24" s="297"/>
      <c r="FQ24" s="297"/>
      <c r="FR24" s="297"/>
      <c r="FS24" s="297"/>
      <c r="FT24" s="297"/>
      <c r="FU24" s="297"/>
      <c r="FV24" s="297"/>
      <c r="FW24" s="297"/>
      <c r="FX24" s="297"/>
      <c r="FY24" s="297"/>
      <c r="FZ24" s="297"/>
      <c r="GA24" s="297"/>
      <c r="GB24" s="297"/>
      <c r="GC24" s="297"/>
      <c r="GD24" s="297"/>
      <c r="GE24" s="297"/>
      <c r="GF24" s="297"/>
      <c r="GG24" s="297"/>
      <c r="GH24" s="297"/>
      <c r="GI24" s="297"/>
      <c r="GJ24" s="297"/>
      <c r="GK24" s="297"/>
      <c r="GL24" s="297"/>
      <c r="GM24" s="297"/>
      <c r="GN24" s="297"/>
      <c r="GO24" s="297"/>
      <c r="GP24" s="297"/>
      <c r="GQ24" s="297"/>
      <c r="GR24" s="297"/>
      <c r="GS24" s="297"/>
      <c r="GT24" s="297"/>
      <c r="GU24" s="297"/>
      <c r="GV24" s="297"/>
      <c r="GW24" s="297"/>
      <c r="GX24" s="297"/>
      <c r="GY24" s="297"/>
      <c r="GZ24" s="297"/>
      <c r="HA24" s="297"/>
      <c r="HB24" s="297"/>
      <c r="HC24" s="297"/>
      <c r="HD24" s="297"/>
      <c r="HE24" s="297"/>
      <c r="HF24" s="297"/>
      <c r="HG24" s="297"/>
      <c r="HH24" s="297"/>
      <c r="HI24" s="297"/>
      <c r="HJ24" s="297"/>
      <c r="HK24" s="297"/>
      <c r="HL24" s="297"/>
      <c r="HM24" s="297"/>
      <c r="HN24" s="297"/>
      <c r="HO24" s="297"/>
      <c r="HP24" s="297"/>
      <c r="HQ24" s="297"/>
      <c r="HR24" s="297"/>
      <c r="HS24" s="297"/>
      <c r="HT24" s="297"/>
      <c r="HU24" s="297"/>
      <c r="HV24" s="297"/>
      <c r="HW24" s="297"/>
      <c r="HX24" s="297"/>
      <c r="HY24" s="297"/>
      <c r="HZ24" s="297"/>
      <c r="IA24" s="297"/>
      <c r="IB24" s="297"/>
      <c r="IC24" s="297"/>
      <c r="ID24" s="297"/>
      <c r="IE24" s="297"/>
      <c r="IF24" s="297"/>
      <c r="IG24" s="297"/>
      <c r="IH24" s="297"/>
      <c r="II24" s="297"/>
      <c r="IJ24" s="297"/>
      <c r="IK24" s="297"/>
      <c r="IL24" s="297"/>
      <c r="IM24" s="297"/>
      <c r="IN24" s="297"/>
      <c r="IO24" s="297"/>
      <c r="IP24" s="297"/>
      <c r="IQ24" s="297"/>
      <c r="IR24" s="297"/>
      <c r="IS24" s="297"/>
      <c r="IT24" s="297"/>
    </row>
    <row r="25" s="309" customFormat="1" ht="24" customHeight="1" spans="1:254">
      <c r="A25" s="297"/>
      <c r="B25" s="297"/>
      <c r="C25" s="297"/>
      <c r="D25" s="297"/>
      <c r="E25" s="374"/>
      <c r="F25" s="375"/>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7"/>
      <c r="AQ25" s="297"/>
      <c r="AR25" s="297"/>
      <c r="AS25" s="297"/>
      <c r="AT25" s="297"/>
      <c r="AU25" s="297"/>
      <c r="AV25" s="297"/>
      <c r="AW25" s="297"/>
      <c r="AX25" s="297"/>
      <c r="AY25" s="297"/>
      <c r="AZ25" s="297"/>
      <c r="BA25" s="297"/>
      <c r="BB25" s="297"/>
      <c r="BC25" s="297"/>
      <c r="BD25" s="297"/>
      <c r="BE25" s="297"/>
      <c r="BF25" s="297"/>
      <c r="BG25" s="297"/>
      <c r="BH25" s="297"/>
      <c r="BI25" s="297"/>
      <c r="BJ25" s="297"/>
      <c r="BK25" s="297"/>
      <c r="BL25" s="297"/>
      <c r="BM25" s="297"/>
      <c r="BN25" s="297"/>
      <c r="BO25" s="297"/>
      <c r="BP25" s="297"/>
      <c r="BQ25" s="297"/>
      <c r="BR25" s="297"/>
      <c r="BS25" s="297"/>
      <c r="BT25" s="297"/>
      <c r="BU25" s="297"/>
      <c r="BV25" s="297"/>
      <c r="BW25" s="297"/>
      <c r="BX25" s="297"/>
      <c r="BY25" s="297"/>
      <c r="BZ25" s="297"/>
      <c r="CA25" s="297"/>
      <c r="CB25" s="297"/>
      <c r="CC25" s="297"/>
      <c r="CD25" s="297"/>
      <c r="CE25" s="297"/>
      <c r="CF25" s="297"/>
      <c r="CG25" s="297"/>
      <c r="CH25" s="297"/>
      <c r="CI25" s="297"/>
      <c r="CJ25" s="297"/>
      <c r="CK25" s="297"/>
      <c r="CL25" s="297"/>
      <c r="CM25" s="297"/>
      <c r="CN25" s="297"/>
      <c r="CO25" s="297"/>
      <c r="CP25" s="297"/>
      <c r="CQ25" s="297"/>
      <c r="CR25" s="297"/>
      <c r="CS25" s="297"/>
      <c r="CT25" s="297"/>
      <c r="CU25" s="297"/>
      <c r="CV25" s="297"/>
      <c r="CW25" s="297"/>
      <c r="CX25" s="297"/>
      <c r="CY25" s="297"/>
      <c r="CZ25" s="297"/>
      <c r="DA25" s="297"/>
      <c r="DB25" s="297"/>
      <c r="DC25" s="297"/>
      <c r="DD25" s="297"/>
      <c r="DE25" s="297"/>
      <c r="DF25" s="297"/>
      <c r="DG25" s="297"/>
      <c r="DH25" s="297"/>
      <c r="DI25" s="297"/>
      <c r="DJ25" s="297"/>
      <c r="DK25" s="297"/>
      <c r="DL25" s="297"/>
      <c r="DM25" s="297"/>
      <c r="DN25" s="297"/>
      <c r="DO25" s="297"/>
      <c r="DP25" s="297"/>
      <c r="DQ25" s="297"/>
      <c r="DR25" s="297"/>
      <c r="DS25" s="297"/>
      <c r="DT25" s="297"/>
      <c r="DU25" s="297"/>
      <c r="DV25" s="297"/>
      <c r="DW25" s="297"/>
      <c r="DX25" s="297"/>
      <c r="DY25" s="297"/>
      <c r="DZ25" s="297"/>
      <c r="EA25" s="297"/>
      <c r="EB25" s="297"/>
      <c r="EC25" s="297"/>
      <c r="ED25" s="297"/>
      <c r="EE25" s="297"/>
      <c r="EF25" s="297"/>
      <c r="EG25" s="297"/>
      <c r="EH25" s="297"/>
      <c r="EI25" s="297"/>
      <c r="EJ25" s="297"/>
      <c r="EK25" s="297"/>
      <c r="EL25" s="297"/>
      <c r="EM25" s="297"/>
      <c r="EN25" s="297"/>
      <c r="EO25" s="297"/>
      <c r="EP25" s="297"/>
      <c r="EQ25" s="297"/>
      <c r="ER25" s="297"/>
      <c r="ES25" s="297"/>
      <c r="ET25" s="297"/>
      <c r="EU25" s="297"/>
      <c r="EV25" s="297"/>
      <c r="EW25" s="297"/>
      <c r="EX25" s="297"/>
      <c r="EY25" s="297"/>
      <c r="EZ25" s="297"/>
      <c r="FA25" s="297"/>
      <c r="FB25" s="297"/>
      <c r="FC25" s="297"/>
      <c r="FD25" s="297"/>
      <c r="FE25" s="297"/>
      <c r="FF25" s="297"/>
      <c r="FG25" s="297"/>
      <c r="FH25" s="297"/>
      <c r="FI25" s="297"/>
      <c r="FJ25" s="297"/>
      <c r="FK25" s="297"/>
      <c r="FL25" s="297"/>
      <c r="FM25" s="297"/>
      <c r="FN25" s="297"/>
      <c r="FO25" s="297"/>
      <c r="FP25" s="297"/>
      <c r="FQ25" s="297"/>
      <c r="FR25" s="297"/>
      <c r="FS25" s="297"/>
      <c r="FT25" s="297"/>
      <c r="FU25" s="297"/>
      <c r="FV25" s="297"/>
      <c r="FW25" s="297"/>
      <c r="FX25" s="297"/>
      <c r="FY25" s="297"/>
      <c r="FZ25" s="297"/>
      <c r="GA25" s="297"/>
      <c r="GB25" s="297"/>
      <c r="GC25" s="297"/>
      <c r="GD25" s="297"/>
      <c r="GE25" s="297"/>
      <c r="GF25" s="297"/>
      <c r="GG25" s="297"/>
      <c r="GH25" s="297"/>
      <c r="GI25" s="297"/>
      <c r="GJ25" s="297"/>
      <c r="GK25" s="297"/>
      <c r="GL25" s="297"/>
      <c r="GM25" s="297"/>
      <c r="GN25" s="297"/>
      <c r="GO25" s="297"/>
      <c r="GP25" s="297"/>
      <c r="GQ25" s="297"/>
      <c r="GR25" s="297"/>
      <c r="GS25" s="297"/>
      <c r="GT25" s="297"/>
      <c r="GU25" s="297"/>
      <c r="GV25" s="297"/>
      <c r="GW25" s="297"/>
      <c r="GX25" s="297"/>
      <c r="GY25" s="297"/>
      <c r="GZ25" s="297"/>
      <c r="HA25" s="297"/>
      <c r="HB25" s="297"/>
      <c r="HC25" s="297"/>
      <c r="HD25" s="297"/>
      <c r="HE25" s="297"/>
      <c r="HF25" s="297"/>
      <c r="HG25" s="297"/>
      <c r="HH25" s="297"/>
      <c r="HI25" s="297"/>
      <c r="HJ25" s="297"/>
      <c r="HK25" s="297"/>
      <c r="HL25" s="297"/>
      <c r="HM25" s="297"/>
      <c r="HN25" s="297"/>
      <c r="HO25" s="297"/>
      <c r="HP25" s="297"/>
      <c r="HQ25" s="297"/>
      <c r="HR25" s="297"/>
      <c r="HS25" s="297"/>
      <c r="HT25" s="297"/>
      <c r="HU25" s="297"/>
      <c r="HV25" s="297"/>
      <c r="HW25" s="297"/>
      <c r="HX25" s="297"/>
      <c r="HY25" s="297"/>
      <c r="HZ25" s="297"/>
      <c r="IA25" s="297"/>
      <c r="IB25" s="297"/>
      <c r="IC25" s="297"/>
      <c r="ID25" s="297"/>
      <c r="IE25" s="297"/>
      <c r="IF25" s="297"/>
      <c r="IG25" s="297"/>
      <c r="IH25" s="297"/>
      <c r="II25" s="297"/>
      <c r="IJ25" s="297"/>
      <c r="IK25" s="297"/>
      <c r="IL25" s="297"/>
      <c r="IM25" s="297"/>
      <c r="IN25" s="297"/>
      <c r="IO25" s="297"/>
      <c r="IP25" s="297"/>
      <c r="IQ25" s="297"/>
      <c r="IR25" s="297"/>
      <c r="IS25" s="297"/>
      <c r="IT25" s="297"/>
    </row>
    <row r="26" s="309" customFormat="1" ht="24" customHeight="1" spans="1:254">
      <c r="A26" s="297"/>
      <c r="B26" s="297"/>
      <c r="C26" s="297"/>
      <c r="D26" s="297"/>
      <c r="E26" s="374"/>
      <c r="F26" s="375"/>
      <c r="G26" s="297"/>
      <c r="H26" s="297"/>
      <c r="I26" s="297"/>
      <c r="J26" s="297"/>
      <c r="K26" s="297"/>
      <c r="L26" s="297"/>
      <c r="M26" s="297"/>
      <c r="N26" s="297"/>
      <c r="O26" s="297"/>
      <c r="P26" s="297"/>
      <c r="Q26" s="297"/>
      <c r="R26" s="297"/>
      <c r="S26" s="297"/>
      <c r="T26" s="297"/>
      <c r="U26" s="297"/>
      <c r="V26" s="297"/>
      <c r="W26" s="297"/>
      <c r="X26" s="297"/>
      <c r="Y26" s="297"/>
      <c r="Z26" s="297"/>
      <c r="AA26" s="297"/>
      <c r="AB26" s="297"/>
      <c r="AC26" s="297"/>
      <c r="AD26" s="297"/>
      <c r="AE26" s="297"/>
      <c r="AF26" s="297"/>
      <c r="AG26" s="297"/>
      <c r="AH26" s="297"/>
      <c r="AI26" s="297"/>
      <c r="AJ26" s="297"/>
      <c r="AK26" s="297"/>
      <c r="AL26" s="297"/>
      <c r="AM26" s="297"/>
      <c r="AN26" s="297"/>
      <c r="AO26" s="297"/>
      <c r="AP26" s="297"/>
      <c r="AQ26" s="297"/>
      <c r="AR26" s="297"/>
      <c r="AS26" s="297"/>
      <c r="AT26" s="297"/>
      <c r="AU26" s="297"/>
      <c r="AV26" s="297"/>
      <c r="AW26" s="297"/>
      <c r="AX26" s="297"/>
      <c r="AY26" s="297"/>
      <c r="AZ26" s="297"/>
      <c r="BA26" s="297"/>
      <c r="BB26" s="297"/>
      <c r="BC26" s="297"/>
      <c r="BD26" s="297"/>
      <c r="BE26" s="297"/>
      <c r="BF26" s="297"/>
      <c r="BG26" s="297"/>
      <c r="BH26" s="297"/>
      <c r="BI26" s="297"/>
      <c r="BJ26" s="297"/>
      <c r="BK26" s="297"/>
      <c r="BL26" s="297"/>
      <c r="BM26" s="297"/>
      <c r="BN26" s="297"/>
      <c r="BO26" s="297"/>
      <c r="BP26" s="297"/>
      <c r="BQ26" s="297"/>
      <c r="BR26" s="297"/>
      <c r="BS26" s="297"/>
      <c r="BT26" s="297"/>
      <c r="BU26" s="297"/>
      <c r="BV26" s="297"/>
      <c r="BW26" s="297"/>
      <c r="BX26" s="297"/>
      <c r="BY26" s="297"/>
      <c r="BZ26" s="297"/>
      <c r="CA26" s="297"/>
      <c r="CB26" s="297"/>
      <c r="CC26" s="297"/>
      <c r="CD26" s="297"/>
      <c r="CE26" s="297"/>
      <c r="CF26" s="297"/>
      <c r="CG26" s="297"/>
      <c r="CH26" s="297"/>
      <c r="CI26" s="297"/>
      <c r="CJ26" s="297"/>
      <c r="CK26" s="297"/>
      <c r="CL26" s="297"/>
      <c r="CM26" s="297"/>
      <c r="CN26" s="297"/>
      <c r="CO26" s="297"/>
      <c r="CP26" s="297"/>
      <c r="CQ26" s="297"/>
      <c r="CR26" s="297"/>
      <c r="CS26" s="297"/>
      <c r="CT26" s="297"/>
      <c r="CU26" s="297"/>
      <c r="CV26" s="297"/>
      <c r="CW26" s="297"/>
      <c r="CX26" s="297"/>
      <c r="CY26" s="297"/>
      <c r="CZ26" s="297"/>
      <c r="DA26" s="297"/>
      <c r="DB26" s="297"/>
      <c r="DC26" s="297"/>
      <c r="DD26" s="297"/>
      <c r="DE26" s="297"/>
      <c r="DF26" s="297"/>
      <c r="DG26" s="297"/>
      <c r="DH26" s="297"/>
      <c r="DI26" s="297"/>
      <c r="DJ26" s="297"/>
      <c r="DK26" s="297"/>
      <c r="DL26" s="297"/>
      <c r="DM26" s="297"/>
      <c r="DN26" s="297"/>
      <c r="DO26" s="297"/>
      <c r="DP26" s="297"/>
      <c r="DQ26" s="297"/>
      <c r="DR26" s="297"/>
      <c r="DS26" s="297"/>
      <c r="DT26" s="297"/>
      <c r="DU26" s="297"/>
      <c r="DV26" s="297"/>
      <c r="DW26" s="297"/>
      <c r="DX26" s="297"/>
      <c r="DY26" s="297"/>
      <c r="DZ26" s="297"/>
      <c r="EA26" s="297"/>
      <c r="EB26" s="297"/>
      <c r="EC26" s="297"/>
      <c r="ED26" s="297"/>
      <c r="EE26" s="297"/>
      <c r="EF26" s="297"/>
      <c r="EG26" s="297"/>
      <c r="EH26" s="297"/>
      <c r="EI26" s="297"/>
      <c r="EJ26" s="297"/>
      <c r="EK26" s="297"/>
      <c r="EL26" s="297"/>
      <c r="EM26" s="297"/>
      <c r="EN26" s="297"/>
      <c r="EO26" s="297"/>
      <c r="EP26" s="297"/>
      <c r="EQ26" s="297"/>
      <c r="ER26" s="297"/>
      <c r="ES26" s="297"/>
      <c r="ET26" s="297"/>
      <c r="EU26" s="297"/>
      <c r="EV26" s="297"/>
      <c r="EW26" s="297"/>
      <c r="EX26" s="297"/>
      <c r="EY26" s="297"/>
      <c r="EZ26" s="297"/>
      <c r="FA26" s="297"/>
      <c r="FB26" s="297"/>
      <c r="FC26" s="297"/>
      <c r="FD26" s="297"/>
      <c r="FE26" s="297"/>
      <c r="FF26" s="297"/>
      <c r="FG26" s="297"/>
      <c r="FH26" s="297"/>
      <c r="FI26" s="297"/>
      <c r="FJ26" s="297"/>
      <c r="FK26" s="297"/>
      <c r="FL26" s="297"/>
      <c r="FM26" s="297"/>
      <c r="FN26" s="297"/>
      <c r="FO26" s="297"/>
      <c r="FP26" s="297"/>
      <c r="FQ26" s="297"/>
      <c r="FR26" s="297"/>
      <c r="FS26" s="297"/>
      <c r="FT26" s="297"/>
      <c r="FU26" s="297"/>
      <c r="FV26" s="297"/>
      <c r="FW26" s="297"/>
      <c r="FX26" s="297"/>
      <c r="FY26" s="297"/>
      <c r="FZ26" s="297"/>
      <c r="GA26" s="297"/>
      <c r="GB26" s="297"/>
      <c r="GC26" s="297"/>
      <c r="GD26" s="297"/>
      <c r="GE26" s="297"/>
      <c r="GF26" s="297"/>
      <c r="GG26" s="297"/>
      <c r="GH26" s="297"/>
      <c r="GI26" s="297"/>
      <c r="GJ26" s="297"/>
      <c r="GK26" s="297"/>
      <c r="GL26" s="297"/>
      <c r="GM26" s="297"/>
      <c r="GN26" s="297"/>
      <c r="GO26" s="297"/>
      <c r="GP26" s="297"/>
      <c r="GQ26" s="297"/>
      <c r="GR26" s="297"/>
      <c r="GS26" s="297"/>
      <c r="GT26" s="297"/>
      <c r="GU26" s="297"/>
      <c r="GV26" s="297"/>
      <c r="GW26" s="297"/>
      <c r="GX26" s="297"/>
      <c r="GY26" s="297"/>
      <c r="GZ26" s="297"/>
      <c r="HA26" s="297"/>
      <c r="HB26" s="297"/>
      <c r="HC26" s="297"/>
      <c r="HD26" s="297"/>
      <c r="HE26" s="297"/>
      <c r="HF26" s="297"/>
      <c r="HG26" s="297"/>
      <c r="HH26" s="297"/>
      <c r="HI26" s="297"/>
      <c r="HJ26" s="297"/>
      <c r="HK26" s="297"/>
      <c r="HL26" s="297"/>
      <c r="HM26" s="297"/>
      <c r="HN26" s="297"/>
      <c r="HO26" s="297"/>
      <c r="HP26" s="297"/>
      <c r="HQ26" s="297"/>
      <c r="HR26" s="297"/>
      <c r="HS26" s="297"/>
      <c r="HT26" s="297"/>
      <c r="HU26" s="297"/>
      <c r="HV26" s="297"/>
      <c r="HW26" s="297"/>
      <c r="HX26" s="297"/>
      <c r="HY26" s="297"/>
      <c r="HZ26" s="297"/>
      <c r="IA26" s="297"/>
      <c r="IB26" s="297"/>
      <c r="IC26" s="297"/>
      <c r="ID26" s="297"/>
      <c r="IE26" s="297"/>
      <c r="IF26" s="297"/>
      <c r="IG26" s="297"/>
      <c r="IH26" s="297"/>
      <c r="II26" s="297"/>
      <c r="IJ26" s="297"/>
      <c r="IK26" s="297"/>
      <c r="IL26" s="297"/>
      <c r="IM26" s="297"/>
      <c r="IN26" s="297"/>
      <c r="IO26" s="297"/>
      <c r="IP26" s="297"/>
      <c r="IQ26" s="297"/>
      <c r="IR26" s="297"/>
      <c r="IS26" s="297"/>
      <c r="IT26" s="297"/>
    </row>
    <row r="27" s="309" customFormat="1" ht="24" customHeight="1" spans="1:254">
      <c r="A27" s="297"/>
      <c r="B27" s="297"/>
      <c r="C27" s="297"/>
      <c r="D27" s="297"/>
      <c r="E27" s="374"/>
      <c r="F27" s="375"/>
      <c r="G27" s="297"/>
      <c r="H27" s="297"/>
      <c r="I27" s="297"/>
      <c r="J27" s="297"/>
      <c r="K27" s="297"/>
      <c r="L27" s="297"/>
      <c r="M27" s="297"/>
      <c r="N27" s="297"/>
      <c r="O27" s="297"/>
      <c r="P27" s="297"/>
      <c r="Q27" s="297"/>
      <c r="R27" s="297"/>
      <c r="S27" s="297"/>
      <c r="T27" s="297"/>
      <c r="U27" s="297"/>
      <c r="V27" s="297"/>
      <c r="W27" s="297"/>
      <c r="X27" s="297"/>
      <c r="Y27" s="297"/>
      <c r="Z27" s="297"/>
      <c r="AA27" s="297"/>
      <c r="AB27" s="297"/>
      <c r="AC27" s="297"/>
      <c r="AD27" s="297"/>
      <c r="AE27" s="297"/>
      <c r="AF27" s="297"/>
      <c r="AG27" s="297"/>
      <c r="AH27" s="297"/>
      <c r="AI27" s="297"/>
      <c r="AJ27" s="297"/>
      <c r="AK27" s="297"/>
      <c r="AL27" s="297"/>
      <c r="AM27" s="297"/>
      <c r="AN27" s="297"/>
      <c r="AO27" s="297"/>
      <c r="AP27" s="297"/>
      <c r="AQ27" s="297"/>
      <c r="AR27" s="297"/>
      <c r="AS27" s="297"/>
      <c r="AT27" s="297"/>
      <c r="AU27" s="297"/>
      <c r="AV27" s="297"/>
      <c r="AW27" s="297"/>
      <c r="AX27" s="297"/>
      <c r="AY27" s="297"/>
      <c r="AZ27" s="297"/>
      <c r="BA27" s="297"/>
      <c r="BB27" s="297"/>
      <c r="BC27" s="297"/>
      <c r="BD27" s="297"/>
      <c r="BE27" s="297"/>
      <c r="BF27" s="297"/>
      <c r="BG27" s="297"/>
      <c r="BH27" s="297"/>
      <c r="BI27" s="297"/>
      <c r="BJ27" s="297"/>
      <c r="BK27" s="297"/>
      <c r="BL27" s="297"/>
      <c r="BM27" s="297"/>
      <c r="BN27" s="297"/>
      <c r="BO27" s="297"/>
      <c r="BP27" s="297"/>
      <c r="BQ27" s="297"/>
      <c r="BR27" s="297"/>
      <c r="BS27" s="297"/>
      <c r="BT27" s="297"/>
      <c r="BU27" s="297"/>
      <c r="BV27" s="297"/>
      <c r="BW27" s="297"/>
      <c r="BX27" s="297"/>
      <c r="BY27" s="297"/>
      <c r="BZ27" s="297"/>
      <c r="CA27" s="297"/>
      <c r="CB27" s="297"/>
      <c r="CC27" s="297"/>
      <c r="CD27" s="297"/>
      <c r="CE27" s="297"/>
      <c r="CF27" s="297"/>
      <c r="CG27" s="297"/>
      <c r="CH27" s="297"/>
      <c r="CI27" s="297"/>
      <c r="CJ27" s="297"/>
      <c r="CK27" s="297"/>
      <c r="CL27" s="297"/>
      <c r="CM27" s="297"/>
      <c r="CN27" s="297"/>
      <c r="CO27" s="297"/>
      <c r="CP27" s="297"/>
      <c r="CQ27" s="297"/>
      <c r="CR27" s="297"/>
      <c r="CS27" s="297"/>
      <c r="CT27" s="297"/>
      <c r="CU27" s="297"/>
      <c r="CV27" s="297"/>
      <c r="CW27" s="297"/>
      <c r="CX27" s="297"/>
      <c r="CY27" s="297"/>
      <c r="CZ27" s="297"/>
      <c r="DA27" s="297"/>
      <c r="DB27" s="297"/>
      <c r="DC27" s="297"/>
      <c r="DD27" s="297"/>
      <c r="DE27" s="297"/>
      <c r="DF27" s="297"/>
      <c r="DG27" s="297"/>
      <c r="DH27" s="297"/>
      <c r="DI27" s="297"/>
      <c r="DJ27" s="297"/>
      <c r="DK27" s="297"/>
      <c r="DL27" s="297"/>
      <c r="DM27" s="297"/>
      <c r="DN27" s="297"/>
      <c r="DO27" s="297"/>
      <c r="DP27" s="297"/>
      <c r="DQ27" s="297"/>
      <c r="DR27" s="297"/>
      <c r="DS27" s="297"/>
      <c r="DT27" s="297"/>
      <c r="DU27" s="297"/>
      <c r="DV27" s="297"/>
      <c r="DW27" s="297"/>
      <c r="DX27" s="297"/>
      <c r="DY27" s="297"/>
      <c r="DZ27" s="297"/>
      <c r="EA27" s="297"/>
      <c r="EB27" s="297"/>
      <c r="EC27" s="297"/>
      <c r="ED27" s="297"/>
      <c r="EE27" s="297"/>
      <c r="EF27" s="297"/>
      <c r="EG27" s="297"/>
      <c r="EH27" s="297"/>
      <c r="EI27" s="297"/>
      <c r="EJ27" s="297"/>
      <c r="EK27" s="297"/>
      <c r="EL27" s="297"/>
      <c r="EM27" s="297"/>
      <c r="EN27" s="297"/>
      <c r="EO27" s="297"/>
      <c r="EP27" s="297"/>
      <c r="EQ27" s="297"/>
      <c r="ER27" s="297"/>
      <c r="ES27" s="297"/>
      <c r="ET27" s="297"/>
      <c r="EU27" s="297"/>
      <c r="EV27" s="297"/>
      <c r="EW27" s="297"/>
      <c r="EX27" s="297"/>
      <c r="EY27" s="297"/>
      <c r="EZ27" s="297"/>
      <c r="FA27" s="297"/>
      <c r="FB27" s="297"/>
      <c r="FC27" s="297"/>
      <c r="FD27" s="297"/>
      <c r="FE27" s="297"/>
      <c r="FF27" s="297"/>
      <c r="FG27" s="297"/>
      <c r="FH27" s="297"/>
      <c r="FI27" s="297"/>
      <c r="FJ27" s="297"/>
      <c r="FK27" s="297"/>
      <c r="FL27" s="297"/>
      <c r="FM27" s="297"/>
      <c r="FN27" s="297"/>
      <c r="FO27" s="297"/>
      <c r="FP27" s="297"/>
      <c r="FQ27" s="297"/>
      <c r="FR27" s="297"/>
      <c r="FS27" s="297"/>
      <c r="FT27" s="297"/>
      <c r="FU27" s="297"/>
      <c r="FV27" s="297"/>
      <c r="FW27" s="297"/>
      <c r="FX27" s="297"/>
      <c r="FY27" s="297"/>
      <c r="FZ27" s="297"/>
      <c r="GA27" s="297"/>
      <c r="GB27" s="297"/>
      <c r="GC27" s="297"/>
      <c r="GD27" s="297"/>
      <c r="GE27" s="297"/>
      <c r="GF27" s="297"/>
      <c r="GG27" s="297"/>
      <c r="GH27" s="297"/>
      <c r="GI27" s="297"/>
      <c r="GJ27" s="297"/>
      <c r="GK27" s="297"/>
      <c r="GL27" s="297"/>
      <c r="GM27" s="297"/>
      <c r="GN27" s="297"/>
      <c r="GO27" s="297"/>
      <c r="GP27" s="297"/>
      <c r="GQ27" s="297"/>
      <c r="GR27" s="297"/>
      <c r="GS27" s="297"/>
      <c r="GT27" s="297"/>
      <c r="GU27" s="297"/>
      <c r="GV27" s="297"/>
      <c r="GW27" s="297"/>
      <c r="GX27" s="297"/>
      <c r="GY27" s="297"/>
      <c r="GZ27" s="297"/>
      <c r="HA27" s="297"/>
      <c r="HB27" s="297"/>
      <c r="HC27" s="297"/>
      <c r="HD27" s="297"/>
      <c r="HE27" s="297"/>
      <c r="HF27" s="297"/>
      <c r="HG27" s="297"/>
      <c r="HH27" s="297"/>
      <c r="HI27" s="297"/>
      <c r="HJ27" s="297"/>
      <c r="HK27" s="297"/>
      <c r="HL27" s="297"/>
      <c r="HM27" s="297"/>
      <c r="HN27" s="297"/>
      <c r="HO27" s="297"/>
      <c r="HP27" s="297"/>
      <c r="HQ27" s="297"/>
      <c r="HR27" s="297"/>
      <c r="HS27" s="297"/>
      <c r="HT27" s="297"/>
      <c r="HU27" s="297"/>
      <c r="HV27" s="297"/>
      <c r="HW27" s="297"/>
      <c r="HX27" s="297"/>
      <c r="HY27" s="297"/>
      <c r="HZ27" s="297"/>
      <c r="IA27" s="297"/>
      <c r="IB27" s="297"/>
      <c r="IC27" s="297"/>
      <c r="ID27" s="297"/>
      <c r="IE27" s="297"/>
      <c r="IF27" s="297"/>
      <c r="IG27" s="297"/>
      <c r="IH27" s="297"/>
      <c r="II27" s="297"/>
      <c r="IJ27" s="297"/>
      <c r="IK27" s="297"/>
      <c r="IL27" s="297"/>
      <c r="IM27" s="297"/>
      <c r="IN27" s="297"/>
      <c r="IO27" s="297"/>
      <c r="IP27" s="297"/>
      <c r="IQ27" s="297"/>
      <c r="IR27" s="297"/>
      <c r="IS27" s="297"/>
      <c r="IT27" s="297"/>
    </row>
    <row r="28" s="309" customFormat="1" ht="24" customHeight="1" spans="1:254">
      <c r="A28" s="297"/>
      <c r="B28" s="297"/>
      <c r="C28" s="297"/>
      <c r="D28" s="297"/>
      <c r="E28" s="374"/>
      <c r="F28" s="375"/>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297"/>
      <c r="AT28" s="297"/>
      <c r="AU28" s="297"/>
      <c r="AV28" s="297"/>
      <c r="AW28" s="297"/>
      <c r="AX28" s="297"/>
      <c r="AY28" s="297"/>
      <c r="AZ28" s="297"/>
      <c r="BA28" s="297"/>
      <c r="BB28" s="297"/>
      <c r="BC28" s="297"/>
      <c r="BD28" s="297"/>
      <c r="BE28" s="297"/>
      <c r="BF28" s="297"/>
      <c r="BG28" s="297"/>
      <c r="BH28" s="297"/>
      <c r="BI28" s="297"/>
      <c r="BJ28" s="297"/>
      <c r="BK28" s="297"/>
      <c r="BL28" s="297"/>
      <c r="BM28" s="297"/>
      <c r="BN28" s="297"/>
      <c r="BO28" s="297"/>
      <c r="BP28" s="297"/>
      <c r="BQ28" s="297"/>
      <c r="BR28" s="297"/>
      <c r="BS28" s="297"/>
      <c r="BT28" s="297"/>
      <c r="BU28" s="297"/>
      <c r="BV28" s="297"/>
      <c r="BW28" s="297"/>
      <c r="BX28" s="297"/>
      <c r="BY28" s="297"/>
      <c r="BZ28" s="297"/>
      <c r="CA28" s="297"/>
      <c r="CB28" s="297"/>
      <c r="CC28" s="297"/>
      <c r="CD28" s="297"/>
      <c r="CE28" s="297"/>
      <c r="CF28" s="297"/>
      <c r="CG28" s="297"/>
      <c r="CH28" s="297"/>
      <c r="CI28" s="297"/>
      <c r="CJ28" s="297"/>
      <c r="CK28" s="297"/>
      <c r="CL28" s="297"/>
      <c r="CM28" s="297"/>
      <c r="CN28" s="297"/>
      <c r="CO28" s="297"/>
      <c r="CP28" s="297"/>
      <c r="CQ28" s="297"/>
      <c r="CR28" s="297"/>
      <c r="CS28" s="297"/>
      <c r="CT28" s="297"/>
      <c r="CU28" s="297"/>
      <c r="CV28" s="297"/>
      <c r="CW28" s="297"/>
      <c r="CX28" s="297"/>
      <c r="CY28" s="297"/>
      <c r="CZ28" s="297"/>
      <c r="DA28" s="297"/>
      <c r="DB28" s="297"/>
      <c r="DC28" s="297"/>
      <c r="DD28" s="297"/>
      <c r="DE28" s="297"/>
      <c r="DF28" s="297"/>
      <c r="DG28" s="297"/>
      <c r="DH28" s="297"/>
      <c r="DI28" s="297"/>
      <c r="DJ28" s="297"/>
      <c r="DK28" s="297"/>
      <c r="DL28" s="297"/>
      <c r="DM28" s="297"/>
      <c r="DN28" s="297"/>
      <c r="DO28" s="297"/>
      <c r="DP28" s="297"/>
      <c r="DQ28" s="297"/>
      <c r="DR28" s="297"/>
      <c r="DS28" s="297"/>
      <c r="DT28" s="297"/>
      <c r="DU28" s="297"/>
      <c r="DV28" s="297"/>
      <c r="DW28" s="297"/>
      <c r="DX28" s="297"/>
      <c r="DY28" s="297"/>
      <c r="DZ28" s="297"/>
      <c r="EA28" s="297"/>
      <c r="EB28" s="297"/>
      <c r="EC28" s="297"/>
      <c r="ED28" s="297"/>
      <c r="EE28" s="297"/>
      <c r="EF28" s="297"/>
      <c r="EG28" s="297"/>
      <c r="EH28" s="297"/>
      <c r="EI28" s="297"/>
      <c r="EJ28" s="297"/>
      <c r="EK28" s="297"/>
      <c r="EL28" s="297"/>
      <c r="EM28" s="297"/>
      <c r="EN28" s="297"/>
      <c r="EO28" s="297"/>
      <c r="EP28" s="297"/>
      <c r="EQ28" s="297"/>
      <c r="ER28" s="297"/>
      <c r="ES28" s="297"/>
      <c r="ET28" s="297"/>
      <c r="EU28" s="297"/>
      <c r="EV28" s="297"/>
      <c r="EW28" s="297"/>
      <c r="EX28" s="297"/>
      <c r="EY28" s="297"/>
      <c r="EZ28" s="297"/>
      <c r="FA28" s="297"/>
      <c r="FB28" s="297"/>
      <c r="FC28" s="297"/>
      <c r="FD28" s="297"/>
      <c r="FE28" s="297"/>
      <c r="FF28" s="297"/>
      <c r="FG28" s="297"/>
      <c r="FH28" s="297"/>
      <c r="FI28" s="297"/>
      <c r="FJ28" s="297"/>
      <c r="FK28" s="297"/>
      <c r="FL28" s="297"/>
      <c r="FM28" s="297"/>
      <c r="FN28" s="297"/>
      <c r="FO28" s="297"/>
      <c r="FP28" s="297"/>
      <c r="FQ28" s="297"/>
      <c r="FR28" s="297"/>
      <c r="FS28" s="297"/>
      <c r="FT28" s="297"/>
      <c r="FU28" s="297"/>
      <c r="FV28" s="297"/>
      <c r="FW28" s="297"/>
      <c r="FX28" s="297"/>
      <c r="FY28" s="297"/>
      <c r="FZ28" s="297"/>
      <c r="GA28" s="297"/>
      <c r="GB28" s="297"/>
      <c r="GC28" s="297"/>
      <c r="GD28" s="297"/>
      <c r="GE28" s="297"/>
      <c r="GF28" s="297"/>
      <c r="GG28" s="297"/>
      <c r="GH28" s="297"/>
      <c r="GI28" s="297"/>
      <c r="GJ28" s="297"/>
      <c r="GK28" s="297"/>
      <c r="GL28" s="297"/>
      <c r="GM28" s="297"/>
      <c r="GN28" s="297"/>
      <c r="GO28" s="297"/>
      <c r="GP28" s="297"/>
      <c r="GQ28" s="297"/>
      <c r="GR28" s="297"/>
      <c r="GS28" s="297"/>
      <c r="GT28" s="297"/>
      <c r="GU28" s="297"/>
      <c r="GV28" s="297"/>
      <c r="GW28" s="297"/>
      <c r="GX28" s="297"/>
      <c r="GY28" s="297"/>
      <c r="GZ28" s="297"/>
      <c r="HA28" s="297"/>
      <c r="HB28" s="297"/>
      <c r="HC28" s="297"/>
      <c r="HD28" s="297"/>
      <c r="HE28" s="297"/>
      <c r="HF28" s="297"/>
      <c r="HG28" s="297"/>
      <c r="HH28" s="297"/>
      <c r="HI28" s="297"/>
      <c r="HJ28" s="297"/>
      <c r="HK28" s="297"/>
      <c r="HL28" s="297"/>
      <c r="HM28" s="297"/>
      <c r="HN28" s="297"/>
      <c r="HO28" s="297"/>
      <c r="HP28" s="297"/>
      <c r="HQ28" s="297"/>
      <c r="HR28" s="297"/>
      <c r="HS28" s="297"/>
      <c r="HT28" s="297"/>
      <c r="HU28" s="297"/>
      <c r="HV28" s="297"/>
      <c r="HW28" s="297"/>
      <c r="HX28" s="297"/>
      <c r="HY28" s="297"/>
      <c r="HZ28" s="297"/>
      <c r="IA28" s="297"/>
      <c r="IB28" s="297"/>
      <c r="IC28" s="297"/>
      <c r="ID28" s="297"/>
      <c r="IE28" s="297"/>
      <c r="IF28" s="297"/>
      <c r="IG28" s="297"/>
      <c r="IH28" s="297"/>
      <c r="II28" s="297"/>
      <c r="IJ28" s="297"/>
      <c r="IK28" s="297"/>
      <c r="IL28" s="297"/>
      <c r="IM28" s="297"/>
      <c r="IN28" s="297"/>
      <c r="IO28" s="297"/>
      <c r="IP28" s="297"/>
      <c r="IQ28" s="297"/>
      <c r="IR28" s="297"/>
      <c r="IS28" s="297"/>
      <c r="IT28" s="297"/>
    </row>
    <row r="29" s="309" customFormat="1" ht="24" customHeight="1" spans="1:254">
      <c r="A29" s="297"/>
      <c r="B29" s="297"/>
      <c r="C29" s="297"/>
      <c r="D29" s="297"/>
      <c r="E29" s="374"/>
      <c r="F29" s="375"/>
      <c r="G29" s="297"/>
      <c r="H29" s="297"/>
      <c r="I29" s="297"/>
      <c r="J29" s="297"/>
      <c r="K29" s="297"/>
      <c r="L29" s="297"/>
      <c r="M29" s="297"/>
      <c r="N29" s="297"/>
      <c r="O29" s="297"/>
      <c r="P29" s="297"/>
      <c r="Q29" s="297"/>
      <c r="R29" s="297"/>
      <c r="S29" s="297"/>
      <c r="T29" s="297"/>
      <c r="U29" s="297"/>
      <c r="V29" s="297"/>
      <c r="W29" s="297"/>
      <c r="X29" s="297"/>
      <c r="Y29" s="297"/>
      <c r="Z29" s="297"/>
      <c r="AA29" s="297"/>
      <c r="AB29" s="297"/>
      <c r="AC29" s="297"/>
      <c r="AD29" s="297"/>
      <c r="AE29" s="297"/>
      <c r="AF29" s="297"/>
      <c r="AG29" s="297"/>
      <c r="AH29" s="297"/>
      <c r="AI29" s="297"/>
      <c r="AJ29" s="297"/>
      <c r="AK29" s="297"/>
      <c r="AL29" s="297"/>
      <c r="AM29" s="297"/>
      <c r="AN29" s="297"/>
      <c r="AO29" s="297"/>
      <c r="AP29" s="297"/>
      <c r="AQ29" s="297"/>
      <c r="AR29" s="297"/>
      <c r="AS29" s="297"/>
      <c r="AT29" s="297"/>
      <c r="AU29" s="297"/>
      <c r="AV29" s="297"/>
      <c r="AW29" s="297"/>
      <c r="AX29" s="297"/>
      <c r="AY29" s="297"/>
      <c r="AZ29" s="297"/>
      <c r="BA29" s="297"/>
      <c r="BB29" s="297"/>
      <c r="BC29" s="297"/>
      <c r="BD29" s="297"/>
      <c r="BE29" s="297"/>
      <c r="BF29" s="297"/>
      <c r="BG29" s="297"/>
      <c r="BH29" s="297"/>
      <c r="BI29" s="297"/>
      <c r="BJ29" s="297"/>
      <c r="BK29" s="297"/>
      <c r="BL29" s="297"/>
      <c r="BM29" s="297"/>
      <c r="BN29" s="297"/>
      <c r="BO29" s="297"/>
      <c r="BP29" s="297"/>
      <c r="BQ29" s="297"/>
      <c r="BR29" s="297"/>
      <c r="BS29" s="297"/>
      <c r="BT29" s="297"/>
      <c r="BU29" s="297"/>
      <c r="BV29" s="297"/>
      <c r="BW29" s="297"/>
      <c r="BX29" s="297"/>
      <c r="BY29" s="297"/>
      <c r="BZ29" s="297"/>
      <c r="CA29" s="297"/>
      <c r="CB29" s="297"/>
      <c r="CC29" s="297"/>
      <c r="CD29" s="297"/>
      <c r="CE29" s="297"/>
      <c r="CF29" s="297"/>
      <c r="CG29" s="297"/>
      <c r="CH29" s="297"/>
      <c r="CI29" s="297"/>
      <c r="CJ29" s="297"/>
      <c r="CK29" s="297"/>
      <c r="CL29" s="297"/>
      <c r="CM29" s="297"/>
      <c r="CN29" s="297"/>
      <c r="CO29" s="297"/>
      <c r="CP29" s="297"/>
      <c r="CQ29" s="297"/>
      <c r="CR29" s="297"/>
      <c r="CS29" s="297"/>
      <c r="CT29" s="297"/>
      <c r="CU29" s="297"/>
      <c r="CV29" s="297"/>
      <c r="CW29" s="297"/>
      <c r="CX29" s="297"/>
      <c r="CY29" s="297"/>
      <c r="CZ29" s="297"/>
      <c r="DA29" s="297"/>
      <c r="DB29" s="297"/>
      <c r="DC29" s="297"/>
      <c r="DD29" s="297"/>
      <c r="DE29" s="297"/>
      <c r="DF29" s="297"/>
      <c r="DG29" s="297"/>
      <c r="DH29" s="297"/>
      <c r="DI29" s="297"/>
      <c r="DJ29" s="297"/>
      <c r="DK29" s="297"/>
      <c r="DL29" s="297"/>
      <c r="DM29" s="297"/>
      <c r="DN29" s="297"/>
      <c r="DO29" s="297"/>
      <c r="DP29" s="297"/>
      <c r="DQ29" s="297"/>
      <c r="DR29" s="297"/>
      <c r="DS29" s="297"/>
      <c r="DT29" s="297"/>
      <c r="DU29" s="297"/>
      <c r="DV29" s="297"/>
      <c r="DW29" s="297"/>
      <c r="DX29" s="297"/>
      <c r="DY29" s="297"/>
      <c r="DZ29" s="297"/>
      <c r="EA29" s="297"/>
      <c r="EB29" s="297"/>
      <c r="EC29" s="297"/>
      <c r="ED29" s="297"/>
      <c r="EE29" s="297"/>
      <c r="EF29" s="297"/>
      <c r="EG29" s="297"/>
      <c r="EH29" s="297"/>
      <c r="EI29" s="297"/>
      <c r="EJ29" s="297"/>
      <c r="EK29" s="297"/>
      <c r="EL29" s="297"/>
      <c r="EM29" s="297"/>
      <c r="EN29" s="297"/>
      <c r="EO29" s="297"/>
      <c r="EP29" s="297"/>
      <c r="EQ29" s="297"/>
      <c r="ER29" s="297"/>
      <c r="ES29" s="297"/>
      <c r="ET29" s="297"/>
      <c r="EU29" s="297"/>
      <c r="EV29" s="297"/>
      <c r="EW29" s="297"/>
      <c r="EX29" s="297"/>
      <c r="EY29" s="297"/>
      <c r="EZ29" s="297"/>
      <c r="FA29" s="297"/>
      <c r="FB29" s="297"/>
      <c r="FC29" s="297"/>
      <c r="FD29" s="297"/>
      <c r="FE29" s="297"/>
      <c r="FF29" s="297"/>
      <c r="FG29" s="297"/>
      <c r="FH29" s="297"/>
      <c r="FI29" s="297"/>
      <c r="FJ29" s="297"/>
      <c r="FK29" s="297"/>
      <c r="FL29" s="297"/>
      <c r="FM29" s="297"/>
      <c r="FN29" s="297"/>
      <c r="FO29" s="297"/>
      <c r="FP29" s="297"/>
      <c r="FQ29" s="297"/>
      <c r="FR29" s="297"/>
      <c r="FS29" s="297"/>
      <c r="FT29" s="297"/>
      <c r="FU29" s="297"/>
      <c r="FV29" s="297"/>
      <c r="FW29" s="297"/>
      <c r="FX29" s="297"/>
      <c r="FY29" s="297"/>
      <c r="FZ29" s="297"/>
      <c r="GA29" s="297"/>
      <c r="GB29" s="297"/>
      <c r="GC29" s="297"/>
      <c r="GD29" s="297"/>
      <c r="GE29" s="297"/>
      <c r="GF29" s="297"/>
      <c r="GG29" s="297"/>
      <c r="GH29" s="297"/>
      <c r="GI29" s="297"/>
      <c r="GJ29" s="297"/>
      <c r="GK29" s="297"/>
      <c r="GL29" s="297"/>
      <c r="GM29" s="297"/>
      <c r="GN29" s="297"/>
      <c r="GO29" s="297"/>
      <c r="GP29" s="297"/>
      <c r="GQ29" s="297"/>
      <c r="GR29" s="297"/>
      <c r="GS29" s="297"/>
      <c r="GT29" s="297"/>
      <c r="GU29" s="297"/>
      <c r="GV29" s="297"/>
      <c r="GW29" s="297"/>
      <c r="GX29" s="297"/>
      <c r="GY29" s="297"/>
      <c r="GZ29" s="297"/>
      <c r="HA29" s="297"/>
      <c r="HB29" s="297"/>
      <c r="HC29" s="297"/>
      <c r="HD29" s="297"/>
      <c r="HE29" s="297"/>
      <c r="HF29" s="297"/>
      <c r="HG29" s="297"/>
      <c r="HH29" s="297"/>
      <c r="HI29" s="297"/>
      <c r="HJ29" s="297"/>
      <c r="HK29" s="297"/>
      <c r="HL29" s="297"/>
      <c r="HM29" s="297"/>
      <c r="HN29" s="297"/>
      <c r="HO29" s="297"/>
      <c r="HP29" s="297"/>
      <c r="HQ29" s="297"/>
      <c r="HR29" s="297"/>
      <c r="HS29" s="297"/>
      <c r="HT29" s="297"/>
      <c r="HU29" s="297"/>
      <c r="HV29" s="297"/>
      <c r="HW29" s="297"/>
      <c r="HX29" s="297"/>
      <c r="HY29" s="297"/>
      <c r="HZ29" s="297"/>
      <c r="IA29" s="297"/>
      <c r="IB29" s="297"/>
      <c r="IC29" s="297"/>
      <c r="ID29" s="297"/>
      <c r="IE29" s="297"/>
      <c r="IF29" s="297"/>
      <c r="IG29" s="297"/>
      <c r="IH29" s="297"/>
      <c r="II29" s="297"/>
      <c r="IJ29" s="297"/>
      <c r="IK29" s="297"/>
      <c r="IL29" s="297"/>
      <c r="IM29" s="297"/>
      <c r="IN29" s="297"/>
      <c r="IO29" s="297"/>
      <c r="IP29" s="297"/>
      <c r="IQ29" s="297"/>
      <c r="IR29" s="297"/>
      <c r="IS29" s="297"/>
      <c r="IT29" s="297"/>
    </row>
    <row r="30" s="309" customFormat="1" ht="24" customHeight="1" spans="1:254">
      <c r="A30" s="297"/>
      <c r="B30" s="297"/>
      <c r="C30" s="297"/>
      <c r="D30" s="297"/>
      <c r="E30" s="374"/>
      <c r="F30" s="375"/>
      <c r="G30" s="297"/>
      <c r="H30" s="297"/>
      <c r="I30" s="297"/>
      <c r="J30" s="297"/>
      <c r="K30" s="297"/>
      <c r="L30" s="297"/>
      <c r="M30" s="297"/>
      <c r="N30" s="297"/>
      <c r="O30" s="297"/>
      <c r="P30" s="297"/>
      <c r="Q30" s="297"/>
      <c r="R30" s="297"/>
      <c r="S30" s="297"/>
      <c r="T30" s="297"/>
      <c r="U30" s="297"/>
      <c r="V30" s="297"/>
      <c r="W30" s="297"/>
      <c r="X30" s="297"/>
      <c r="Y30" s="297"/>
      <c r="Z30" s="297"/>
      <c r="AA30" s="297"/>
      <c r="AB30" s="297"/>
      <c r="AC30" s="297"/>
      <c r="AD30" s="297"/>
      <c r="AE30" s="297"/>
      <c r="AF30" s="297"/>
      <c r="AG30" s="297"/>
      <c r="AH30" s="297"/>
      <c r="AI30" s="297"/>
      <c r="AJ30" s="297"/>
      <c r="AK30" s="297"/>
      <c r="AL30" s="297"/>
      <c r="AM30" s="297"/>
      <c r="AN30" s="297"/>
      <c r="AO30" s="297"/>
      <c r="AP30" s="297"/>
      <c r="AQ30" s="297"/>
      <c r="AR30" s="297"/>
      <c r="AS30" s="297"/>
      <c r="AT30" s="297"/>
      <c r="AU30" s="297"/>
      <c r="AV30" s="297"/>
      <c r="AW30" s="297"/>
      <c r="AX30" s="297"/>
      <c r="AY30" s="297"/>
      <c r="AZ30" s="297"/>
      <c r="BA30" s="297"/>
      <c r="BB30" s="297"/>
      <c r="BC30" s="297"/>
      <c r="BD30" s="297"/>
      <c r="BE30" s="297"/>
      <c r="BF30" s="297"/>
      <c r="BG30" s="297"/>
      <c r="BH30" s="297"/>
      <c r="BI30" s="297"/>
      <c r="BJ30" s="297"/>
      <c r="BK30" s="297"/>
      <c r="BL30" s="297"/>
      <c r="BM30" s="297"/>
      <c r="BN30" s="297"/>
      <c r="BO30" s="297"/>
      <c r="BP30" s="297"/>
      <c r="BQ30" s="297"/>
      <c r="BR30" s="297"/>
      <c r="BS30" s="297"/>
      <c r="BT30" s="297"/>
      <c r="BU30" s="297"/>
      <c r="BV30" s="297"/>
      <c r="BW30" s="297"/>
      <c r="BX30" s="297"/>
      <c r="BY30" s="297"/>
      <c r="BZ30" s="297"/>
      <c r="CA30" s="297"/>
      <c r="CB30" s="297"/>
      <c r="CC30" s="297"/>
      <c r="CD30" s="297"/>
      <c r="CE30" s="297"/>
      <c r="CF30" s="297"/>
      <c r="CG30" s="297"/>
      <c r="CH30" s="297"/>
      <c r="CI30" s="297"/>
      <c r="CJ30" s="297"/>
      <c r="CK30" s="297"/>
      <c r="CL30" s="297"/>
      <c r="CM30" s="297"/>
      <c r="CN30" s="297"/>
      <c r="CO30" s="297"/>
      <c r="CP30" s="297"/>
      <c r="CQ30" s="297"/>
      <c r="CR30" s="297"/>
      <c r="CS30" s="297"/>
      <c r="CT30" s="297"/>
      <c r="CU30" s="297"/>
      <c r="CV30" s="297"/>
      <c r="CW30" s="297"/>
      <c r="CX30" s="297"/>
      <c r="CY30" s="297"/>
      <c r="CZ30" s="297"/>
      <c r="DA30" s="297"/>
      <c r="DB30" s="297"/>
      <c r="DC30" s="297"/>
      <c r="DD30" s="297"/>
      <c r="DE30" s="297"/>
      <c r="DF30" s="297"/>
      <c r="DG30" s="297"/>
      <c r="DH30" s="297"/>
      <c r="DI30" s="297"/>
      <c r="DJ30" s="297"/>
      <c r="DK30" s="297"/>
      <c r="DL30" s="297"/>
      <c r="DM30" s="297"/>
      <c r="DN30" s="297"/>
      <c r="DO30" s="297"/>
      <c r="DP30" s="297"/>
      <c r="DQ30" s="297"/>
      <c r="DR30" s="297"/>
      <c r="DS30" s="297"/>
      <c r="DT30" s="297"/>
      <c r="DU30" s="297"/>
      <c r="DV30" s="297"/>
      <c r="DW30" s="297"/>
      <c r="DX30" s="297"/>
      <c r="DY30" s="297"/>
      <c r="DZ30" s="297"/>
      <c r="EA30" s="297"/>
      <c r="EB30" s="297"/>
      <c r="EC30" s="297"/>
      <c r="ED30" s="297"/>
      <c r="EE30" s="297"/>
      <c r="EF30" s="297"/>
      <c r="EG30" s="297"/>
      <c r="EH30" s="297"/>
      <c r="EI30" s="297"/>
      <c r="EJ30" s="297"/>
      <c r="EK30" s="297"/>
      <c r="EL30" s="297"/>
      <c r="EM30" s="297"/>
      <c r="EN30" s="297"/>
      <c r="EO30" s="297"/>
      <c r="EP30" s="297"/>
      <c r="EQ30" s="297"/>
      <c r="ER30" s="297"/>
      <c r="ES30" s="297"/>
      <c r="ET30" s="297"/>
      <c r="EU30" s="297"/>
      <c r="EV30" s="297"/>
      <c r="EW30" s="297"/>
      <c r="EX30" s="297"/>
      <c r="EY30" s="297"/>
      <c r="EZ30" s="297"/>
      <c r="FA30" s="297"/>
      <c r="FB30" s="297"/>
      <c r="FC30" s="297"/>
      <c r="FD30" s="297"/>
      <c r="FE30" s="297"/>
      <c r="FF30" s="297"/>
      <c r="FG30" s="297"/>
      <c r="FH30" s="297"/>
      <c r="FI30" s="297"/>
      <c r="FJ30" s="297"/>
      <c r="FK30" s="297"/>
      <c r="FL30" s="297"/>
      <c r="FM30" s="297"/>
      <c r="FN30" s="297"/>
      <c r="FO30" s="297"/>
      <c r="FP30" s="297"/>
      <c r="FQ30" s="297"/>
      <c r="FR30" s="297"/>
      <c r="FS30" s="297"/>
      <c r="FT30" s="297"/>
      <c r="FU30" s="297"/>
      <c r="FV30" s="297"/>
      <c r="FW30" s="297"/>
      <c r="FX30" s="297"/>
      <c r="FY30" s="297"/>
      <c r="FZ30" s="297"/>
      <c r="GA30" s="297"/>
      <c r="GB30" s="297"/>
      <c r="GC30" s="297"/>
      <c r="GD30" s="297"/>
      <c r="GE30" s="297"/>
      <c r="GF30" s="297"/>
      <c r="GG30" s="297"/>
      <c r="GH30" s="297"/>
      <c r="GI30" s="297"/>
      <c r="GJ30" s="297"/>
      <c r="GK30" s="297"/>
      <c r="GL30" s="297"/>
      <c r="GM30" s="297"/>
      <c r="GN30" s="297"/>
      <c r="GO30" s="297"/>
      <c r="GP30" s="297"/>
      <c r="GQ30" s="297"/>
      <c r="GR30" s="297"/>
      <c r="GS30" s="297"/>
      <c r="GT30" s="297"/>
      <c r="GU30" s="297"/>
      <c r="GV30" s="297"/>
      <c r="GW30" s="297"/>
      <c r="GX30" s="297"/>
      <c r="GY30" s="297"/>
      <c r="GZ30" s="297"/>
      <c r="HA30" s="297"/>
      <c r="HB30" s="297"/>
      <c r="HC30" s="297"/>
      <c r="HD30" s="297"/>
      <c r="HE30" s="297"/>
      <c r="HF30" s="297"/>
      <c r="HG30" s="297"/>
      <c r="HH30" s="297"/>
      <c r="HI30" s="297"/>
      <c r="HJ30" s="297"/>
      <c r="HK30" s="297"/>
      <c r="HL30" s="297"/>
      <c r="HM30" s="297"/>
      <c r="HN30" s="297"/>
      <c r="HO30" s="297"/>
      <c r="HP30" s="297"/>
      <c r="HQ30" s="297"/>
      <c r="HR30" s="297"/>
      <c r="HS30" s="297"/>
      <c r="HT30" s="297"/>
      <c r="HU30" s="297"/>
      <c r="HV30" s="297"/>
      <c r="HW30" s="297"/>
      <c r="HX30" s="297"/>
      <c r="HY30" s="297"/>
      <c r="HZ30" s="297"/>
      <c r="IA30" s="297"/>
      <c r="IB30" s="297"/>
      <c r="IC30" s="297"/>
      <c r="ID30" s="297"/>
      <c r="IE30" s="297"/>
      <c r="IF30" s="297"/>
      <c r="IG30" s="297"/>
      <c r="IH30" s="297"/>
      <c r="II30" s="297"/>
      <c r="IJ30" s="297"/>
      <c r="IK30" s="297"/>
      <c r="IL30" s="297"/>
      <c r="IM30" s="297"/>
      <c r="IN30" s="297"/>
      <c r="IO30" s="297"/>
      <c r="IP30" s="297"/>
      <c r="IQ30" s="297"/>
      <c r="IR30" s="297"/>
      <c r="IS30" s="297"/>
      <c r="IT30" s="297"/>
    </row>
    <row r="31" s="309" customFormat="1" ht="24" customHeight="1" spans="1:254">
      <c r="A31" s="297"/>
      <c r="B31" s="297"/>
      <c r="C31" s="297"/>
      <c r="D31" s="297"/>
      <c r="E31" s="374"/>
      <c r="F31" s="375"/>
      <c r="G31" s="297"/>
      <c r="H31" s="297"/>
      <c r="I31" s="297"/>
      <c r="J31" s="297"/>
      <c r="K31" s="297"/>
      <c r="L31" s="297"/>
      <c r="M31" s="297"/>
      <c r="N31" s="297"/>
      <c r="O31" s="297"/>
      <c r="P31" s="297"/>
      <c r="Q31" s="297"/>
      <c r="R31" s="297"/>
      <c r="S31" s="297"/>
      <c r="T31" s="297"/>
      <c r="U31" s="297"/>
      <c r="V31" s="297"/>
      <c r="W31" s="297"/>
      <c r="X31" s="297"/>
      <c r="Y31" s="297"/>
      <c r="Z31" s="297"/>
      <c r="AA31" s="297"/>
      <c r="AB31" s="297"/>
      <c r="AC31" s="297"/>
      <c r="AD31" s="297"/>
      <c r="AE31" s="297"/>
      <c r="AF31" s="297"/>
      <c r="AG31" s="297"/>
      <c r="AH31" s="297"/>
      <c r="AI31" s="297"/>
      <c r="AJ31" s="297"/>
      <c r="AK31" s="297"/>
      <c r="AL31" s="297"/>
      <c r="AM31" s="297"/>
      <c r="AN31" s="297"/>
      <c r="AO31" s="297"/>
      <c r="AP31" s="297"/>
      <c r="AQ31" s="297"/>
      <c r="AR31" s="297"/>
      <c r="AS31" s="297"/>
      <c r="AT31" s="297"/>
      <c r="AU31" s="297"/>
      <c r="AV31" s="297"/>
      <c r="AW31" s="297"/>
      <c r="AX31" s="297"/>
      <c r="AY31" s="297"/>
      <c r="AZ31" s="297"/>
      <c r="BA31" s="297"/>
      <c r="BB31" s="297"/>
      <c r="BC31" s="297"/>
      <c r="BD31" s="297"/>
      <c r="BE31" s="297"/>
      <c r="BF31" s="297"/>
      <c r="BG31" s="297"/>
      <c r="BH31" s="297"/>
      <c r="BI31" s="297"/>
      <c r="BJ31" s="297"/>
      <c r="BK31" s="297"/>
      <c r="BL31" s="297"/>
      <c r="BM31" s="297"/>
      <c r="BN31" s="297"/>
      <c r="BO31" s="297"/>
      <c r="BP31" s="297"/>
      <c r="BQ31" s="297"/>
      <c r="BR31" s="297"/>
      <c r="BS31" s="297"/>
      <c r="BT31" s="297"/>
      <c r="BU31" s="297"/>
      <c r="BV31" s="297"/>
      <c r="BW31" s="297"/>
      <c r="BX31" s="297"/>
      <c r="BY31" s="297"/>
      <c r="BZ31" s="297"/>
      <c r="CA31" s="297"/>
      <c r="CB31" s="297"/>
      <c r="CC31" s="297"/>
      <c r="CD31" s="297"/>
      <c r="CE31" s="297"/>
      <c r="CF31" s="297"/>
      <c r="CG31" s="297"/>
      <c r="CH31" s="297"/>
      <c r="CI31" s="297"/>
      <c r="CJ31" s="297"/>
      <c r="CK31" s="297"/>
      <c r="CL31" s="297"/>
      <c r="CM31" s="297"/>
      <c r="CN31" s="297"/>
      <c r="CO31" s="297"/>
      <c r="CP31" s="297"/>
      <c r="CQ31" s="297"/>
      <c r="CR31" s="297"/>
      <c r="CS31" s="297"/>
      <c r="CT31" s="297"/>
      <c r="CU31" s="297"/>
      <c r="CV31" s="297"/>
      <c r="CW31" s="297"/>
      <c r="CX31" s="297"/>
      <c r="CY31" s="297"/>
      <c r="CZ31" s="297"/>
      <c r="DA31" s="297"/>
      <c r="DB31" s="297"/>
      <c r="DC31" s="297"/>
      <c r="DD31" s="297"/>
      <c r="DE31" s="297"/>
      <c r="DF31" s="297"/>
      <c r="DG31" s="297"/>
      <c r="DH31" s="297"/>
      <c r="DI31" s="297"/>
      <c r="DJ31" s="297"/>
      <c r="DK31" s="297"/>
      <c r="DL31" s="297"/>
      <c r="DM31" s="297"/>
      <c r="DN31" s="297"/>
      <c r="DO31" s="297"/>
      <c r="DP31" s="297"/>
      <c r="DQ31" s="297"/>
      <c r="DR31" s="297"/>
      <c r="DS31" s="297"/>
      <c r="DT31" s="297"/>
      <c r="DU31" s="297"/>
      <c r="DV31" s="297"/>
      <c r="DW31" s="297"/>
      <c r="DX31" s="297"/>
      <c r="DY31" s="297"/>
      <c r="DZ31" s="297"/>
      <c r="EA31" s="297"/>
      <c r="EB31" s="297"/>
      <c r="EC31" s="297"/>
      <c r="ED31" s="297"/>
      <c r="EE31" s="297"/>
      <c r="EF31" s="297"/>
      <c r="EG31" s="297"/>
      <c r="EH31" s="297"/>
      <c r="EI31" s="297"/>
      <c r="EJ31" s="297"/>
      <c r="EK31" s="297"/>
      <c r="EL31" s="297"/>
      <c r="EM31" s="297"/>
      <c r="EN31" s="297"/>
      <c r="EO31" s="297"/>
      <c r="EP31" s="297"/>
      <c r="EQ31" s="297"/>
      <c r="ER31" s="297"/>
      <c r="ES31" s="297"/>
      <c r="ET31" s="297"/>
      <c r="EU31" s="297"/>
      <c r="EV31" s="297"/>
      <c r="EW31" s="297"/>
      <c r="EX31" s="297"/>
      <c r="EY31" s="297"/>
      <c r="EZ31" s="297"/>
      <c r="FA31" s="297"/>
      <c r="FB31" s="297"/>
      <c r="FC31" s="297"/>
      <c r="FD31" s="297"/>
      <c r="FE31" s="297"/>
      <c r="FF31" s="297"/>
      <c r="FG31" s="297"/>
      <c r="FH31" s="297"/>
      <c r="FI31" s="297"/>
      <c r="FJ31" s="297"/>
      <c r="FK31" s="297"/>
      <c r="FL31" s="297"/>
      <c r="FM31" s="297"/>
      <c r="FN31" s="297"/>
      <c r="FO31" s="297"/>
      <c r="FP31" s="297"/>
      <c r="FQ31" s="297"/>
      <c r="FR31" s="297"/>
      <c r="FS31" s="297"/>
      <c r="FT31" s="297"/>
      <c r="FU31" s="297"/>
      <c r="FV31" s="297"/>
      <c r="FW31" s="297"/>
      <c r="FX31" s="297"/>
      <c r="FY31" s="297"/>
      <c r="FZ31" s="297"/>
      <c r="GA31" s="297"/>
      <c r="GB31" s="297"/>
      <c r="GC31" s="297"/>
      <c r="GD31" s="297"/>
      <c r="GE31" s="297"/>
      <c r="GF31" s="297"/>
      <c r="GG31" s="297"/>
      <c r="GH31" s="297"/>
      <c r="GI31" s="297"/>
      <c r="GJ31" s="297"/>
      <c r="GK31" s="297"/>
      <c r="GL31" s="297"/>
      <c r="GM31" s="297"/>
      <c r="GN31" s="297"/>
      <c r="GO31" s="297"/>
      <c r="GP31" s="297"/>
      <c r="GQ31" s="297"/>
      <c r="GR31" s="297"/>
      <c r="GS31" s="297"/>
      <c r="GT31" s="297"/>
      <c r="GU31" s="297"/>
      <c r="GV31" s="297"/>
      <c r="GW31" s="297"/>
      <c r="GX31" s="297"/>
      <c r="GY31" s="297"/>
      <c r="GZ31" s="297"/>
      <c r="HA31" s="297"/>
      <c r="HB31" s="297"/>
      <c r="HC31" s="297"/>
      <c r="HD31" s="297"/>
      <c r="HE31" s="297"/>
      <c r="HF31" s="297"/>
      <c r="HG31" s="297"/>
      <c r="HH31" s="297"/>
      <c r="HI31" s="297"/>
      <c r="HJ31" s="297"/>
      <c r="HK31" s="297"/>
      <c r="HL31" s="297"/>
      <c r="HM31" s="297"/>
      <c r="HN31" s="297"/>
      <c r="HO31" s="297"/>
      <c r="HP31" s="297"/>
      <c r="HQ31" s="297"/>
      <c r="HR31" s="297"/>
      <c r="HS31" s="297"/>
      <c r="HT31" s="297"/>
      <c r="HU31" s="297"/>
      <c r="HV31" s="297"/>
      <c r="HW31" s="297"/>
      <c r="HX31" s="297"/>
      <c r="HY31" s="297"/>
      <c r="HZ31" s="297"/>
      <c r="IA31" s="297"/>
      <c r="IB31" s="297"/>
      <c r="IC31" s="297"/>
      <c r="ID31" s="297"/>
      <c r="IE31" s="297"/>
      <c r="IF31" s="297"/>
      <c r="IG31" s="297"/>
      <c r="IH31" s="297"/>
      <c r="II31" s="297"/>
      <c r="IJ31" s="297"/>
      <c r="IK31" s="297"/>
      <c r="IL31" s="297"/>
      <c r="IM31" s="297"/>
      <c r="IN31" s="297"/>
      <c r="IO31" s="297"/>
      <c r="IP31" s="297"/>
      <c r="IQ31" s="297"/>
      <c r="IR31" s="297"/>
      <c r="IS31" s="297"/>
      <c r="IT31" s="297"/>
    </row>
    <row r="32" s="309" customFormat="1" ht="24" customHeight="1" spans="1:254">
      <c r="A32" s="297"/>
      <c r="B32" s="297"/>
      <c r="C32" s="297"/>
      <c r="D32" s="297"/>
      <c r="E32" s="374"/>
      <c r="F32" s="375"/>
      <c r="G32" s="297"/>
      <c r="H32" s="297"/>
      <c r="I32" s="297"/>
      <c r="J32" s="297"/>
      <c r="K32" s="297"/>
      <c r="L32" s="297"/>
      <c r="M32" s="297"/>
      <c r="N32" s="297"/>
      <c r="O32" s="297"/>
      <c r="P32" s="297"/>
      <c r="Q32" s="297"/>
      <c r="R32" s="297"/>
      <c r="S32" s="297"/>
      <c r="T32" s="297"/>
      <c r="U32" s="297"/>
      <c r="V32" s="297"/>
      <c r="W32" s="297"/>
      <c r="X32" s="297"/>
      <c r="Y32" s="297"/>
      <c r="Z32" s="297"/>
      <c r="AA32" s="297"/>
      <c r="AB32" s="297"/>
      <c r="AC32" s="297"/>
      <c r="AD32" s="297"/>
      <c r="AE32" s="297"/>
      <c r="AF32" s="297"/>
      <c r="AG32" s="297"/>
      <c r="AH32" s="297"/>
      <c r="AI32" s="297"/>
      <c r="AJ32" s="297"/>
      <c r="AK32" s="297"/>
      <c r="AL32" s="297"/>
      <c r="AM32" s="297"/>
      <c r="AN32" s="297"/>
      <c r="AO32" s="297"/>
      <c r="AP32" s="297"/>
      <c r="AQ32" s="297"/>
      <c r="AR32" s="297"/>
      <c r="AS32" s="297"/>
      <c r="AT32" s="297"/>
      <c r="AU32" s="297"/>
      <c r="AV32" s="297"/>
      <c r="AW32" s="297"/>
      <c r="AX32" s="297"/>
      <c r="AY32" s="297"/>
      <c r="AZ32" s="297"/>
      <c r="BA32" s="297"/>
      <c r="BB32" s="297"/>
      <c r="BC32" s="297"/>
      <c r="BD32" s="297"/>
      <c r="BE32" s="297"/>
      <c r="BF32" s="297"/>
      <c r="BG32" s="297"/>
      <c r="BH32" s="297"/>
      <c r="BI32" s="297"/>
      <c r="BJ32" s="297"/>
      <c r="BK32" s="297"/>
      <c r="BL32" s="297"/>
      <c r="BM32" s="297"/>
      <c r="BN32" s="297"/>
      <c r="BO32" s="297"/>
      <c r="BP32" s="297"/>
      <c r="BQ32" s="297"/>
      <c r="BR32" s="297"/>
      <c r="BS32" s="297"/>
      <c r="BT32" s="297"/>
      <c r="BU32" s="297"/>
      <c r="BV32" s="297"/>
      <c r="BW32" s="297"/>
      <c r="BX32" s="297"/>
      <c r="BY32" s="297"/>
      <c r="BZ32" s="297"/>
      <c r="CA32" s="297"/>
      <c r="CB32" s="297"/>
      <c r="CC32" s="297"/>
      <c r="CD32" s="297"/>
      <c r="CE32" s="297"/>
      <c r="CF32" s="297"/>
      <c r="CG32" s="297"/>
      <c r="CH32" s="297"/>
      <c r="CI32" s="297"/>
      <c r="CJ32" s="297"/>
      <c r="CK32" s="297"/>
      <c r="CL32" s="297"/>
      <c r="CM32" s="297"/>
      <c r="CN32" s="297"/>
      <c r="CO32" s="297"/>
      <c r="CP32" s="297"/>
      <c r="CQ32" s="297"/>
      <c r="CR32" s="297"/>
      <c r="CS32" s="297"/>
      <c r="CT32" s="297"/>
      <c r="CU32" s="297"/>
      <c r="CV32" s="297"/>
      <c r="CW32" s="297"/>
      <c r="CX32" s="297"/>
      <c r="CY32" s="297"/>
      <c r="CZ32" s="297"/>
      <c r="DA32" s="297"/>
      <c r="DB32" s="297"/>
      <c r="DC32" s="297"/>
      <c r="DD32" s="297"/>
      <c r="DE32" s="297"/>
      <c r="DF32" s="297"/>
      <c r="DG32" s="297"/>
      <c r="DH32" s="297"/>
      <c r="DI32" s="297"/>
      <c r="DJ32" s="297"/>
      <c r="DK32" s="297"/>
      <c r="DL32" s="297"/>
      <c r="DM32" s="297"/>
      <c r="DN32" s="297"/>
      <c r="DO32" s="297"/>
      <c r="DP32" s="297"/>
      <c r="DQ32" s="297"/>
      <c r="DR32" s="297"/>
      <c r="DS32" s="297"/>
      <c r="DT32" s="297"/>
      <c r="DU32" s="297"/>
      <c r="DV32" s="297"/>
      <c r="DW32" s="297"/>
      <c r="DX32" s="297"/>
      <c r="DY32" s="297"/>
      <c r="DZ32" s="297"/>
      <c r="EA32" s="297"/>
      <c r="EB32" s="297"/>
      <c r="EC32" s="297"/>
      <c r="ED32" s="297"/>
      <c r="EE32" s="297"/>
      <c r="EF32" s="297"/>
      <c r="EG32" s="297"/>
      <c r="EH32" s="297"/>
      <c r="EI32" s="297"/>
      <c r="EJ32" s="297"/>
      <c r="EK32" s="297"/>
      <c r="EL32" s="297"/>
      <c r="EM32" s="297"/>
      <c r="EN32" s="297"/>
      <c r="EO32" s="297"/>
      <c r="EP32" s="297"/>
      <c r="EQ32" s="297"/>
      <c r="ER32" s="297"/>
      <c r="ES32" s="297"/>
      <c r="ET32" s="297"/>
      <c r="EU32" s="297"/>
      <c r="EV32" s="297"/>
      <c r="EW32" s="297"/>
      <c r="EX32" s="297"/>
      <c r="EY32" s="297"/>
      <c r="EZ32" s="297"/>
      <c r="FA32" s="297"/>
      <c r="FB32" s="297"/>
      <c r="FC32" s="297"/>
      <c r="FD32" s="297"/>
      <c r="FE32" s="297"/>
      <c r="FF32" s="297"/>
      <c r="FG32" s="297"/>
      <c r="FH32" s="297"/>
      <c r="FI32" s="297"/>
      <c r="FJ32" s="297"/>
      <c r="FK32" s="297"/>
      <c r="FL32" s="297"/>
      <c r="FM32" s="297"/>
      <c r="FN32" s="297"/>
      <c r="FO32" s="297"/>
      <c r="FP32" s="297"/>
      <c r="FQ32" s="297"/>
      <c r="FR32" s="297"/>
      <c r="FS32" s="297"/>
      <c r="FT32" s="297"/>
      <c r="FU32" s="297"/>
      <c r="FV32" s="297"/>
      <c r="FW32" s="297"/>
      <c r="FX32" s="297"/>
      <c r="FY32" s="297"/>
      <c r="FZ32" s="297"/>
      <c r="GA32" s="297"/>
      <c r="GB32" s="297"/>
      <c r="GC32" s="297"/>
      <c r="GD32" s="297"/>
      <c r="GE32" s="297"/>
      <c r="GF32" s="297"/>
      <c r="GG32" s="297"/>
      <c r="GH32" s="297"/>
      <c r="GI32" s="297"/>
      <c r="GJ32" s="297"/>
      <c r="GK32" s="297"/>
      <c r="GL32" s="297"/>
      <c r="GM32" s="297"/>
      <c r="GN32" s="297"/>
      <c r="GO32" s="297"/>
      <c r="GP32" s="297"/>
      <c r="GQ32" s="297"/>
      <c r="GR32" s="297"/>
      <c r="GS32" s="297"/>
      <c r="GT32" s="297"/>
      <c r="GU32" s="297"/>
      <c r="GV32" s="297"/>
      <c r="GW32" s="297"/>
      <c r="GX32" s="297"/>
      <c r="GY32" s="297"/>
      <c r="GZ32" s="297"/>
      <c r="HA32" s="297"/>
      <c r="HB32" s="297"/>
      <c r="HC32" s="297"/>
      <c r="HD32" s="297"/>
      <c r="HE32" s="297"/>
      <c r="HF32" s="297"/>
      <c r="HG32" s="297"/>
      <c r="HH32" s="297"/>
      <c r="HI32" s="297"/>
      <c r="HJ32" s="297"/>
      <c r="HK32" s="297"/>
      <c r="HL32" s="297"/>
      <c r="HM32" s="297"/>
      <c r="HN32" s="297"/>
      <c r="HO32" s="297"/>
      <c r="HP32" s="297"/>
      <c r="HQ32" s="297"/>
      <c r="HR32" s="297"/>
      <c r="HS32" s="297"/>
      <c r="HT32" s="297"/>
      <c r="HU32" s="297"/>
      <c r="HV32" s="297"/>
      <c r="HW32" s="297"/>
      <c r="HX32" s="297"/>
      <c r="HY32" s="297"/>
      <c r="HZ32" s="297"/>
      <c r="IA32" s="297"/>
      <c r="IB32" s="297"/>
      <c r="IC32" s="297"/>
      <c r="ID32" s="297"/>
      <c r="IE32" s="297"/>
      <c r="IF32" s="297"/>
      <c r="IG32" s="297"/>
      <c r="IH32" s="297"/>
      <c r="II32" s="297"/>
      <c r="IJ32" s="297"/>
      <c r="IK32" s="297"/>
      <c r="IL32" s="297"/>
      <c r="IM32" s="297"/>
      <c r="IN32" s="297"/>
      <c r="IO32" s="297"/>
      <c r="IP32" s="297"/>
      <c r="IQ32" s="297"/>
      <c r="IR32" s="297"/>
      <c r="IS32" s="297"/>
      <c r="IT32" s="297"/>
    </row>
    <row r="33" s="309" customFormat="1" ht="24" customHeight="1" spans="1:254">
      <c r="A33" s="297"/>
      <c r="B33" s="297"/>
      <c r="C33" s="297"/>
      <c r="D33" s="297"/>
      <c r="E33" s="374"/>
      <c r="F33" s="375"/>
      <c r="G33" s="297"/>
      <c r="H33" s="297"/>
      <c r="I33" s="297"/>
      <c r="J33" s="297"/>
      <c r="K33" s="297"/>
      <c r="L33" s="297"/>
      <c r="M33" s="297"/>
      <c r="N33" s="297"/>
      <c r="O33" s="297"/>
      <c r="P33" s="297"/>
      <c r="Q33" s="297"/>
      <c r="R33" s="297"/>
      <c r="S33" s="297"/>
      <c r="T33" s="297"/>
      <c r="U33" s="297"/>
      <c r="V33" s="297"/>
      <c r="W33" s="297"/>
      <c r="X33" s="297"/>
      <c r="Y33" s="297"/>
      <c r="Z33" s="297"/>
      <c r="AA33" s="297"/>
      <c r="AB33" s="297"/>
      <c r="AC33" s="297"/>
      <c r="AD33" s="297"/>
      <c r="AE33" s="297"/>
      <c r="AF33" s="297"/>
      <c r="AG33" s="297"/>
      <c r="AH33" s="297"/>
      <c r="AI33" s="297"/>
      <c r="AJ33" s="297"/>
      <c r="AK33" s="297"/>
      <c r="AL33" s="297"/>
      <c r="AM33" s="297"/>
      <c r="AN33" s="297"/>
      <c r="AO33" s="297"/>
      <c r="AP33" s="297"/>
      <c r="AQ33" s="297"/>
      <c r="AR33" s="297"/>
      <c r="AS33" s="297"/>
      <c r="AT33" s="297"/>
      <c r="AU33" s="297"/>
      <c r="AV33" s="297"/>
      <c r="AW33" s="297"/>
      <c r="AX33" s="297"/>
      <c r="AY33" s="297"/>
      <c r="AZ33" s="297"/>
      <c r="BA33" s="297"/>
      <c r="BB33" s="297"/>
      <c r="BC33" s="297"/>
      <c r="BD33" s="297"/>
      <c r="BE33" s="297"/>
      <c r="BF33" s="297"/>
      <c r="BG33" s="297"/>
      <c r="BH33" s="297"/>
      <c r="BI33" s="297"/>
      <c r="BJ33" s="297"/>
      <c r="BK33" s="297"/>
      <c r="BL33" s="297"/>
      <c r="BM33" s="297"/>
      <c r="BN33" s="297"/>
      <c r="BO33" s="297"/>
      <c r="BP33" s="297"/>
      <c r="BQ33" s="297"/>
      <c r="BR33" s="297"/>
      <c r="BS33" s="297"/>
      <c r="BT33" s="297"/>
      <c r="BU33" s="297"/>
      <c r="BV33" s="297"/>
      <c r="BW33" s="297"/>
      <c r="BX33" s="297"/>
      <c r="BY33" s="297"/>
      <c r="BZ33" s="297"/>
      <c r="CA33" s="297"/>
      <c r="CB33" s="297"/>
      <c r="CC33" s="297"/>
      <c r="CD33" s="297"/>
      <c r="CE33" s="297"/>
      <c r="CF33" s="297"/>
      <c r="CG33" s="297"/>
      <c r="CH33" s="297"/>
      <c r="CI33" s="297"/>
      <c r="CJ33" s="297"/>
      <c r="CK33" s="297"/>
      <c r="CL33" s="297"/>
      <c r="CM33" s="297"/>
      <c r="CN33" s="297"/>
      <c r="CO33" s="297"/>
      <c r="CP33" s="297"/>
      <c r="CQ33" s="297"/>
      <c r="CR33" s="297"/>
      <c r="CS33" s="297"/>
      <c r="CT33" s="297"/>
      <c r="CU33" s="297"/>
      <c r="CV33" s="297"/>
      <c r="CW33" s="297"/>
      <c r="CX33" s="297"/>
      <c r="CY33" s="297"/>
      <c r="CZ33" s="297"/>
      <c r="DA33" s="297"/>
      <c r="DB33" s="297"/>
      <c r="DC33" s="297"/>
      <c r="DD33" s="297"/>
      <c r="DE33" s="297"/>
      <c r="DF33" s="297"/>
      <c r="DG33" s="297"/>
      <c r="DH33" s="297"/>
      <c r="DI33" s="297"/>
      <c r="DJ33" s="297"/>
      <c r="DK33" s="297"/>
      <c r="DL33" s="297"/>
      <c r="DM33" s="297"/>
      <c r="DN33" s="297"/>
      <c r="DO33" s="297"/>
      <c r="DP33" s="297"/>
      <c r="DQ33" s="297"/>
      <c r="DR33" s="297"/>
      <c r="DS33" s="297"/>
      <c r="DT33" s="297"/>
      <c r="DU33" s="297"/>
      <c r="DV33" s="297"/>
      <c r="DW33" s="297"/>
      <c r="DX33" s="297"/>
      <c r="DY33" s="297"/>
      <c r="DZ33" s="297"/>
      <c r="EA33" s="297"/>
      <c r="EB33" s="297"/>
      <c r="EC33" s="297"/>
      <c r="ED33" s="297"/>
      <c r="EE33" s="297"/>
      <c r="EF33" s="297"/>
      <c r="EG33" s="297"/>
      <c r="EH33" s="297"/>
      <c r="EI33" s="297"/>
      <c r="EJ33" s="297"/>
      <c r="EK33" s="297"/>
      <c r="EL33" s="297"/>
      <c r="EM33" s="297"/>
      <c r="EN33" s="297"/>
      <c r="EO33" s="297"/>
      <c r="EP33" s="297"/>
      <c r="EQ33" s="297"/>
      <c r="ER33" s="297"/>
      <c r="ES33" s="297"/>
      <c r="ET33" s="297"/>
      <c r="EU33" s="297"/>
      <c r="EV33" s="297"/>
      <c r="EW33" s="297"/>
      <c r="EX33" s="297"/>
      <c r="EY33" s="297"/>
      <c r="EZ33" s="297"/>
      <c r="FA33" s="297"/>
      <c r="FB33" s="297"/>
      <c r="FC33" s="297"/>
      <c r="FD33" s="297"/>
      <c r="FE33" s="297"/>
      <c r="FF33" s="297"/>
      <c r="FG33" s="297"/>
      <c r="FH33" s="297"/>
      <c r="FI33" s="297"/>
      <c r="FJ33" s="297"/>
      <c r="FK33" s="297"/>
      <c r="FL33" s="297"/>
      <c r="FM33" s="297"/>
      <c r="FN33" s="297"/>
      <c r="FO33" s="297"/>
      <c r="FP33" s="297"/>
      <c r="FQ33" s="297"/>
      <c r="FR33" s="297"/>
      <c r="FS33" s="297"/>
      <c r="FT33" s="297"/>
      <c r="FU33" s="297"/>
      <c r="FV33" s="297"/>
      <c r="FW33" s="297"/>
      <c r="FX33" s="297"/>
      <c r="FY33" s="297"/>
      <c r="FZ33" s="297"/>
      <c r="GA33" s="297"/>
      <c r="GB33" s="297"/>
      <c r="GC33" s="297"/>
      <c r="GD33" s="297"/>
      <c r="GE33" s="297"/>
      <c r="GF33" s="297"/>
      <c r="GG33" s="297"/>
      <c r="GH33" s="297"/>
      <c r="GI33" s="297"/>
      <c r="GJ33" s="297"/>
      <c r="GK33" s="297"/>
      <c r="GL33" s="297"/>
      <c r="GM33" s="297"/>
      <c r="GN33" s="297"/>
      <c r="GO33" s="297"/>
      <c r="GP33" s="297"/>
      <c r="GQ33" s="297"/>
      <c r="GR33" s="297"/>
      <c r="GS33" s="297"/>
      <c r="GT33" s="297"/>
      <c r="GU33" s="297"/>
      <c r="GV33" s="297"/>
      <c r="GW33" s="297"/>
      <c r="GX33" s="297"/>
      <c r="GY33" s="297"/>
      <c r="GZ33" s="297"/>
      <c r="HA33" s="297"/>
      <c r="HB33" s="297"/>
      <c r="HC33" s="297"/>
      <c r="HD33" s="297"/>
      <c r="HE33" s="297"/>
      <c r="HF33" s="297"/>
      <c r="HG33" s="297"/>
      <c r="HH33" s="297"/>
      <c r="HI33" s="297"/>
      <c r="HJ33" s="297"/>
      <c r="HK33" s="297"/>
      <c r="HL33" s="297"/>
      <c r="HM33" s="297"/>
      <c r="HN33" s="297"/>
      <c r="HO33" s="297"/>
      <c r="HP33" s="297"/>
      <c r="HQ33" s="297"/>
      <c r="HR33" s="297"/>
      <c r="HS33" s="297"/>
      <c r="HT33" s="297"/>
      <c r="HU33" s="297"/>
      <c r="HV33" s="297"/>
      <c r="HW33" s="297"/>
      <c r="HX33" s="297"/>
      <c r="HY33" s="297"/>
      <c r="HZ33" s="297"/>
      <c r="IA33" s="297"/>
      <c r="IB33" s="297"/>
      <c r="IC33" s="297"/>
      <c r="ID33" s="297"/>
      <c r="IE33" s="297"/>
      <c r="IF33" s="297"/>
      <c r="IG33" s="297"/>
      <c r="IH33" s="297"/>
      <c r="II33" s="297"/>
      <c r="IJ33" s="297"/>
      <c r="IK33" s="297"/>
      <c r="IL33" s="297"/>
      <c r="IM33" s="297"/>
      <c r="IN33" s="297"/>
      <c r="IO33" s="297"/>
      <c r="IP33" s="297"/>
      <c r="IQ33" s="297"/>
      <c r="IR33" s="297"/>
      <c r="IS33" s="297"/>
      <c r="IT33" s="297"/>
    </row>
    <row r="34" s="309" customFormat="1" ht="24" customHeight="1" spans="1:254">
      <c r="A34" s="297"/>
      <c r="B34" s="297"/>
      <c r="C34" s="297"/>
      <c r="D34" s="297"/>
      <c r="E34" s="374"/>
      <c r="F34" s="375"/>
      <c r="G34" s="297"/>
      <c r="H34" s="297"/>
      <c r="I34" s="297"/>
      <c r="J34" s="297"/>
      <c r="K34" s="297"/>
      <c r="L34" s="297"/>
      <c r="M34" s="297"/>
      <c r="N34" s="297"/>
      <c r="O34" s="297"/>
      <c r="P34" s="297"/>
      <c r="Q34" s="297"/>
      <c r="R34" s="297"/>
      <c r="S34" s="297"/>
      <c r="T34" s="297"/>
      <c r="U34" s="297"/>
      <c r="V34" s="297"/>
      <c r="W34" s="297"/>
      <c r="X34" s="297"/>
      <c r="Y34" s="297"/>
      <c r="Z34" s="297"/>
      <c r="AA34" s="297"/>
      <c r="AB34" s="297"/>
      <c r="AC34" s="297"/>
      <c r="AD34" s="297"/>
      <c r="AE34" s="297"/>
      <c r="AF34" s="297"/>
      <c r="AG34" s="297"/>
      <c r="AH34" s="297"/>
      <c r="AI34" s="297"/>
      <c r="AJ34" s="297"/>
      <c r="AK34" s="297"/>
      <c r="AL34" s="297"/>
      <c r="AM34" s="297"/>
      <c r="AN34" s="297"/>
      <c r="AO34" s="297"/>
      <c r="AP34" s="297"/>
      <c r="AQ34" s="297"/>
      <c r="AR34" s="297"/>
      <c r="AS34" s="297"/>
      <c r="AT34" s="297"/>
      <c r="AU34" s="297"/>
      <c r="AV34" s="297"/>
      <c r="AW34" s="297"/>
      <c r="AX34" s="297"/>
      <c r="AY34" s="297"/>
      <c r="AZ34" s="297"/>
      <c r="BA34" s="297"/>
      <c r="BB34" s="297"/>
      <c r="BC34" s="297"/>
      <c r="BD34" s="297"/>
      <c r="BE34" s="297"/>
      <c r="BF34" s="297"/>
      <c r="BG34" s="297"/>
      <c r="BH34" s="297"/>
      <c r="BI34" s="297"/>
      <c r="BJ34" s="297"/>
      <c r="BK34" s="297"/>
      <c r="BL34" s="297"/>
      <c r="BM34" s="297"/>
      <c r="BN34" s="297"/>
      <c r="BO34" s="297"/>
      <c r="BP34" s="297"/>
      <c r="BQ34" s="297"/>
      <c r="BR34" s="297"/>
      <c r="BS34" s="297"/>
      <c r="BT34" s="297"/>
      <c r="BU34" s="297"/>
      <c r="BV34" s="297"/>
      <c r="BW34" s="297"/>
      <c r="BX34" s="297"/>
      <c r="BY34" s="297"/>
      <c r="BZ34" s="297"/>
      <c r="CA34" s="297"/>
      <c r="CB34" s="297"/>
      <c r="CC34" s="297"/>
      <c r="CD34" s="297"/>
      <c r="CE34" s="297"/>
      <c r="CF34" s="297"/>
      <c r="CG34" s="297"/>
      <c r="CH34" s="297"/>
      <c r="CI34" s="297"/>
      <c r="CJ34" s="297"/>
      <c r="CK34" s="297"/>
      <c r="CL34" s="297"/>
      <c r="CM34" s="297"/>
      <c r="CN34" s="297"/>
      <c r="CO34" s="297"/>
      <c r="CP34" s="297"/>
      <c r="CQ34" s="297"/>
      <c r="CR34" s="297"/>
      <c r="CS34" s="297"/>
      <c r="CT34" s="297"/>
      <c r="CU34" s="297"/>
      <c r="CV34" s="297"/>
      <c r="CW34" s="297"/>
      <c r="CX34" s="297"/>
      <c r="CY34" s="297"/>
      <c r="CZ34" s="297"/>
      <c r="DA34" s="297"/>
      <c r="DB34" s="297"/>
      <c r="DC34" s="297"/>
      <c r="DD34" s="297"/>
      <c r="DE34" s="297"/>
      <c r="DF34" s="297"/>
      <c r="DG34" s="297"/>
      <c r="DH34" s="297"/>
      <c r="DI34" s="297"/>
      <c r="DJ34" s="297"/>
      <c r="DK34" s="297"/>
      <c r="DL34" s="297"/>
      <c r="DM34" s="297"/>
      <c r="DN34" s="297"/>
      <c r="DO34" s="297"/>
      <c r="DP34" s="297"/>
      <c r="DQ34" s="297"/>
      <c r="DR34" s="297"/>
      <c r="DS34" s="297"/>
      <c r="DT34" s="297"/>
      <c r="DU34" s="297"/>
      <c r="DV34" s="297"/>
      <c r="DW34" s="297"/>
      <c r="DX34" s="297"/>
      <c r="DY34" s="297"/>
      <c r="DZ34" s="297"/>
      <c r="EA34" s="297"/>
      <c r="EB34" s="297"/>
      <c r="EC34" s="297"/>
      <c r="ED34" s="297"/>
      <c r="EE34" s="297"/>
      <c r="EF34" s="297"/>
      <c r="EG34" s="297"/>
      <c r="EH34" s="297"/>
      <c r="EI34" s="297"/>
      <c r="EJ34" s="297"/>
      <c r="EK34" s="297"/>
      <c r="EL34" s="297"/>
      <c r="EM34" s="297"/>
      <c r="EN34" s="297"/>
      <c r="EO34" s="297"/>
      <c r="EP34" s="297"/>
      <c r="EQ34" s="297"/>
      <c r="ER34" s="297"/>
      <c r="ES34" s="297"/>
      <c r="ET34" s="297"/>
      <c r="EU34" s="297"/>
      <c r="EV34" s="297"/>
      <c r="EW34" s="297"/>
      <c r="EX34" s="297"/>
      <c r="EY34" s="297"/>
      <c r="EZ34" s="297"/>
      <c r="FA34" s="297"/>
      <c r="FB34" s="297"/>
      <c r="FC34" s="297"/>
      <c r="FD34" s="297"/>
      <c r="FE34" s="297"/>
      <c r="FF34" s="297"/>
      <c r="FG34" s="297"/>
      <c r="FH34" s="297"/>
      <c r="FI34" s="297"/>
      <c r="FJ34" s="297"/>
      <c r="FK34" s="297"/>
      <c r="FL34" s="297"/>
      <c r="FM34" s="297"/>
      <c r="FN34" s="297"/>
      <c r="FO34" s="297"/>
      <c r="FP34" s="297"/>
      <c r="FQ34" s="297"/>
      <c r="FR34" s="297"/>
      <c r="FS34" s="297"/>
      <c r="FT34" s="297"/>
      <c r="FU34" s="297"/>
      <c r="FV34" s="297"/>
      <c r="FW34" s="297"/>
      <c r="FX34" s="297"/>
      <c r="FY34" s="297"/>
      <c r="FZ34" s="297"/>
      <c r="GA34" s="297"/>
      <c r="GB34" s="297"/>
      <c r="GC34" s="297"/>
      <c r="GD34" s="297"/>
      <c r="GE34" s="297"/>
      <c r="GF34" s="297"/>
      <c r="GG34" s="297"/>
      <c r="GH34" s="297"/>
      <c r="GI34" s="297"/>
      <c r="GJ34" s="297"/>
      <c r="GK34" s="297"/>
      <c r="GL34" s="297"/>
      <c r="GM34" s="297"/>
      <c r="GN34" s="297"/>
      <c r="GO34" s="297"/>
      <c r="GP34" s="297"/>
      <c r="GQ34" s="297"/>
      <c r="GR34" s="297"/>
      <c r="GS34" s="297"/>
      <c r="GT34" s="297"/>
      <c r="GU34" s="297"/>
      <c r="GV34" s="297"/>
      <c r="GW34" s="297"/>
      <c r="GX34" s="297"/>
      <c r="GY34" s="297"/>
      <c r="GZ34" s="297"/>
      <c r="HA34" s="297"/>
      <c r="HB34" s="297"/>
      <c r="HC34" s="297"/>
      <c r="HD34" s="297"/>
      <c r="HE34" s="297"/>
      <c r="HF34" s="297"/>
      <c r="HG34" s="297"/>
      <c r="HH34" s="297"/>
      <c r="HI34" s="297"/>
      <c r="HJ34" s="297"/>
      <c r="HK34" s="297"/>
      <c r="HL34" s="297"/>
      <c r="HM34" s="297"/>
      <c r="HN34" s="297"/>
      <c r="HO34" s="297"/>
      <c r="HP34" s="297"/>
      <c r="HQ34" s="297"/>
      <c r="HR34" s="297"/>
      <c r="HS34" s="297"/>
      <c r="HT34" s="297"/>
      <c r="HU34" s="297"/>
      <c r="HV34" s="297"/>
      <c r="HW34" s="297"/>
      <c r="HX34" s="297"/>
      <c r="HY34" s="297"/>
      <c r="HZ34" s="297"/>
      <c r="IA34" s="297"/>
      <c r="IB34" s="297"/>
      <c r="IC34" s="297"/>
      <c r="ID34" s="297"/>
      <c r="IE34" s="297"/>
      <c r="IF34" s="297"/>
      <c r="IG34" s="297"/>
      <c r="IH34" s="297"/>
      <c r="II34" s="297"/>
      <c r="IJ34" s="297"/>
      <c r="IK34" s="297"/>
      <c r="IL34" s="297"/>
      <c r="IM34" s="297"/>
      <c r="IN34" s="297"/>
      <c r="IO34" s="297"/>
      <c r="IP34" s="297"/>
      <c r="IQ34" s="297"/>
      <c r="IR34" s="297"/>
      <c r="IS34" s="297"/>
      <c r="IT34" s="297"/>
    </row>
    <row r="35" s="309" customFormat="1" ht="24" customHeight="1" spans="1:254">
      <c r="A35" s="297"/>
      <c r="B35" s="297"/>
      <c r="C35" s="297"/>
      <c r="D35" s="297"/>
      <c r="E35" s="374"/>
      <c r="F35" s="375"/>
      <c r="G35" s="297"/>
      <c r="H35" s="297"/>
      <c r="I35" s="297"/>
      <c r="J35" s="297"/>
      <c r="K35" s="297"/>
      <c r="L35" s="297"/>
      <c r="M35" s="297"/>
      <c r="N35" s="297"/>
      <c r="O35" s="297"/>
      <c r="P35" s="297"/>
      <c r="Q35" s="297"/>
      <c r="R35" s="297"/>
      <c r="S35" s="297"/>
      <c r="T35" s="297"/>
      <c r="U35" s="297"/>
      <c r="V35" s="297"/>
      <c r="W35" s="297"/>
      <c r="X35" s="297"/>
      <c r="Y35" s="297"/>
      <c r="Z35" s="297"/>
      <c r="AA35" s="297"/>
      <c r="AB35" s="297"/>
      <c r="AC35" s="297"/>
      <c r="AD35" s="297"/>
      <c r="AE35" s="297"/>
      <c r="AF35" s="297"/>
      <c r="AG35" s="297"/>
      <c r="AH35" s="297"/>
      <c r="AI35" s="297"/>
      <c r="AJ35" s="297"/>
      <c r="AK35" s="297"/>
      <c r="AL35" s="297"/>
      <c r="AM35" s="297"/>
      <c r="AN35" s="297"/>
      <c r="AO35" s="297"/>
      <c r="AP35" s="297"/>
      <c r="AQ35" s="297"/>
      <c r="AR35" s="297"/>
      <c r="AS35" s="297"/>
      <c r="AT35" s="297"/>
      <c r="AU35" s="297"/>
      <c r="AV35" s="297"/>
      <c r="AW35" s="297"/>
      <c r="AX35" s="297"/>
      <c r="AY35" s="297"/>
      <c r="AZ35" s="297"/>
      <c r="BA35" s="297"/>
      <c r="BB35" s="297"/>
      <c r="BC35" s="297"/>
      <c r="BD35" s="297"/>
      <c r="BE35" s="297"/>
      <c r="BF35" s="297"/>
      <c r="BG35" s="297"/>
      <c r="BH35" s="297"/>
      <c r="BI35" s="297"/>
      <c r="BJ35" s="297"/>
      <c r="BK35" s="297"/>
      <c r="BL35" s="297"/>
      <c r="BM35" s="297"/>
      <c r="BN35" s="297"/>
      <c r="BO35" s="297"/>
      <c r="BP35" s="297"/>
      <c r="BQ35" s="297"/>
      <c r="BR35" s="297"/>
      <c r="BS35" s="297"/>
      <c r="BT35" s="297"/>
      <c r="BU35" s="297"/>
      <c r="BV35" s="297"/>
      <c r="BW35" s="297"/>
      <c r="BX35" s="297"/>
      <c r="BY35" s="297"/>
      <c r="BZ35" s="297"/>
      <c r="CA35" s="297"/>
      <c r="CB35" s="297"/>
      <c r="CC35" s="297"/>
      <c r="CD35" s="297"/>
      <c r="CE35" s="297"/>
      <c r="CF35" s="297"/>
      <c r="CG35" s="297"/>
      <c r="CH35" s="297"/>
      <c r="CI35" s="297"/>
      <c r="CJ35" s="297"/>
      <c r="CK35" s="297"/>
      <c r="CL35" s="297"/>
      <c r="CM35" s="297"/>
      <c r="CN35" s="297"/>
      <c r="CO35" s="297"/>
      <c r="CP35" s="297"/>
      <c r="CQ35" s="297"/>
      <c r="CR35" s="297"/>
      <c r="CS35" s="297"/>
      <c r="CT35" s="297"/>
      <c r="CU35" s="297"/>
      <c r="CV35" s="297"/>
      <c r="CW35" s="297"/>
      <c r="CX35" s="297"/>
      <c r="CY35" s="297"/>
      <c r="CZ35" s="297"/>
      <c r="DA35" s="297"/>
      <c r="DB35" s="297"/>
      <c r="DC35" s="297"/>
      <c r="DD35" s="297"/>
      <c r="DE35" s="297"/>
      <c r="DF35" s="297"/>
      <c r="DG35" s="297"/>
      <c r="DH35" s="297"/>
      <c r="DI35" s="297"/>
      <c r="DJ35" s="297"/>
      <c r="DK35" s="297"/>
      <c r="DL35" s="297"/>
      <c r="DM35" s="297"/>
      <c r="DN35" s="297"/>
      <c r="DO35" s="297"/>
      <c r="DP35" s="297"/>
      <c r="DQ35" s="297"/>
      <c r="DR35" s="297"/>
      <c r="DS35" s="297"/>
      <c r="DT35" s="297"/>
      <c r="DU35" s="297"/>
      <c r="DV35" s="297"/>
      <c r="DW35" s="297"/>
      <c r="DX35" s="297"/>
      <c r="DY35" s="297"/>
      <c r="DZ35" s="297"/>
      <c r="EA35" s="297"/>
      <c r="EB35" s="297"/>
      <c r="EC35" s="297"/>
      <c r="ED35" s="297"/>
      <c r="EE35" s="297"/>
      <c r="EF35" s="297"/>
      <c r="EG35" s="297"/>
      <c r="EH35" s="297"/>
      <c r="EI35" s="297"/>
      <c r="EJ35" s="297"/>
      <c r="EK35" s="297"/>
      <c r="EL35" s="297"/>
      <c r="EM35" s="297"/>
      <c r="EN35" s="297"/>
      <c r="EO35" s="297"/>
      <c r="EP35" s="297"/>
      <c r="EQ35" s="297"/>
      <c r="ER35" s="297"/>
      <c r="ES35" s="297"/>
      <c r="ET35" s="297"/>
      <c r="EU35" s="297"/>
      <c r="EV35" s="297"/>
      <c r="EW35" s="297"/>
      <c r="EX35" s="297"/>
      <c r="EY35" s="297"/>
      <c r="EZ35" s="297"/>
      <c r="FA35" s="297"/>
      <c r="FB35" s="297"/>
      <c r="FC35" s="297"/>
      <c r="FD35" s="297"/>
      <c r="FE35" s="297"/>
      <c r="FF35" s="297"/>
      <c r="FG35" s="297"/>
      <c r="FH35" s="297"/>
      <c r="FI35" s="297"/>
      <c r="FJ35" s="297"/>
      <c r="FK35" s="297"/>
      <c r="FL35" s="297"/>
      <c r="FM35" s="297"/>
      <c r="FN35" s="297"/>
      <c r="FO35" s="297"/>
      <c r="FP35" s="297"/>
      <c r="FQ35" s="297"/>
      <c r="FR35" s="297"/>
      <c r="FS35" s="297"/>
      <c r="FT35" s="297"/>
      <c r="FU35" s="297"/>
      <c r="FV35" s="297"/>
      <c r="FW35" s="297"/>
      <c r="FX35" s="297"/>
      <c r="FY35" s="297"/>
      <c r="FZ35" s="297"/>
      <c r="GA35" s="297"/>
      <c r="GB35" s="297"/>
      <c r="GC35" s="297"/>
      <c r="GD35" s="297"/>
      <c r="GE35" s="297"/>
      <c r="GF35" s="297"/>
      <c r="GG35" s="297"/>
      <c r="GH35" s="297"/>
      <c r="GI35" s="297"/>
      <c r="GJ35" s="297"/>
      <c r="GK35" s="297"/>
      <c r="GL35" s="297"/>
      <c r="GM35" s="297"/>
      <c r="GN35" s="297"/>
      <c r="GO35" s="297"/>
      <c r="GP35" s="297"/>
      <c r="GQ35" s="297"/>
      <c r="GR35" s="297"/>
      <c r="GS35" s="297"/>
      <c r="GT35" s="297"/>
      <c r="GU35" s="297"/>
      <c r="GV35" s="297"/>
      <c r="GW35" s="297"/>
      <c r="GX35" s="297"/>
      <c r="GY35" s="297"/>
      <c r="GZ35" s="297"/>
      <c r="HA35" s="297"/>
      <c r="HB35" s="297"/>
      <c r="HC35" s="297"/>
      <c r="HD35" s="297"/>
      <c r="HE35" s="297"/>
      <c r="HF35" s="297"/>
      <c r="HG35" s="297"/>
      <c r="HH35" s="297"/>
      <c r="HI35" s="297"/>
      <c r="HJ35" s="297"/>
      <c r="HK35" s="297"/>
      <c r="HL35" s="297"/>
      <c r="HM35" s="297"/>
      <c r="HN35" s="297"/>
      <c r="HO35" s="297"/>
      <c r="HP35" s="297"/>
      <c r="HQ35" s="297"/>
      <c r="HR35" s="297"/>
      <c r="HS35" s="297"/>
      <c r="HT35" s="297"/>
      <c r="HU35" s="297"/>
      <c r="HV35" s="297"/>
      <c r="HW35" s="297"/>
      <c r="HX35" s="297"/>
      <c r="HY35" s="297"/>
      <c r="HZ35" s="297"/>
      <c r="IA35" s="297"/>
      <c r="IB35" s="297"/>
      <c r="IC35" s="297"/>
      <c r="ID35" s="297"/>
      <c r="IE35" s="297"/>
      <c r="IF35" s="297"/>
      <c r="IG35" s="297"/>
      <c r="IH35" s="297"/>
      <c r="II35" s="297"/>
      <c r="IJ35" s="297"/>
      <c r="IK35" s="297"/>
      <c r="IL35" s="297"/>
      <c r="IM35" s="297"/>
      <c r="IN35" s="297"/>
      <c r="IO35" s="297"/>
      <c r="IP35" s="297"/>
      <c r="IQ35" s="297"/>
      <c r="IR35" s="297"/>
      <c r="IS35" s="297"/>
      <c r="IT35" s="297"/>
    </row>
    <row r="36" s="309" customFormat="1" ht="24" customHeight="1" spans="1:254">
      <c r="A36" s="297"/>
      <c r="B36" s="297"/>
      <c r="C36" s="297"/>
      <c r="D36" s="297"/>
      <c r="E36" s="374"/>
      <c r="F36" s="375"/>
      <c r="G36" s="297"/>
      <c r="H36" s="297"/>
      <c r="I36" s="297"/>
      <c r="J36" s="297"/>
      <c r="K36" s="297"/>
      <c r="L36" s="297"/>
      <c r="M36" s="297"/>
      <c r="N36" s="297"/>
      <c r="O36" s="297"/>
      <c r="P36" s="297"/>
      <c r="Q36" s="297"/>
      <c r="R36" s="297"/>
      <c r="S36" s="297"/>
      <c r="T36" s="297"/>
      <c r="U36" s="297"/>
      <c r="V36" s="297"/>
      <c r="W36" s="297"/>
      <c r="X36" s="297"/>
      <c r="Y36" s="297"/>
      <c r="Z36" s="297"/>
      <c r="AA36" s="297"/>
      <c r="AB36" s="297"/>
      <c r="AC36" s="297"/>
      <c r="AD36" s="297"/>
      <c r="AE36" s="297"/>
      <c r="AF36" s="297"/>
      <c r="AG36" s="297"/>
      <c r="AH36" s="297"/>
      <c r="AI36" s="297"/>
      <c r="AJ36" s="297"/>
      <c r="AK36" s="297"/>
      <c r="AL36" s="297"/>
      <c r="AM36" s="297"/>
      <c r="AN36" s="297"/>
      <c r="AO36" s="297"/>
      <c r="AP36" s="297"/>
      <c r="AQ36" s="297"/>
      <c r="AR36" s="297"/>
      <c r="AS36" s="297"/>
      <c r="AT36" s="297"/>
      <c r="AU36" s="297"/>
      <c r="AV36" s="297"/>
      <c r="AW36" s="297"/>
      <c r="AX36" s="297"/>
      <c r="AY36" s="297"/>
      <c r="AZ36" s="297"/>
      <c r="BA36" s="297"/>
      <c r="BB36" s="297"/>
      <c r="BC36" s="297"/>
      <c r="BD36" s="297"/>
      <c r="BE36" s="297"/>
      <c r="BF36" s="297"/>
      <c r="BG36" s="297"/>
      <c r="BH36" s="297"/>
      <c r="BI36" s="297"/>
      <c r="BJ36" s="297"/>
      <c r="BK36" s="297"/>
      <c r="BL36" s="297"/>
      <c r="BM36" s="297"/>
      <c r="BN36" s="297"/>
      <c r="BO36" s="297"/>
      <c r="BP36" s="297"/>
      <c r="BQ36" s="297"/>
      <c r="BR36" s="297"/>
      <c r="BS36" s="297"/>
      <c r="BT36" s="297"/>
      <c r="BU36" s="297"/>
      <c r="BV36" s="297"/>
      <c r="BW36" s="297"/>
      <c r="BX36" s="297"/>
      <c r="BY36" s="297"/>
      <c r="BZ36" s="297"/>
      <c r="CA36" s="297"/>
      <c r="CB36" s="297"/>
      <c r="CC36" s="297"/>
      <c r="CD36" s="297"/>
      <c r="CE36" s="297"/>
      <c r="CF36" s="297"/>
      <c r="CG36" s="297"/>
      <c r="CH36" s="297"/>
      <c r="CI36" s="297"/>
      <c r="CJ36" s="297"/>
      <c r="CK36" s="297"/>
      <c r="CL36" s="297"/>
      <c r="CM36" s="297"/>
      <c r="CN36" s="297"/>
      <c r="CO36" s="297"/>
      <c r="CP36" s="297"/>
      <c r="CQ36" s="297"/>
      <c r="CR36" s="297"/>
      <c r="CS36" s="297"/>
      <c r="CT36" s="297"/>
      <c r="CU36" s="297"/>
      <c r="CV36" s="297"/>
      <c r="CW36" s="297"/>
      <c r="CX36" s="297"/>
      <c r="CY36" s="297"/>
      <c r="CZ36" s="297"/>
      <c r="DA36" s="297"/>
      <c r="DB36" s="297"/>
      <c r="DC36" s="297"/>
      <c r="DD36" s="297"/>
      <c r="DE36" s="297"/>
      <c r="DF36" s="297"/>
      <c r="DG36" s="297"/>
      <c r="DH36" s="297"/>
      <c r="DI36" s="297"/>
      <c r="DJ36" s="297"/>
      <c r="DK36" s="297"/>
      <c r="DL36" s="297"/>
      <c r="DM36" s="297"/>
      <c r="DN36" s="297"/>
      <c r="DO36" s="297"/>
      <c r="DP36" s="297"/>
      <c r="DQ36" s="297"/>
      <c r="DR36" s="297"/>
      <c r="DS36" s="297"/>
      <c r="DT36" s="297"/>
      <c r="DU36" s="297"/>
      <c r="DV36" s="297"/>
      <c r="DW36" s="297"/>
      <c r="DX36" s="297"/>
      <c r="DY36" s="297"/>
      <c r="DZ36" s="297"/>
      <c r="EA36" s="297"/>
      <c r="EB36" s="297"/>
      <c r="EC36" s="297"/>
      <c r="ED36" s="297"/>
      <c r="EE36" s="297"/>
      <c r="EF36" s="297"/>
      <c r="EG36" s="297"/>
      <c r="EH36" s="297"/>
      <c r="EI36" s="297"/>
      <c r="EJ36" s="297"/>
      <c r="EK36" s="297"/>
      <c r="EL36" s="297"/>
      <c r="EM36" s="297"/>
      <c r="EN36" s="297"/>
      <c r="EO36" s="297"/>
      <c r="EP36" s="297"/>
      <c r="EQ36" s="297"/>
      <c r="ER36" s="297"/>
      <c r="ES36" s="297"/>
      <c r="ET36" s="297"/>
      <c r="EU36" s="297"/>
      <c r="EV36" s="297"/>
      <c r="EW36" s="297"/>
      <c r="EX36" s="297"/>
      <c r="EY36" s="297"/>
      <c r="EZ36" s="297"/>
      <c r="FA36" s="297"/>
      <c r="FB36" s="297"/>
      <c r="FC36" s="297"/>
      <c r="FD36" s="297"/>
      <c r="FE36" s="297"/>
      <c r="FF36" s="297"/>
      <c r="FG36" s="297"/>
      <c r="FH36" s="297"/>
      <c r="FI36" s="297"/>
      <c r="FJ36" s="297"/>
      <c r="FK36" s="297"/>
      <c r="FL36" s="297"/>
      <c r="FM36" s="297"/>
      <c r="FN36" s="297"/>
      <c r="FO36" s="297"/>
      <c r="FP36" s="297"/>
      <c r="FQ36" s="297"/>
      <c r="FR36" s="297"/>
      <c r="FS36" s="297"/>
      <c r="FT36" s="297"/>
      <c r="FU36" s="297"/>
      <c r="FV36" s="297"/>
      <c r="FW36" s="297"/>
      <c r="FX36" s="297"/>
      <c r="FY36" s="297"/>
      <c r="FZ36" s="297"/>
      <c r="GA36" s="297"/>
      <c r="GB36" s="297"/>
      <c r="GC36" s="297"/>
      <c r="GD36" s="297"/>
      <c r="GE36" s="297"/>
      <c r="GF36" s="297"/>
      <c r="GG36" s="297"/>
      <c r="GH36" s="297"/>
      <c r="GI36" s="297"/>
      <c r="GJ36" s="297"/>
      <c r="GK36" s="297"/>
      <c r="GL36" s="297"/>
      <c r="GM36" s="297"/>
      <c r="GN36" s="297"/>
      <c r="GO36" s="297"/>
      <c r="GP36" s="297"/>
      <c r="GQ36" s="297"/>
      <c r="GR36" s="297"/>
      <c r="GS36" s="297"/>
      <c r="GT36" s="297"/>
      <c r="GU36" s="297"/>
      <c r="GV36" s="297"/>
      <c r="GW36" s="297"/>
      <c r="GX36" s="297"/>
      <c r="GY36" s="297"/>
      <c r="GZ36" s="297"/>
      <c r="HA36" s="297"/>
      <c r="HB36" s="297"/>
      <c r="HC36" s="297"/>
      <c r="HD36" s="297"/>
      <c r="HE36" s="297"/>
      <c r="HF36" s="297"/>
      <c r="HG36" s="297"/>
      <c r="HH36" s="297"/>
      <c r="HI36" s="297"/>
      <c r="HJ36" s="297"/>
      <c r="HK36" s="297"/>
      <c r="HL36" s="297"/>
      <c r="HM36" s="297"/>
      <c r="HN36" s="297"/>
      <c r="HO36" s="297"/>
      <c r="HP36" s="297"/>
      <c r="HQ36" s="297"/>
      <c r="HR36" s="297"/>
      <c r="HS36" s="297"/>
      <c r="HT36" s="297"/>
      <c r="HU36" s="297"/>
      <c r="HV36" s="297"/>
      <c r="HW36" s="297"/>
      <c r="HX36" s="297"/>
      <c r="HY36" s="297"/>
      <c r="HZ36" s="297"/>
      <c r="IA36" s="297"/>
      <c r="IB36" s="297"/>
      <c r="IC36" s="297"/>
      <c r="ID36" s="297"/>
      <c r="IE36" s="297"/>
      <c r="IF36" s="297"/>
      <c r="IG36" s="297"/>
      <c r="IH36" s="297"/>
      <c r="II36" s="297"/>
      <c r="IJ36" s="297"/>
      <c r="IK36" s="297"/>
      <c r="IL36" s="297"/>
      <c r="IM36" s="297"/>
      <c r="IN36" s="297"/>
      <c r="IO36" s="297"/>
      <c r="IP36" s="297"/>
      <c r="IQ36" s="297"/>
      <c r="IR36" s="297"/>
      <c r="IS36" s="297"/>
      <c r="IT36" s="297"/>
    </row>
    <row r="37" s="309" customFormat="1" ht="24" customHeight="1" spans="1:254">
      <c r="A37" s="297"/>
      <c r="B37" s="297"/>
      <c r="C37" s="297"/>
      <c r="D37" s="297"/>
      <c r="E37" s="374"/>
      <c r="F37" s="375"/>
      <c r="G37" s="297"/>
      <c r="H37" s="297"/>
      <c r="I37" s="297"/>
      <c r="J37" s="297"/>
      <c r="K37" s="297"/>
      <c r="L37" s="297"/>
      <c r="M37" s="297"/>
      <c r="N37" s="297"/>
      <c r="O37" s="297"/>
      <c r="P37" s="297"/>
      <c r="Q37" s="297"/>
      <c r="R37" s="297"/>
      <c r="S37" s="297"/>
      <c r="T37" s="297"/>
      <c r="U37" s="297"/>
      <c r="V37" s="297"/>
      <c r="W37" s="297"/>
      <c r="X37" s="297"/>
      <c r="Y37" s="297"/>
      <c r="Z37" s="297"/>
      <c r="AA37" s="297"/>
      <c r="AB37" s="297"/>
      <c r="AC37" s="297"/>
      <c r="AD37" s="297"/>
      <c r="AE37" s="297"/>
      <c r="AF37" s="297"/>
      <c r="AG37" s="297"/>
      <c r="AH37" s="297"/>
      <c r="AI37" s="297"/>
      <c r="AJ37" s="297"/>
      <c r="AK37" s="297"/>
      <c r="AL37" s="297"/>
      <c r="AM37" s="297"/>
      <c r="AN37" s="297"/>
      <c r="AO37" s="297"/>
      <c r="AP37" s="297"/>
      <c r="AQ37" s="297"/>
      <c r="AR37" s="297"/>
      <c r="AS37" s="297"/>
      <c r="AT37" s="297"/>
      <c r="AU37" s="297"/>
      <c r="AV37" s="297"/>
      <c r="AW37" s="297"/>
      <c r="AX37" s="297"/>
      <c r="AY37" s="297"/>
      <c r="AZ37" s="297"/>
      <c r="BA37" s="297"/>
      <c r="BB37" s="297"/>
      <c r="BC37" s="297"/>
      <c r="BD37" s="297"/>
      <c r="BE37" s="297"/>
      <c r="BF37" s="297"/>
      <c r="BG37" s="297"/>
      <c r="BH37" s="297"/>
      <c r="BI37" s="297"/>
      <c r="BJ37" s="297"/>
      <c r="BK37" s="297"/>
      <c r="BL37" s="297"/>
      <c r="BM37" s="297"/>
      <c r="BN37" s="297"/>
      <c r="BO37" s="297"/>
      <c r="BP37" s="297"/>
      <c r="BQ37" s="297"/>
      <c r="BR37" s="297"/>
      <c r="BS37" s="297"/>
      <c r="BT37" s="297"/>
      <c r="BU37" s="297"/>
      <c r="BV37" s="297"/>
      <c r="BW37" s="297"/>
      <c r="BX37" s="297"/>
      <c r="BY37" s="297"/>
      <c r="BZ37" s="297"/>
      <c r="CA37" s="297"/>
      <c r="CB37" s="297"/>
      <c r="CC37" s="297"/>
      <c r="CD37" s="297"/>
      <c r="CE37" s="297"/>
      <c r="CF37" s="297"/>
      <c r="CG37" s="297"/>
      <c r="CH37" s="297"/>
      <c r="CI37" s="297"/>
      <c r="CJ37" s="297"/>
      <c r="CK37" s="297"/>
      <c r="CL37" s="297"/>
      <c r="CM37" s="297"/>
      <c r="CN37" s="297"/>
      <c r="CO37" s="297"/>
      <c r="CP37" s="297"/>
      <c r="CQ37" s="297"/>
      <c r="CR37" s="297"/>
      <c r="CS37" s="297"/>
      <c r="CT37" s="297"/>
      <c r="CU37" s="297"/>
      <c r="CV37" s="297"/>
      <c r="CW37" s="297"/>
      <c r="CX37" s="297"/>
      <c r="CY37" s="297"/>
      <c r="CZ37" s="297"/>
      <c r="DA37" s="297"/>
      <c r="DB37" s="297"/>
      <c r="DC37" s="297"/>
      <c r="DD37" s="297"/>
      <c r="DE37" s="297"/>
      <c r="DF37" s="297"/>
      <c r="DG37" s="297"/>
      <c r="DH37" s="297"/>
      <c r="DI37" s="297"/>
      <c r="DJ37" s="297"/>
      <c r="DK37" s="297"/>
      <c r="DL37" s="297"/>
      <c r="DM37" s="297"/>
      <c r="DN37" s="297"/>
      <c r="DO37" s="297"/>
      <c r="DP37" s="297"/>
      <c r="DQ37" s="297"/>
      <c r="DR37" s="297"/>
      <c r="DS37" s="297"/>
      <c r="DT37" s="297"/>
      <c r="DU37" s="297"/>
      <c r="DV37" s="297"/>
      <c r="DW37" s="297"/>
      <c r="DX37" s="297"/>
      <c r="DY37" s="297"/>
      <c r="DZ37" s="297"/>
      <c r="EA37" s="297"/>
      <c r="EB37" s="297"/>
      <c r="EC37" s="297"/>
      <c r="ED37" s="297"/>
      <c r="EE37" s="297"/>
      <c r="EF37" s="297"/>
      <c r="EG37" s="297"/>
      <c r="EH37" s="297"/>
      <c r="EI37" s="297"/>
      <c r="EJ37" s="297"/>
      <c r="EK37" s="297"/>
      <c r="EL37" s="297"/>
      <c r="EM37" s="297"/>
      <c r="EN37" s="297"/>
      <c r="EO37" s="297"/>
      <c r="EP37" s="297"/>
      <c r="EQ37" s="297"/>
      <c r="ER37" s="297"/>
      <c r="ES37" s="297"/>
      <c r="ET37" s="297"/>
      <c r="EU37" s="297"/>
      <c r="EV37" s="297"/>
      <c r="EW37" s="297"/>
      <c r="EX37" s="297"/>
      <c r="EY37" s="297"/>
      <c r="EZ37" s="297"/>
      <c r="FA37" s="297"/>
      <c r="FB37" s="297"/>
      <c r="FC37" s="297"/>
      <c r="FD37" s="297"/>
      <c r="FE37" s="297"/>
      <c r="FF37" s="297"/>
      <c r="FG37" s="297"/>
      <c r="FH37" s="297"/>
      <c r="FI37" s="297"/>
      <c r="FJ37" s="297"/>
      <c r="FK37" s="297"/>
      <c r="FL37" s="297"/>
      <c r="FM37" s="297"/>
      <c r="FN37" s="297"/>
      <c r="FO37" s="297"/>
      <c r="FP37" s="297"/>
      <c r="FQ37" s="297"/>
      <c r="FR37" s="297"/>
      <c r="FS37" s="297"/>
      <c r="FT37" s="297"/>
      <c r="FU37" s="297"/>
      <c r="FV37" s="297"/>
      <c r="FW37" s="297"/>
      <c r="FX37" s="297"/>
      <c r="FY37" s="297"/>
      <c r="FZ37" s="297"/>
      <c r="GA37" s="297"/>
      <c r="GB37" s="297"/>
      <c r="GC37" s="297"/>
      <c r="GD37" s="297"/>
      <c r="GE37" s="297"/>
      <c r="GF37" s="297"/>
      <c r="GG37" s="297"/>
      <c r="GH37" s="297"/>
      <c r="GI37" s="297"/>
      <c r="GJ37" s="297"/>
      <c r="GK37" s="297"/>
      <c r="GL37" s="297"/>
      <c r="GM37" s="297"/>
      <c r="GN37" s="297"/>
      <c r="GO37" s="297"/>
      <c r="GP37" s="297"/>
      <c r="GQ37" s="297"/>
      <c r="GR37" s="297"/>
      <c r="GS37" s="297"/>
      <c r="GT37" s="297"/>
      <c r="GU37" s="297"/>
      <c r="GV37" s="297"/>
      <c r="GW37" s="297"/>
      <c r="GX37" s="297"/>
      <c r="GY37" s="297"/>
      <c r="GZ37" s="297"/>
      <c r="HA37" s="297"/>
      <c r="HB37" s="297"/>
      <c r="HC37" s="297"/>
      <c r="HD37" s="297"/>
      <c r="HE37" s="297"/>
      <c r="HF37" s="297"/>
      <c r="HG37" s="297"/>
      <c r="HH37" s="297"/>
      <c r="HI37" s="297"/>
      <c r="HJ37" s="297"/>
      <c r="HK37" s="297"/>
      <c r="HL37" s="297"/>
      <c r="HM37" s="297"/>
      <c r="HN37" s="297"/>
      <c r="HO37" s="297"/>
      <c r="HP37" s="297"/>
      <c r="HQ37" s="297"/>
      <c r="HR37" s="297"/>
      <c r="HS37" s="297"/>
      <c r="HT37" s="297"/>
      <c r="HU37" s="297"/>
      <c r="HV37" s="297"/>
      <c r="HW37" s="297"/>
      <c r="HX37" s="297"/>
      <c r="HY37" s="297"/>
      <c r="HZ37" s="297"/>
      <c r="IA37" s="297"/>
      <c r="IB37" s="297"/>
      <c r="IC37" s="297"/>
      <c r="ID37" s="297"/>
      <c r="IE37" s="297"/>
      <c r="IF37" s="297"/>
      <c r="IG37" s="297"/>
      <c r="IH37" s="297"/>
      <c r="II37" s="297"/>
      <c r="IJ37" s="297"/>
      <c r="IK37" s="297"/>
      <c r="IL37" s="297"/>
      <c r="IM37" s="297"/>
      <c r="IN37" s="297"/>
      <c r="IO37" s="297"/>
      <c r="IP37" s="297"/>
      <c r="IQ37" s="297"/>
      <c r="IR37" s="297"/>
      <c r="IS37" s="297"/>
      <c r="IT37" s="297"/>
    </row>
    <row r="38" s="309" customFormat="1" ht="24" customHeight="1" spans="1:254">
      <c r="A38" s="297"/>
      <c r="B38" s="297"/>
      <c r="C38" s="297"/>
      <c r="D38" s="297"/>
      <c r="E38" s="374"/>
      <c r="F38" s="375"/>
      <c r="G38" s="297"/>
      <c r="H38" s="297"/>
      <c r="I38" s="297"/>
      <c r="J38" s="297"/>
      <c r="K38" s="297"/>
      <c r="L38" s="297"/>
      <c r="M38" s="297"/>
      <c r="N38" s="297"/>
      <c r="O38" s="297"/>
      <c r="P38" s="297"/>
      <c r="Q38" s="297"/>
      <c r="R38" s="297"/>
      <c r="S38" s="297"/>
      <c r="T38" s="297"/>
      <c r="U38" s="297"/>
      <c r="V38" s="297"/>
      <c r="W38" s="297"/>
      <c r="X38" s="297"/>
      <c r="Y38" s="297"/>
      <c r="Z38" s="297"/>
      <c r="AA38" s="297"/>
      <c r="AB38" s="297"/>
      <c r="AC38" s="297"/>
      <c r="AD38" s="297"/>
      <c r="AE38" s="297"/>
      <c r="AF38" s="297"/>
      <c r="AG38" s="297"/>
      <c r="AH38" s="297"/>
      <c r="AI38" s="297"/>
      <c r="AJ38" s="297"/>
      <c r="AK38" s="297"/>
      <c r="AL38" s="297"/>
      <c r="AM38" s="297"/>
      <c r="AN38" s="297"/>
      <c r="AO38" s="297"/>
      <c r="AP38" s="297"/>
      <c r="AQ38" s="297"/>
      <c r="AR38" s="297"/>
      <c r="AS38" s="297"/>
      <c r="AT38" s="297"/>
      <c r="AU38" s="297"/>
      <c r="AV38" s="297"/>
      <c r="AW38" s="297"/>
      <c r="AX38" s="297"/>
      <c r="AY38" s="297"/>
      <c r="AZ38" s="297"/>
      <c r="BA38" s="297"/>
      <c r="BB38" s="297"/>
      <c r="BC38" s="297"/>
      <c r="BD38" s="297"/>
      <c r="BE38" s="297"/>
      <c r="BF38" s="297"/>
      <c r="BG38" s="297"/>
      <c r="BH38" s="297"/>
      <c r="BI38" s="297"/>
      <c r="BJ38" s="297"/>
      <c r="BK38" s="297"/>
      <c r="BL38" s="297"/>
      <c r="BM38" s="297"/>
      <c r="BN38" s="297"/>
      <c r="BO38" s="297"/>
      <c r="BP38" s="297"/>
      <c r="BQ38" s="297"/>
      <c r="BR38" s="297"/>
      <c r="BS38" s="297"/>
      <c r="BT38" s="297"/>
      <c r="BU38" s="297"/>
      <c r="BV38" s="297"/>
      <c r="BW38" s="297"/>
      <c r="BX38" s="297"/>
      <c r="BY38" s="297"/>
      <c r="BZ38" s="297"/>
      <c r="CA38" s="297"/>
      <c r="CB38" s="297"/>
      <c r="CC38" s="297"/>
      <c r="CD38" s="297"/>
      <c r="CE38" s="297"/>
      <c r="CF38" s="297"/>
      <c r="CG38" s="297"/>
      <c r="CH38" s="297"/>
      <c r="CI38" s="297"/>
      <c r="CJ38" s="297"/>
      <c r="CK38" s="297"/>
      <c r="CL38" s="297"/>
      <c r="CM38" s="297"/>
      <c r="CN38" s="297"/>
      <c r="CO38" s="297"/>
      <c r="CP38" s="297"/>
      <c r="CQ38" s="297"/>
      <c r="CR38" s="297"/>
      <c r="CS38" s="297"/>
      <c r="CT38" s="297"/>
      <c r="CU38" s="297"/>
      <c r="CV38" s="297"/>
      <c r="CW38" s="297"/>
      <c r="CX38" s="297"/>
      <c r="CY38" s="297"/>
      <c r="CZ38" s="297"/>
      <c r="DA38" s="297"/>
      <c r="DB38" s="297"/>
      <c r="DC38" s="297"/>
      <c r="DD38" s="297"/>
      <c r="DE38" s="297"/>
      <c r="DF38" s="297"/>
      <c r="DG38" s="297"/>
      <c r="DH38" s="297"/>
      <c r="DI38" s="297"/>
      <c r="DJ38" s="297"/>
      <c r="DK38" s="297"/>
      <c r="DL38" s="297"/>
      <c r="DM38" s="297"/>
      <c r="DN38" s="297"/>
      <c r="DO38" s="297"/>
      <c r="DP38" s="297"/>
      <c r="DQ38" s="297"/>
      <c r="DR38" s="297"/>
      <c r="DS38" s="297"/>
      <c r="DT38" s="297"/>
      <c r="DU38" s="297"/>
      <c r="DV38" s="297"/>
      <c r="DW38" s="297"/>
      <c r="DX38" s="297"/>
      <c r="DY38" s="297"/>
      <c r="DZ38" s="297"/>
      <c r="EA38" s="297"/>
      <c r="EB38" s="297"/>
      <c r="EC38" s="297"/>
      <c r="ED38" s="297"/>
      <c r="EE38" s="297"/>
      <c r="EF38" s="297"/>
      <c r="EG38" s="297"/>
      <c r="EH38" s="297"/>
      <c r="EI38" s="297"/>
      <c r="EJ38" s="297"/>
      <c r="EK38" s="297"/>
      <c r="EL38" s="297"/>
      <c r="EM38" s="297"/>
      <c r="EN38" s="297"/>
      <c r="EO38" s="297"/>
      <c r="EP38" s="297"/>
      <c r="EQ38" s="297"/>
      <c r="ER38" s="297"/>
      <c r="ES38" s="297"/>
      <c r="ET38" s="297"/>
      <c r="EU38" s="297"/>
      <c r="EV38" s="297"/>
      <c r="EW38" s="297"/>
      <c r="EX38" s="297"/>
      <c r="EY38" s="297"/>
      <c r="EZ38" s="297"/>
      <c r="FA38" s="297"/>
      <c r="FB38" s="297"/>
      <c r="FC38" s="297"/>
      <c r="FD38" s="297"/>
      <c r="FE38" s="297"/>
      <c r="FF38" s="297"/>
      <c r="FG38" s="297"/>
      <c r="FH38" s="297"/>
      <c r="FI38" s="297"/>
      <c r="FJ38" s="297"/>
      <c r="FK38" s="297"/>
      <c r="FL38" s="297"/>
      <c r="FM38" s="297"/>
      <c r="FN38" s="297"/>
      <c r="FO38" s="297"/>
      <c r="FP38" s="297"/>
      <c r="FQ38" s="297"/>
      <c r="FR38" s="297"/>
      <c r="FS38" s="297"/>
      <c r="FT38" s="297"/>
      <c r="FU38" s="297"/>
      <c r="FV38" s="297"/>
      <c r="FW38" s="297"/>
      <c r="FX38" s="297"/>
      <c r="FY38" s="297"/>
      <c r="FZ38" s="297"/>
      <c r="GA38" s="297"/>
      <c r="GB38" s="297"/>
      <c r="GC38" s="297"/>
      <c r="GD38" s="297"/>
      <c r="GE38" s="297"/>
      <c r="GF38" s="297"/>
      <c r="GG38" s="297"/>
      <c r="GH38" s="297"/>
      <c r="GI38" s="297"/>
      <c r="GJ38" s="297"/>
      <c r="GK38" s="297"/>
      <c r="GL38" s="297"/>
      <c r="GM38" s="297"/>
      <c r="GN38" s="297"/>
      <c r="GO38" s="297"/>
      <c r="GP38" s="297"/>
      <c r="GQ38" s="297"/>
      <c r="GR38" s="297"/>
      <c r="GS38" s="297"/>
      <c r="GT38" s="297"/>
      <c r="GU38" s="297"/>
      <c r="GV38" s="297"/>
      <c r="GW38" s="297"/>
      <c r="GX38" s="297"/>
      <c r="GY38" s="297"/>
      <c r="GZ38" s="297"/>
      <c r="HA38" s="297"/>
      <c r="HB38" s="297"/>
      <c r="HC38" s="297"/>
      <c r="HD38" s="297"/>
      <c r="HE38" s="297"/>
      <c r="HF38" s="297"/>
      <c r="HG38" s="297"/>
      <c r="HH38" s="297"/>
      <c r="HI38" s="297"/>
      <c r="HJ38" s="297"/>
      <c r="HK38" s="297"/>
      <c r="HL38" s="297"/>
      <c r="HM38" s="297"/>
      <c r="HN38" s="297"/>
      <c r="HO38" s="297"/>
      <c r="HP38" s="297"/>
      <c r="HQ38" s="297"/>
      <c r="HR38" s="297"/>
      <c r="HS38" s="297"/>
      <c r="HT38" s="297"/>
      <c r="HU38" s="297"/>
      <c r="HV38" s="297"/>
      <c r="HW38" s="297"/>
      <c r="HX38" s="297"/>
      <c r="HY38" s="297"/>
      <c r="HZ38" s="297"/>
      <c r="IA38" s="297"/>
      <c r="IB38" s="297"/>
      <c r="IC38" s="297"/>
      <c r="ID38" s="297"/>
      <c r="IE38" s="297"/>
      <c r="IF38" s="297"/>
      <c r="IG38" s="297"/>
      <c r="IH38" s="297"/>
      <c r="II38" s="297"/>
      <c r="IJ38" s="297"/>
      <c r="IK38" s="297"/>
      <c r="IL38" s="297"/>
      <c r="IM38" s="297"/>
      <c r="IN38" s="297"/>
      <c r="IO38" s="297"/>
      <c r="IP38" s="297"/>
      <c r="IQ38" s="297"/>
      <c r="IR38" s="297"/>
      <c r="IS38" s="297"/>
      <c r="IT38" s="297"/>
    </row>
    <row r="39" s="309" customFormat="1" ht="24" customHeight="1" spans="1:254">
      <c r="A39" s="297"/>
      <c r="B39" s="297"/>
      <c r="C39" s="297"/>
      <c r="D39" s="297"/>
      <c r="E39" s="374"/>
      <c r="F39" s="375"/>
      <c r="G39" s="297"/>
      <c r="H39" s="297"/>
      <c r="I39" s="297"/>
      <c r="J39" s="297"/>
      <c r="K39" s="297"/>
      <c r="L39" s="297"/>
      <c r="M39" s="297"/>
      <c r="N39" s="297"/>
      <c r="O39" s="297"/>
      <c r="P39" s="297"/>
      <c r="Q39" s="297"/>
      <c r="R39" s="297"/>
      <c r="S39" s="297"/>
      <c r="T39" s="297"/>
      <c r="U39" s="297"/>
      <c r="V39" s="297"/>
      <c r="W39" s="297"/>
      <c r="X39" s="297"/>
      <c r="Y39" s="297"/>
      <c r="Z39" s="297"/>
      <c r="AA39" s="297"/>
      <c r="AB39" s="297"/>
      <c r="AC39" s="297"/>
      <c r="AD39" s="297"/>
      <c r="AE39" s="297"/>
      <c r="AF39" s="297"/>
      <c r="AG39" s="297"/>
      <c r="AH39" s="297"/>
      <c r="AI39" s="297"/>
      <c r="AJ39" s="297"/>
      <c r="AK39" s="297"/>
      <c r="AL39" s="297"/>
      <c r="AM39" s="297"/>
      <c r="AN39" s="297"/>
      <c r="AO39" s="297"/>
      <c r="AP39" s="297"/>
      <c r="AQ39" s="297"/>
      <c r="AR39" s="297"/>
      <c r="AS39" s="297"/>
      <c r="AT39" s="297"/>
      <c r="AU39" s="297"/>
      <c r="AV39" s="297"/>
      <c r="AW39" s="297"/>
      <c r="AX39" s="297"/>
      <c r="AY39" s="297"/>
      <c r="AZ39" s="297"/>
      <c r="BA39" s="297"/>
      <c r="BB39" s="297"/>
      <c r="BC39" s="297"/>
      <c r="BD39" s="297"/>
      <c r="BE39" s="297"/>
      <c r="BF39" s="297"/>
      <c r="BG39" s="297"/>
      <c r="BH39" s="297"/>
      <c r="BI39" s="297"/>
      <c r="BJ39" s="297"/>
      <c r="BK39" s="297"/>
      <c r="BL39" s="297"/>
      <c r="BM39" s="297"/>
      <c r="BN39" s="297"/>
      <c r="BO39" s="297"/>
      <c r="BP39" s="297"/>
      <c r="BQ39" s="297"/>
      <c r="BR39" s="297"/>
      <c r="BS39" s="297"/>
      <c r="BT39" s="297"/>
      <c r="BU39" s="297"/>
      <c r="BV39" s="297"/>
      <c r="BW39" s="297"/>
      <c r="BX39" s="297"/>
      <c r="BY39" s="297"/>
      <c r="BZ39" s="297"/>
      <c r="CA39" s="297"/>
      <c r="CB39" s="297"/>
      <c r="CC39" s="297"/>
      <c r="CD39" s="297"/>
      <c r="CE39" s="297"/>
      <c r="CF39" s="297"/>
      <c r="CG39" s="297"/>
      <c r="CH39" s="297"/>
      <c r="CI39" s="297"/>
      <c r="CJ39" s="297"/>
      <c r="CK39" s="297"/>
      <c r="CL39" s="297"/>
      <c r="CM39" s="297"/>
      <c r="CN39" s="297"/>
      <c r="CO39" s="297"/>
      <c r="CP39" s="297"/>
      <c r="CQ39" s="297"/>
      <c r="CR39" s="297"/>
      <c r="CS39" s="297"/>
      <c r="CT39" s="297"/>
      <c r="CU39" s="297"/>
      <c r="CV39" s="297"/>
      <c r="CW39" s="297"/>
      <c r="CX39" s="297"/>
      <c r="CY39" s="297"/>
      <c r="CZ39" s="297"/>
      <c r="DA39" s="297"/>
      <c r="DB39" s="297"/>
      <c r="DC39" s="297"/>
      <c r="DD39" s="297"/>
      <c r="DE39" s="297"/>
      <c r="DF39" s="297"/>
      <c r="DG39" s="297"/>
      <c r="DH39" s="297"/>
      <c r="DI39" s="297"/>
      <c r="DJ39" s="297"/>
      <c r="DK39" s="297"/>
      <c r="DL39" s="297"/>
      <c r="DM39" s="297"/>
      <c r="DN39" s="297"/>
      <c r="DO39" s="297"/>
      <c r="DP39" s="297"/>
      <c r="DQ39" s="297"/>
      <c r="DR39" s="297"/>
      <c r="DS39" s="297"/>
      <c r="DT39" s="297"/>
      <c r="DU39" s="297"/>
      <c r="DV39" s="297"/>
      <c r="DW39" s="297"/>
      <c r="DX39" s="297"/>
      <c r="DY39" s="297"/>
      <c r="DZ39" s="297"/>
      <c r="EA39" s="297"/>
      <c r="EB39" s="297"/>
      <c r="EC39" s="297"/>
      <c r="ED39" s="297"/>
      <c r="EE39" s="297"/>
      <c r="EF39" s="297"/>
      <c r="EG39" s="297"/>
      <c r="EH39" s="297"/>
      <c r="EI39" s="297"/>
      <c r="EJ39" s="297"/>
      <c r="EK39" s="297"/>
      <c r="EL39" s="297"/>
      <c r="EM39" s="297"/>
      <c r="EN39" s="297"/>
      <c r="EO39" s="297"/>
      <c r="EP39" s="297"/>
      <c r="EQ39" s="297"/>
      <c r="ER39" s="297"/>
      <c r="ES39" s="297"/>
      <c r="ET39" s="297"/>
      <c r="EU39" s="297"/>
      <c r="EV39" s="297"/>
      <c r="EW39" s="297"/>
      <c r="EX39" s="297"/>
      <c r="EY39" s="297"/>
      <c r="EZ39" s="297"/>
      <c r="FA39" s="297"/>
      <c r="FB39" s="297"/>
      <c r="FC39" s="297"/>
      <c r="FD39" s="297"/>
      <c r="FE39" s="297"/>
      <c r="FF39" s="297"/>
      <c r="FG39" s="297"/>
      <c r="FH39" s="297"/>
      <c r="FI39" s="297"/>
      <c r="FJ39" s="297"/>
      <c r="FK39" s="297"/>
      <c r="FL39" s="297"/>
      <c r="FM39" s="297"/>
      <c r="FN39" s="297"/>
      <c r="FO39" s="297"/>
      <c r="FP39" s="297"/>
      <c r="FQ39" s="297"/>
      <c r="FR39" s="297"/>
      <c r="FS39" s="297"/>
      <c r="FT39" s="297"/>
      <c r="FU39" s="297"/>
      <c r="FV39" s="297"/>
      <c r="FW39" s="297"/>
      <c r="FX39" s="297"/>
      <c r="FY39" s="297"/>
      <c r="FZ39" s="297"/>
      <c r="GA39" s="297"/>
      <c r="GB39" s="297"/>
      <c r="GC39" s="297"/>
      <c r="GD39" s="297"/>
      <c r="GE39" s="297"/>
      <c r="GF39" s="297"/>
      <c r="GG39" s="297"/>
      <c r="GH39" s="297"/>
      <c r="GI39" s="297"/>
      <c r="GJ39" s="297"/>
      <c r="GK39" s="297"/>
      <c r="GL39" s="297"/>
      <c r="GM39" s="297"/>
      <c r="GN39" s="297"/>
      <c r="GO39" s="297"/>
      <c r="GP39" s="297"/>
      <c r="GQ39" s="297"/>
      <c r="GR39" s="297"/>
      <c r="GS39" s="297"/>
      <c r="GT39" s="297"/>
      <c r="GU39" s="297"/>
      <c r="GV39" s="297"/>
      <c r="GW39" s="297"/>
      <c r="GX39" s="297"/>
      <c r="GY39" s="297"/>
      <c r="GZ39" s="297"/>
      <c r="HA39" s="297"/>
      <c r="HB39" s="297"/>
      <c r="HC39" s="297"/>
      <c r="HD39" s="297"/>
      <c r="HE39" s="297"/>
      <c r="HF39" s="297"/>
      <c r="HG39" s="297"/>
      <c r="HH39" s="297"/>
      <c r="HI39" s="297"/>
      <c r="HJ39" s="297"/>
      <c r="HK39" s="297"/>
      <c r="HL39" s="297"/>
      <c r="HM39" s="297"/>
      <c r="HN39" s="297"/>
      <c r="HO39" s="297"/>
      <c r="HP39" s="297"/>
      <c r="HQ39" s="297"/>
      <c r="HR39" s="297"/>
      <c r="HS39" s="297"/>
      <c r="HT39" s="297"/>
      <c r="HU39" s="297"/>
      <c r="HV39" s="297"/>
      <c r="HW39" s="297"/>
      <c r="HX39" s="297"/>
      <c r="HY39" s="297"/>
      <c r="HZ39" s="297"/>
      <c r="IA39" s="297"/>
      <c r="IB39" s="297"/>
      <c r="IC39" s="297"/>
      <c r="ID39" s="297"/>
      <c r="IE39" s="297"/>
      <c r="IF39" s="297"/>
      <c r="IG39" s="297"/>
      <c r="IH39" s="297"/>
      <c r="II39" s="297"/>
      <c r="IJ39" s="297"/>
      <c r="IK39" s="297"/>
      <c r="IL39" s="297"/>
      <c r="IM39" s="297"/>
      <c r="IN39" s="297"/>
      <c r="IO39" s="297"/>
      <c r="IP39" s="297"/>
      <c r="IQ39" s="297"/>
      <c r="IR39" s="297"/>
      <c r="IS39" s="297"/>
      <c r="IT39" s="297"/>
    </row>
    <row r="40" s="309" customFormat="1" ht="24" customHeight="1" spans="1:254">
      <c r="A40" s="297"/>
      <c r="B40" s="297"/>
      <c r="C40" s="297"/>
      <c r="D40" s="297"/>
      <c r="E40" s="374"/>
      <c r="F40" s="375"/>
      <c r="G40" s="297"/>
      <c r="H40" s="297"/>
      <c r="I40" s="297"/>
      <c r="J40" s="297"/>
      <c r="K40" s="297"/>
      <c r="L40" s="297"/>
      <c r="M40" s="297"/>
      <c r="N40" s="297"/>
      <c r="O40" s="297"/>
      <c r="P40" s="297"/>
      <c r="Q40" s="297"/>
      <c r="R40" s="297"/>
      <c r="S40" s="297"/>
      <c r="T40" s="297"/>
      <c r="U40" s="297"/>
      <c r="V40" s="297"/>
      <c r="W40" s="297"/>
      <c r="X40" s="297"/>
      <c r="Y40" s="297"/>
      <c r="Z40" s="297"/>
      <c r="AA40" s="297"/>
      <c r="AB40" s="297"/>
      <c r="AC40" s="297"/>
      <c r="AD40" s="297"/>
      <c r="AE40" s="297"/>
      <c r="AF40" s="297"/>
      <c r="AG40" s="297"/>
      <c r="AH40" s="297"/>
      <c r="AI40" s="297"/>
      <c r="AJ40" s="297"/>
      <c r="AK40" s="297"/>
      <c r="AL40" s="297"/>
      <c r="AM40" s="297"/>
      <c r="AN40" s="297"/>
      <c r="AO40" s="297"/>
      <c r="AP40" s="297"/>
      <c r="AQ40" s="297"/>
      <c r="AR40" s="297"/>
      <c r="AS40" s="297"/>
      <c r="AT40" s="297"/>
      <c r="AU40" s="297"/>
      <c r="AV40" s="297"/>
      <c r="AW40" s="297"/>
      <c r="AX40" s="297"/>
      <c r="AY40" s="297"/>
      <c r="AZ40" s="297"/>
      <c r="BA40" s="297"/>
      <c r="BB40" s="297"/>
      <c r="BC40" s="297"/>
      <c r="BD40" s="297"/>
      <c r="BE40" s="297"/>
      <c r="BF40" s="297"/>
      <c r="BG40" s="297"/>
      <c r="BH40" s="297"/>
      <c r="BI40" s="297"/>
      <c r="BJ40" s="297"/>
      <c r="BK40" s="297"/>
      <c r="BL40" s="297"/>
      <c r="BM40" s="297"/>
      <c r="BN40" s="297"/>
      <c r="BO40" s="297"/>
      <c r="BP40" s="297"/>
      <c r="BQ40" s="297"/>
      <c r="BR40" s="297"/>
      <c r="BS40" s="297"/>
      <c r="BT40" s="297"/>
      <c r="BU40" s="297"/>
      <c r="BV40" s="297"/>
      <c r="BW40" s="297"/>
      <c r="BX40" s="297"/>
      <c r="BY40" s="297"/>
      <c r="BZ40" s="297"/>
      <c r="CA40" s="297"/>
      <c r="CB40" s="297"/>
      <c r="CC40" s="297"/>
      <c r="CD40" s="297"/>
      <c r="CE40" s="297"/>
      <c r="CF40" s="297"/>
      <c r="CG40" s="297"/>
      <c r="CH40" s="297"/>
      <c r="CI40" s="297"/>
      <c r="CJ40" s="297"/>
      <c r="CK40" s="297"/>
      <c r="CL40" s="297"/>
      <c r="CM40" s="297"/>
      <c r="CN40" s="297"/>
      <c r="CO40" s="297"/>
      <c r="CP40" s="297"/>
      <c r="CQ40" s="297"/>
      <c r="CR40" s="297"/>
      <c r="CS40" s="297"/>
      <c r="CT40" s="297"/>
      <c r="CU40" s="297"/>
      <c r="CV40" s="297"/>
      <c r="CW40" s="297"/>
      <c r="CX40" s="297"/>
      <c r="CY40" s="297"/>
      <c r="CZ40" s="297"/>
      <c r="DA40" s="297"/>
      <c r="DB40" s="297"/>
      <c r="DC40" s="297"/>
      <c r="DD40" s="297"/>
      <c r="DE40" s="297"/>
      <c r="DF40" s="297"/>
      <c r="DG40" s="297"/>
      <c r="DH40" s="297"/>
      <c r="DI40" s="297"/>
      <c r="DJ40" s="297"/>
      <c r="DK40" s="297"/>
      <c r="DL40" s="297"/>
      <c r="DM40" s="297"/>
      <c r="DN40" s="297"/>
      <c r="DO40" s="297"/>
      <c r="DP40" s="297"/>
      <c r="DQ40" s="297"/>
      <c r="DR40" s="297"/>
      <c r="DS40" s="297"/>
      <c r="DT40" s="297"/>
      <c r="DU40" s="297"/>
      <c r="DV40" s="297"/>
      <c r="DW40" s="297"/>
      <c r="DX40" s="297"/>
      <c r="DY40" s="297"/>
      <c r="DZ40" s="297"/>
      <c r="EA40" s="297"/>
      <c r="EB40" s="297"/>
      <c r="EC40" s="297"/>
      <c r="ED40" s="297"/>
      <c r="EE40" s="297"/>
      <c r="EF40" s="297"/>
      <c r="EG40" s="297"/>
      <c r="EH40" s="297"/>
      <c r="EI40" s="297"/>
      <c r="EJ40" s="297"/>
      <c r="EK40" s="297"/>
      <c r="EL40" s="297"/>
      <c r="EM40" s="297"/>
      <c r="EN40" s="297"/>
      <c r="EO40" s="297"/>
      <c r="EP40" s="297"/>
      <c r="EQ40" s="297"/>
      <c r="ER40" s="297"/>
      <c r="ES40" s="297"/>
      <c r="ET40" s="297"/>
      <c r="EU40" s="297"/>
      <c r="EV40" s="297"/>
      <c r="EW40" s="297"/>
      <c r="EX40" s="297"/>
      <c r="EY40" s="297"/>
      <c r="EZ40" s="297"/>
      <c r="FA40" s="297"/>
      <c r="FB40" s="297"/>
      <c r="FC40" s="297"/>
      <c r="FD40" s="297"/>
      <c r="FE40" s="297"/>
      <c r="FF40" s="297"/>
      <c r="FG40" s="297"/>
      <c r="FH40" s="297"/>
      <c r="FI40" s="297"/>
      <c r="FJ40" s="297"/>
      <c r="FK40" s="297"/>
      <c r="FL40" s="297"/>
      <c r="FM40" s="297"/>
      <c r="FN40" s="297"/>
      <c r="FO40" s="297"/>
      <c r="FP40" s="297"/>
      <c r="FQ40" s="297"/>
      <c r="FR40" s="297"/>
      <c r="FS40" s="297"/>
      <c r="FT40" s="297"/>
      <c r="FU40" s="297"/>
      <c r="FV40" s="297"/>
      <c r="FW40" s="297"/>
      <c r="FX40" s="297"/>
      <c r="FY40" s="297"/>
      <c r="FZ40" s="297"/>
      <c r="GA40" s="297"/>
      <c r="GB40" s="297"/>
      <c r="GC40" s="297"/>
      <c r="GD40" s="297"/>
      <c r="GE40" s="297"/>
      <c r="GF40" s="297"/>
      <c r="GG40" s="297"/>
      <c r="GH40" s="297"/>
      <c r="GI40" s="297"/>
      <c r="GJ40" s="297"/>
      <c r="GK40" s="297"/>
      <c r="GL40" s="297"/>
      <c r="GM40" s="297"/>
      <c r="GN40" s="297"/>
      <c r="GO40" s="297"/>
      <c r="GP40" s="297"/>
      <c r="GQ40" s="297"/>
      <c r="GR40" s="297"/>
      <c r="GS40" s="297"/>
      <c r="GT40" s="297"/>
      <c r="GU40" s="297"/>
      <c r="GV40" s="297"/>
      <c r="GW40" s="297"/>
      <c r="GX40" s="297"/>
      <c r="GY40" s="297"/>
      <c r="GZ40" s="297"/>
      <c r="HA40" s="297"/>
      <c r="HB40" s="297"/>
      <c r="HC40" s="297"/>
      <c r="HD40" s="297"/>
      <c r="HE40" s="297"/>
      <c r="HF40" s="297"/>
      <c r="HG40" s="297"/>
      <c r="HH40" s="297"/>
      <c r="HI40" s="297"/>
      <c r="HJ40" s="297"/>
      <c r="HK40" s="297"/>
      <c r="HL40" s="297"/>
      <c r="HM40" s="297"/>
      <c r="HN40" s="297"/>
      <c r="HO40" s="297"/>
      <c r="HP40" s="297"/>
      <c r="HQ40" s="297"/>
      <c r="HR40" s="297"/>
      <c r="HS40" s="297"/>
      <c r="HT40" s="297"/>
      <c r="HU40" s="297"/>
      <c r="HV40" s="297"/>
      <c r="HW40" s="297"/>
      <c r="HX40" s="297"/>
      <c r="HY40" s="297"/>
      <c r="HZ40" s="297"/>
      <c r="IA40" s="297"/>
      <c r="IB40" s="297"/>
      <c r="IC40" s="297"/>
      <c r="ID40" s="297"/>
      <c r="IE40" s="297"/>
      <c r="IF40" s="297"/>
      <c r="IG40" s="297"/>
      <c r="IH40" s="297"/>
      <c r="II40" s="297"/>
      <c r="IJ40" s="297"/>
      <c r="IK40" s="297"/>
      <c r="IL40" s="297"/>
      <c r="IM40" s="297"/>
      <c r="IN40" s="297"/>
      <c r="IO40" s="297"/>
      <c r="IP40" s="297"/>
      <c r="IQ40" s="297"/>
      <c r="IR40" s="297"/>
      <c r="IS40" s="297"/>
      <c r="IT40" s="297"/>
    </row>
    <row r="41" s="309" customFormat="1" ht="24" customHeight="1" spans="1:254">
      <c r="A41" s="297"/>
      <c r="B41" s="297"/>
      <c r="C41" s="297"/>
      <c r="D41" s="297"/>
      <c r="E41" s="374"/>
      <c r="F41" s="375"/>
      <c r="G41" s="297"/>
      <c r="H41" s="297"/>
      <c r="I41" s="297"/>
      <c r="J41" s="297"/>
      <c r="K41" s="297"/>
      <c r="L41" s="297"/>
      <c r="M41" s="297"/>
      <c r="N41" s="297"/>
      <c r="O41" s="297"/>
      <c r="P41" s="297"/>
      <c r="Q41" s="297"/>
      <c r="R41" s="297"/>
      <c r="S41" s="297"/>
      <c r="T41" s="297"/>
      <c r="U41" s="297"/>
      <c r="V41" s="297"/>
      <c r="W41" s="297"/>
      <c r="X41" s="297"/>
      <c r="Y41" s="297"/>
      <c r="Z41" s="297"/>
      <c r="AA41" s="297"/>
      <c r="AB41" s="297"/>
      <c r="AC41" s="297"/>
      <c r="AD41" s="297"/>
      <c r="AE41" s="297"/>
      <c r="AF41" s="297"/>
      <c r="AG41" s="297"/>
      <c r="AH41" s="297"/>
      <c r="AI41" s="297"/>
      <c r="AJ41" s="297"/>
      <c r="AK41" s="297"/>
      <c r="AL41" s="297"/>
      <c r="AM41" s="297"/>
      <c r="AN41" s="297"/>
      <c r="AO41" s="297"/>
      <c r="AP41" s="297"/>
      <c r="AQ41" s="297"/>
      <c r="AR41" s="297"/>
      <c r="AS41" s="297"/>
      <c r="AT41" s="297"/>
      <c r="AU41" s="297"/>
      <c r="AV41" s="297"/>
      <c r="AW41" s="297"/>
      <c r="AX41" s="297"/>
      <c r="AY41" s="297"/>
      <c r="AZ41" s="297"/>
      <c r="BA41" s="297"/>
      <c r="BB41" s="297"/>
      <c r="BC41" s="297"/>
      <c r="BD41" s="297"/>
      <c r="BE41" s="297"/>
      <c r="BF41" s="297"/>
      <c r="BG41" s="297"/>
      <c r="BH41" s="297"/>
      <c r="BI41" s="297"/>
      <c r="BJ41" s="297"/>
      <c r="BK41" s="297"/>
      <c r="BL41" s="297"/>
      <c r="BM41" s="297"/>
      <c r="BN41" s="297"/>
      <c r="BO41" s="297"/>
      <c r="BP41" s="297"/>
      <c r="BQ41" s="297"/>
      <c r="BR41" s="297"/>
      <c r="BS41" s="297"/>
      <c r="BT41" s="297"/>
      <c r="BU41" s="297"/>
      <c r="BV41" s="297"/>
      <c r="BW41" s="297"/>
      <c r="BX41" s="297"/>
      <c r="BY41" s="297"/>
      <c r="BZ41" s="297"/>
      <c r="CA41" s="297"/>
      <c r="CB41" s="297"/>
      <c r="CC41" s="297"/>
      <c r="CD41" s="297"/>
      <c r="CE41" s="297"/>
      <c r="CF41" s="297"/>
      <c r="CG41" s="297"/>
      <c r="CH41" s="297"/>
      <c r="CI41" s="297"/>
      <c r="CJ41" s="297"/>
      <c r="CK41" s="297"/>
      <c r="CL41" s="297"/>
      <c r="CM41" s="297"/>
      <c r="CN41" s="297"/>
      <c r="CO41" s="297"/>
      <c r="CP41" s="297"/>
      <c r="CQ41" s="297"/>
      <c r="CR41" s="297"/>
      <c r="CS41" s="297"/>
      <c r="CT41" s="297"/>
      <c r="CU41" s="297"/>
      <c r="CV41" s="297"/>
      <c r="CW41" s="297"/>
      <c r="CX41" s="297"/>
      <c r="CY41" s="297"/>
      <c r="CZ41" s="297"/>
      <c r="DA41" s="297"/>
      <c r="DB41" s="297"/>
      <c r="DC41" s="297"/>
      <c r="DD41" s="297"/>
      <c r="DE41" s="297"/>
      <c r="DF41" s="297"/>
      <c r="DG41" s="297"/>
      <c r="DH41" s="297"/>
      <c r="DI41" s="297"/>
      <c r="DJ41" s="297"/>
      <c r="DK41" s="297"/>
      <c r="DL41" s="297"/>
      <c r="DM41" s="297"/>
      <c r="DN41" s="297"/>
      <c r="DO41" s="297"/>
      <c r="DP41" s="297"/>
      <c r="DQ41" s="297"/>
      <c r="DR41" s="297"/>
      <c r="DS41" s="297"/>
      <c r="DT41" s="297"/>
      <c r="DU41" s="297"/>
      <c r="DV41" s="297"/>
      <c r="DW41" s="297"/>
      <c r="DX41" s="297"/>
      <c r="DY41" s="297"/>
      <c r="DZ41" s="297"/>
      <c r="EA41" s="297"/>
      <c r="EB41" s="297"/>
      <c r="EC41" s="297"/>
      <c r="ED41" s="297"/>
      <c r="EE41" s="297"/>
      <c r="EF41" s="297"/>
      <c r="EG41" s="297"/>
      <c r="EH41" s="297"/>
      <c r="EI41" s="297"/>
      <c r="EJ41" s="297"/>
      <c r="EK41" s="297"/>
      <c r="EL41" s="297"/>
      <c r="EM41" s="297"/>
      <c r="EN41" s="297"/>
      <c r="EO41" s="297"/>
      <c r="EP41" s="297"/>
      <c r="EQ41" s="297"/>
      <c r="ER41" s="297"/>
      <c r="ES41" s="297"/>
      <c r="ET41" s="297"/>
      <c r="EU41" s="297"/>
      <c r="EV41" s="297"/>
      <c r="EW41" s="297"/>
      <c r="EX41" s="297"/>
      <c r="EY41" s="297"/>
      <c r="EZ41" s="297"/>
      <c r="FA41" s="297"/>
      <c r="FB41" s="297"/>
      <c r="FC41" s="297"/>
      <c r="FD41" s="297"/>
      <c r="FE41" s="297"/>
      <c r="FF41" s="297"/>
      <c r="FG41" s="297"/>
      <c r="FH41" s="297"/>
      <c r="FI41" s="297"/>
      <c r="FJ41" s="297"/>
      <c r="FK41" s="297"/>
      <c r="FL41" s="297"/>
      <c r="FM41" s="297"/>
      <c r="FN41" s="297"/>
      <c r="FO41" s="297"/>
      <c r="FP41" s="297"/>
      <c r="FQ41" s="297"/>
      <c r="FR41" s="297"/>
      <c r="FS41" s="297"/>
      <c r="FT41" s="297"/>
      <c r="FU41" s="297"/>
      <c r="FV41" s="297"/>
      <c r="FW41" s="297"/>
      <c r="FX41" s="297"/>
      <c r="FY41" s="297"/>
      <c r="FZ41" s="297"/>
      <c r="GA41" s="297"/>
      <c r="GB41" s="297"/>
      <c r="GC41" s="297"/>
      <c r="GD41" s="297"/>
      <c r="GE41" s="297"/>
      <c r="GF41" s="297"/>
      <c r="GG41" s="297"/>
      <c r="GH41" s="297"/>
      <c r="GI41" s="297"/>
      <c r="GJ41" s="297"/>
      <c r="GK41" s="297"/>
      <c r="GL41" s="297"/>
      <c r="GM41" s="297"/>
      <c r="GN41" s="297"/>
      <c r="GO41" s="297"/>
      <c r="GP41" s="297"/>
      <c r="GQ41" s="297"/>
      <c r="GR41" s="297"/>
      <c r="GS41" s="297"/>
      <c r="GT41" s="297"/>
      <c r="GU41" s="297"/>
      <c r="GV41" s="297"/>
      <c r="GW41" s="297"/>
      <c r="GX41" s="297"/>
      <c r="GY41" s="297"/>
      <c r="GZ41" s="297"/>
      <c r="HA41" s="297"/>
      <c r="HB41" s="297"/>
      <c r="HC41" s="297"/>
      <c r="HD41" s="297"/>
      <c r="HE41" s="297"/>
      <c r="HF41" s="297"/>
      <c r="HG41" s="297"/>
      <c r="HH41" s="297"/>
      <c r="HI41" s="297"/>
      <c r="HJ41" s="297"/>
      <c r="HK41" s="297"/>
      <c r="HL41" s="297"/>
      <c r="HM41" s="297"/>
      <c r="HN41" s="297"/>
      <c r="HO41" s="297"/>
      <c r="HP41" s="297"/>
      <c r="HQ41" s="297"/>
      <c r="HR41" s="297"/>
      <c r="HS41" s="297"/>
      <c r="HT41" s="297"/>
      <c r="HU41" s="297"/>
      <c r="HV41" s="297"/>
      <c r="HW41" s="297"/>
      <c r="HX41" s="297"/>
      <c r="HY41" s="297"/>
      <c r="HZ41" s="297"/>
      <c r="IA41" s="297"/>
      <c r="IB41" s="297"/>
      <c r="IC41" s="297"/>
      <c r="ID41" s="297"/>
      <c r="IE41" s="297"/>
      <c r="IF41" s="297"/>
      <c r="IG41" s="297"/>
      <c r="IH41" s="297"/>
      <c r="II41" s="297"/>
      <c r="IJ41" s="297"/>
      <c r="IK41" s="297"/>
      <c r="IL41" s="297"/>
      <c r="IM41" s="297"/>
      <c r="IN41" s="297"/>
      <c r="IO41" s="297"/>
      <c r="IP41" s="297"/>
      <c r="IQ41" s="297"/>
      <c r="IR41" s="297"/>
      <c r="IS41" s="297"/>
      <c r="IT41" s="297"/>
    </row>
    <row r="42" s="309" customFormat="1" ht="24" customHeight="1" spans="1:254">
      <c r="A42" s="297"/>
      <c r="B42" s="297"/>
      <c r="C42" s="297"/>
      <c r="D42" s="297"/>
      <c r="E42" s="374"/>
      <c r="F42" s="375"/>
      <c r="G42" s="297"/>
      <c r="H42" s="297"/>
      <c r="I42" s="297"/>
      <c r="J42" s="297"/>
      <c r="K42" s="297"/>
      <c r="L42" s="297"/>
      <c r="M42" s="297"/>
      <c r="N42" s="297"/>
      <c r="O42" s="297"/>
      <c r="P42" s="297"/>
      <c r="Q42" s="297"/>
      <c r="R42" s="297"/>
      <c r="S42" s="297"/>
      <c r="T42" s="297"/>
      <c r="U42" s="297"/>
      <c r="V42" s="297"/>
      <c r="W42" s="297"/>
      <c r="X42" s="297"/>
      <c r="Y42" s="297"/>
      <c r="Z42" s="297"/>
      <c r="AA42" s="297"/>
      <c r="AB42" s="297"/>
      <c r="AC42" s="297"/>
      <c r="AD42" s="297"/>
      <c r="AE42" s="297"/>
      <c r="AF42" s="297"/>
      <c r="AG42" s="297"/>
      <c r="AH42" s="297"/>
      <c r="AI42" s="297"/>
      <c r="AJ42" s="297"/>
      <c r="AK42" s="297"/>
      <c r="AL42" s="297"/>
      <c r="AM42" s="297"/>
      <c r="AN42" s="297"/>
      <c r="AO42" s="297"/>
      <c r="AP42" s="297"/>
      <c r="AQ42" s="297"/>
      <c r="AR42" s="297"/>
      <c r="AS42" s="297"/>
      <c r="AT42" s="297"/>
      <c r="AU42" s="297"/>
      <c r="AV42" s="297"/>
      <c r="AW42" s="297"/>
      <c r="AX42" s="297"/>
      <c r="AY42" s="297"/>
      <c r="AZ42" s="297"/>
      <c r="BA42" s="297"/>
      <c r="BB42" s="297"/>
      <c r="BC42" s="297"/>
      <c r="BD42" s="297"/>
      <c r="BE42" s="297"/>
      <c r="BF42" s="297"/>
      <c r="BG42" s="297"/>
      <c r="BH42" s="297"/>
      <c r="BI42" s="297"/>
      <c r="BJ42" s="297"/>
      <c r="BK42" s="297"/>
      <c r="BL42" s="297"/>
      <c r="BM42" s="297"/>
      <c r="BN42" s="297"/>
      <c r="BO42" s="297"/>
      <c r="BP42" s="297"/>
      <c r="BQ42" s="297"/>
      <c r="BR42" s="297"/>
      <c r="BS42" s="297"/>
      <c r="BT42" s="297"/>
      <c r="BU42" s="297"/>
      <c r="BV42" s="297"/>
      <c r="BW42" s="297"/>
      <c r="BX42" s="297"/>
      <c r="BY42" s="297"/>
      <c r="BZ42" s="297"/>
      <c r="CA42" s="297"/>
      <c r="CB42" s="297"/>
      <c r="CC42" s="297"/>
      <c r="CD42" s="297"/>
      <c r="CE42" s="297"/>
      <c r="CF42" s="297"/>
      <c r="CG42" s="297"/>
      <c r="CH42" s="297"/>
      <c r="CI42" s="297"/>
      <c r="CJ42" s="297"/>
      <c r="CK42" s="297"/>
      <c r="CL42" s="297"/>
      <c r="CM42" s="297"/>
      <c r="CN42" s="297"/>
      <c r="CO42" s="297"/>
      <c r="CP42" s="297"/>
      <c r="CQ42" s="297"/>
      <c r="CR42" s="297"/>
      <c r="CS42" s="297"/>
      <c r="CT42" s="297"/>
      <c r="CU42" s="297"/>
      <c r="CV42" s="297"/>
      <c r="CW42" s="297"/>
      <c r="CX42" s="297"/>
      <c r="CY42" s="297"/>
      <c r="CZ42" s="297"/>
      <c r="DA42" s="297"/>
      <c r="DB42" s="297"/>
      <c r="DC42" s="297"/>
      <c r="DD42" s="297"/>
      <c r="DE42" s="297"/>
      <c r="DF42" s="297"/>
      <c r="DG42" s="297"/>
      <c r="DH42" s="297"/>
      <c r="DI42" s="297"/>
      <c r="DJ42" s="297"/>
      <c r="DK42" s="297"/>
      <c r="DL42" s="297"/>
      <c r="DM42" s="297"/>
      <c r="DN42" s="297"/>
      <c r="DO42" s="297"/>
      <c r="DP42" s="297"/>
      <c r="DQ42" s="297"/>
      <c r="DR42" s="297"/>
      <c r="DS42" s="297"/>
      <c r="DT42" s="297"/>
      <c r="DU42" s="297"/>
      <c r="DV42" s="297"/>
      <c r="DW42" s="297"/>
      <c r="DX42" s="297"/>
      <c r="DY42" s="297"/>
      <c r="DZ42" s="297"/>
      <c r="EA42" s="297"/>
      <c r="EB42" s="297"/>
      <c r="EC42" s="297"/>
      <c r="ED42" s="297"/>
      <c r="EE42" s="297"/>
      <c r="EF42" s="297"/>
      <c r="EG42" s="297"/>
      <c r="EH42" s="297"/>
      <c r="EI42" s="297"/>
      <c r="EJ42" s="297"/>
      <c r="EK42" s="297"/>
      <c r="EL42" s="297"/>
      <c r="EM42" s="297"/>
      <c r="EN42" s="297"/>
      <c r="EO42" s="297"/>
      <c r="EP42" s="297"/>
      <c r="EQ42" s="297"/>
      <c r="ER42" s="297"/>
      <c r="ES42" s="297"/>
      <c r="ET42" s="297"/>
      <c r="EU42" s="297"/>
      <c r="EV42" s="297"/>
      <c r="EW42" s="297"/>
      <c r="EX42" s="297"/>
      <c r="EY42" s="297"/>
      <c r="EZ42" s="297"/>
      <c r="FA42" s="297"/>
      <c r="FB42" s="297"/>
      <c r="FC42" s="297"/>
      <c r="FD42" s="297"/>
      <c r="FE42" s="297"/>
      <c r="FF42" s="297"/>
      <c r="FG42" s="297"/>
      <c r="FH42" s="297"/>
      <c r="FI42" s="297"/>
      <c r="FJ42" s="297"/>
      <c r="FK42" s="297"/>
      <c r="FL42" s="297"/>
      <c r="FM42" s="297"/>
      <c r="FN42" s="297"/>
      <c r="FO42" s="297"/>
      <c r="FP42" s="297"/>
      <c r="FQ42" s="297"/>
      <c r="FR42" s="297"/>
      <c r="FS42" s="297"/>
      <c r="FT42" s="297"/>
      <c r="FU42" s="297"/>
      <c r="FV42" s="297"/>
      <c r="FW42" s="297"/>
      <c r="FX42" s="297"/>
      <c r="FY42" s="297"/>
      <c r="FZ42" s="297"/>
      <c r="GA42" s="297"/>
      <c r="GB42" s="297"/>
      <c r="GC42" s="297"/>
      <c r="GD42" s="297"/>
      <c r="GE42" s="297"/>
      <c r="GF42" s="297"/>
      <c r="GG42" s="297"/>
      <c r="GH42" s="297"/>
      <c r="GI42" s="297"/>
      <c r="GJ42" s="297"/>
      <c r="GK42" s="297"/>
      <c r="GL42" s="297"/>
      <c r="GM42" s="297"/>
      <c r="GN42" s="297"/>
      <c r="GO42" s="297"/>
      <c r="GP42" s="297"/>
      <c r="GQ42" s="297"/>
      <c r="GR42" s="297"/>
      <c r="GS42" s="297"/>
      <c r="GT42" s="297"/>
      <c r="GU42" s="297"/>
      <c r="GV42" s="297"/>
      <c r="GW42" s="297"/>
      <c r="GX42" s="297"/>
      <c r="GY42" s="297"/>
      <c r="GZ42" s="297"/>
      <c r="HA42" s="297"/>
      <c r="HB42" s="297"/>
      <c r="HC42" s="297"/>
      <c r="HD42" s="297"/>
      <c r="HE42" s="297"/>
      <c r="HF42" s="297"/>
      <c r="HG42" s="297"/>
      <c r="HH42" s="297"/>
      <c r="HI42" s="297"/>
      <c r="HJ42" s="297"/>
      <c r="HK42" s="297"/>
      <c r="HL42" s="297"/>
      <c r="HM42" s="297"/>
      <c r="HN42" s="297"/>
      <c r="HO42" s="297"/>
      <c r="HP42" s="297"/>
      <c r="HQ42" s="297"/>
      <c r="HR42" s="297"/>
      <c r="HS42" s="297"/>
      <c r="HT42" s="297"/>
      <c r="HU42" s="297"/>
      <c r="HV42" s="297"/>
      <c r="HW42" s="297"/>
      <c r="HX42" s="297"/>
      <c r="HY42" s="297"/>
      <c r="HZ42" s="297"/>
      <c r="IA42" s="297"/>
      <c r="IB42" s="297"/>
      <c r="IC42" s="297"/>
      <c r="ID42" s="297"/>
      <c r="IE42" s="297"/>
      <c r="IF42" s="297"/>
      <c r="IG42" s="297"/>
      <c r="IH42" s="297"/>
      <c r="II42" s="297"/>
      <c r="IJ42" s="297"/>
      <c r="IK42" s="297"/>
      <c r="IL42" s="297"/>
      <c r="IM42" s="297"/>
      <c r="IN42" s="297"/>
      <c r="IO42" s="297"/>
      <c r="IP42" s="297"/>
      <c r="IQ42" s="297"/>
      <c r="IR42" s="297"/>
      <c r="IS42" s="297"/>
      <c r="IT42" s="297"/>
    </row>
    <row r="43" s="309" customFormat="1" ht="24" customHeight="1" spans="1:254">
      <c r="A43" s="297"/>
      <c r="B43" s="297"/>
      <c r="C43" s="297"/>
      <c r="D43" s="297"/>
      <c r="E43" s="374"/>
      <c r="F43" s="375"/>
      <c r="G43" s="297"/>
      <c r="H43" s="297"/>
      <c r="I43" s="297"/>
      <c r="J43" s="297"/>
      <c r="K43" s="297"/>
      <c r="L43" s="297"/>
      <c r="M43" s="297"/>
      <c r="N43" s="297"/>
      <c r="O43" s="297"/>
      <c r="P43" s="297"/>
      <c r="Q43" s="297"/>
      <c r="R43" s="297"/>
      <c r="S43" s="297"/>
      <c r="T43" s="297"/>
      <c r="U43" s="297"/>
      <c r="V43" s="297"/>
      <c r="W43" s="297"/>
      <c r="X43" s="297"/>
      <c r="Y43" s="297"/>
      <c r="Z43" s="297"/>
      <c r="AA43" s="297"/>
      <c r="AB43" s="297"/>
      <c r="AC43" s="297"/>
      <c r="AD43" s="297"/>
      <c r="AE43" s="297"/>
      <c r="AF43" s="297"/>
      <c r="AG43" s="297"/>
      <c r="AH43" s="297"/>
      <c r="AI43" s="297"/>
      <c r="AJ43" s="297"/>
      <c r="AK43" s="297"/>
      <c r="AL43" s="297"/>
      <c r="AM43" s="297"/>
      <c r="AN43" s="297"/>
      <c r="AO43" s="297"/>
      <c r="AP43" s="297"/>
      <c r="AQ43" s="297"/>
      <c r="AR43" s="297"/>
      <c r="AS43" s="297"/>
      <c r="AT43" s="297"/>
      <c r="AU43" s="297"/>
      <c r="AV43" s="297"/>
      <c r="AW43" s="297"/>
      <c r="AX43" s="297"/>
      <c r="AY43" s="297"/>
      <c r="AZ43" s="297"/>
      <c r="BA43" s="297"/>
      <c r="BB43" s="297"/>
      <c r="BC43" s="297"/>
      <c r="BD43" s="297"/>
      <c r="BE43" s="297"/>
      <c r="BF43" s="297"/>
      <c r="BG43" s="297"/>
      <c r="BH43" s="297"/>
      <c r="BI43" s="297"/>
      <c r="BJ43" s="297"/>
      <c r="BK43" s="297"/>
      <c r="BL43" s="297"/>
      <c r="BM43" s="297"/>
      <c r="BN43" s="297"/>
      <c r="BO43" s="297"/>
      <c r="BP43" s="297"/>
      <c r="BQ43" s="297"/>
      <c r="BR43" s="297"/>
      <c r="BS43" s="297"/>
      <c r="BT43" s="297"/>
      <c r="BU43" s="297"/>
      <c r="BV43" s="297"/>
      <c r="BW43" s="297"/>
      <c r="BX43" s="297"/>
      <c r="BY43" s="297"/>
      <c r="BZ43" s="297"/>
      <c r="CA43" s="297"/>
      <c r="CB43" s="297"/>
      <c r="CC43" s="297"/>
      <c r="CD43" s="297"/>
      <c r="CE43" s="297"/>
      <c r="CF43" s="297"/>
      <c r="CG43" s="297"/>
      <c r="CH43" s="297"/>
      <c r="CI43" s="297"/>
      <c r="CJ43" s="297"/>
      <c r="CK43" s="297"/>
      <c r="CL43" s="297"/>
      <c r="CM43" s="297"/>
      <c r="CN43" s="297"/>
      <c r="CO43" s="297"/>
      <c r="CP43" s="297"/>
      <c r="CQ43" s="297"/>
      <c r="CR43" s="297"/>
      <c r="CS43" s="297"/>
      <c r="CT43" s="297"/>
      <c r="CU43" s="297"/>
      <c r="CV43" s="297"/>
      <c r="CW43" s="297"/>
      <c r="CX43" s="297"/>
      <c r="CY43" s="297"/>
      <c r="CZ43" s="297"/>
      <c r="DA43" s="297"/>
      <c r="DB43" s="297"/>
      <c r="DC43" s="297"/>
      <c r="DD43" s="297"/>
      <c r="DE43" s="297"/>
      <c r="DF43" s="297"/>
      <c r="DG43" s="297"/>
      <c r="DH43" s="297"/>
      <c r="DI43" s="297"/>
      <c r="DJ43" s="297"/>
      <c r="DK43" s="297"/>
      <c r="DL43" s="297"/>
      <c r="DM43" s="297"/>
      <c r="DN43" s="297"/>
      <c r="DO43" s="297"/>
      <c r="DP43" s="297"/>
      <c r="DQ43" s="297"/>
      <c r="DR43" s="297"/>
      <c r="DS43" s="297"/>
      <c r="DT43" s="297"/>
      <c r="DU43" s="297"/>
      <c r="DV43" s="297"/>
      <c r="DW43" s="297"/>
      <c r="DX43" s="297"/>
      <c r="DY43" s="297"/>
      <c r="DZ43" s="297"/>
      <c r="EA43" s="297"/>
      <c r="EB43" s="297"/>
      <c r="EC43" s="297"/>
      <c r="ED43" s="297"/>
      <c r="EE43" s="297"/>
      <c r="EF43" s="297"/>
      <c r="EG43" s="297"/>
      <c r="EH43" s="297"/>
      <c r="EI43" s="297"/>
      <c r="EJ43" s="297"/>
      <c r="EK43" s="297"/>
      <c r="EL43" s="297"/>
      <c r="EM43" s="297"/>
      <c r="EN43" s="297"/>
      <c r="EO43" s="297"/>
      <c r="EP43" s="297"/>
      <c r="EQ43" s="297"/>
      <c r="ER43" s="297"/>
      <c r="ES43" s="297"/>
      <c r="ET43" s="297"/>
      <c r="EU43" s="297"/>
      <c r="EV43" s="297"/>
      <c r="EW43" s="297"/>
      <c r="EX43" s="297"/>
      <c r="EY43" s="297"/>
      <c r="EZ43" s="297"/>
      <c r="FA43" s="297"/>
      <c r="FB43" s="297"/>
      <c r="FC43" s="297"/>
      <c r="FD43" s="297"/>
      <c r="FE43" s="297"/>
      <c r="FF43" s="297"/>
      <c r="FG43" s="297"/>
      <c r="FH43" s="297"/>
      <c r="FI43" s="297"/>
      <c r="FJ43" s="297"/>
      <c r="FK43" s="297"/>
      <c r="FL43" s="297"/>
      <c r="FM43" s="297"/>
      <c r="FN43" s="297"/>
      <c r="FO43" s="297"/>
      <c r="FP43" s="297"/>
      <c r="FQ43" s="297"/>
      <c r="FR43" s="297"/>
      <c r="FS43" s="297"/>
      <c r="FT43" s="297"/>
      <c r="FU43" s="297"/>
      <c r="FV43" s="297"/>
      <c r="FW43" s="297"/>
      <c r="FX43" s="297"/>
      <c r="FY43" s="297"/>
      <c r="FZ43" s="297"/>
      <c r="GA43" s="297"/>
      <c r="GB43" s="297"/>
      <c r="GC43" s="297"/>
      <c r="GD43" s="297"/>
      <c r="GE43" s="297"/>
      <c r="GF43" s="297"/>
      <c r="GG43" s="297"/>
      <c r="GH43" s="297"/>
      <c r="GI43" s="297"/>
      <c r="GJ43" s="297"/>
      <c r="GK43" s="297"/>
      <c r="GL43" s="297"/>
      <c r="GM43" s="297"/>
      <c r="GN43" s="297"/>
      <c r="GO43" s="297"/>
      <c r="GP43" s="297"/>
      <c r="GQ43" s="297"/>
      <c r="GR43" s="297"/>
      <c r="GS43" s="297"/>
      <c r="GT43" s="297"/>
      <c r="GU43" s="297"/>
      <c r="GV43" s="297"/>
      <c r="GW43" s="297"/>
      <c r="GX43" s="297"/>
      <c r="GY43" s="297"/>
      <c r="GZ43" s="297"/>
      <c r="HA43" s="297"/>
      <c r="HB43" s="297"/>
      <c r="HC43" s="297"/>
      <c r="HD43" s="297"/>
      <c r="HE43" s="297"/>
      <c r="HF43" s="297"/>
      <c r="HG43" s="297"/>
      <c r="HH43" s="297"/>
      <c r="HI43" s="297"/>
      <c r="HJ43" s="297"/>
      <c r="HK43" s="297"/>
      <c r="HL43" s="297"/>
      <c r="HM43" s="297"/>
      <c r="HN43" s="297"/>
      <c r="HO43" s="297"/>
      <c r="HP43" s="297"/>
      <c r="HQ43" s="297"/>
      <c r="HR43" s="297"/>
      <c r="HS43" s="297"/>
      <c r="HT43" s="297"/>
      <c r="HU43" s="297"/>
      <c r="HV43" s="297"/>
      <c r="HW43" s="297"/>
      <c r="HX43" s="297"/>
      <c r="HY43" s="297"/>
      <c r="HZ43" s="297"/>
      <c r="IA43" s="297"/>
      <c r="IB43" s="297"/>
      <c r="IC43" s="297"/>
      <c r="ID43" s="297"/>
      <c r="IE43" s="297"/>
      <c r="IF43" s="297"/>
      <c r="IG43" s="297"/>
      <c r="IH43" s="297"/>
      <c r="II43" s="297"/>
      <c r="IJ43" s="297"/>
      <c r="IK43" s="297"/>
      <c r="IL43" s="297"/>
      <c r="IM43" s="297"/>
      <c r="IN43" s="297"/>
      <c r="IO43" s="297"/>
      <c r="IP43" s="297"/>
      <c r="IQ43" s="297"/>
      <c r="IR43" s="297"/>
      <c r="IS43" s="297"/>
      <c r="IT43" s="297"/>
    </row>
    <row r="44" s="309" customFormat="1" ht="24" customHeight="1" spans="1:254">
      <c r="A44" s="297"/>
      <c r="B44" s="297"/>
      <c r="C44" s="297"/>
      <c r="D44" s="297"/>
      <c r="E44" s="374"/>
      <c r="F44" s="375"/>
      <c r="G44" s="297"/>
      <c r="H44" s="297"/>
      <c r="I44" s="297"/>
      <c r="J44" s="297"/>
      <c r="K44" s="297"/>
      <c r="L44" s="297"/>
      <c r="M44" s="297"/>
      <c r="N44" s="297"/>
      <c r="O44" s="297"/>
      <c r="P44" s="297"/>
      <c r="Q44" s="297"/>
      <c r="R44" s="297"/>
      <c r="S44" s="297"/>
      <c r="T44" s="297"/>
      <c r="U44" s="297"/>
      <c r="V44" s="297"/>
      <c r="W44" s="297"/>
      <c r="X44" s="297"/>
      <c r="Y44" s="297"/>
      <c r="Z44" s="297"/>
      <c r="AA44" s="297"/>
      <c r="AB44" s="297"/>
      <c r="AC44" s="297"/>
      <c r="AD44" s="297"/>
      <c r="AE44" s="297"/>
      <c r="AF44" s="297"/>
      <c r="AG44" s="297"/>
      <c r="AH44" s="297"/>
      <c r="AI44" s="297"/>
      <c r="AJ44" s="297"/>
      <c r="AK44" s="297"/>
      <c r="AL44" s="297"/>
      <c r="AM44" s="297"/>
      <c r="AN44" s="297"/>
      <c r="AO44" s="297"/>
      <c r="AP44" s="297"/>
      <c r="AQ44" s="297"/>
      <c r="AR44" s="297"/>
      <c r="AS44" s="297"/>
      <c r="AT44" s="297"/>
      <c r="AU44" s="297"/>
      <c r="AV44" s="297"/>
      <c r="AW44" s="297"/>
      <c r="AX44" s="297"/>
      <c r="AY44" s="297"/>
      <c r="AZ44" s="297"/>
      <c r="BA44" s="297"/>
      <c r="BB44" s="297"/>
      <c r="BC44" s="297"/>
      <c r="BD44" s="297"/>
      <c r="BE44" s="297"/>
      <c r="BF44" s="297"/>
      <c r="BG44" s="297"/>
      <c r="BH44" s="297"/>
      <c r="BI44" s="297"/>
      <c r="BJ44" s="297"/>
      <c r="BK44" s="297"/>
      <c r="BL44" s="297"/>
      <c r="BM44" s="297"/>
      <c r="BN44" s="297"/>
      <c r="BO44" s="297"/>
      <c r="BP44" s="297"/>
      <c r="BQ44" s="297"/>
      <c r="BR44" s="297"/>
      <c r="BS44" s="297"/>
      <c r="BT44" s="297"/>
      <c r="BU44" s="297"/>
      <c r="BV44" s="297"/>
      <c r="BW44" s="297"/>
      <c r="BX44" s="297"/>
      <c r="BY44" s="297"/>
      <c r="BZ44" s="297"/>
      <c r="CA44" s="297"/>
      <c r="CB44" s="297"/>
      <c r="CC44" s="297"/>
      <c r="CD44" s="297"/>
      <c r="CE44" s="297"/>
      <c r="CF44" s="297"/>
      <c r="CG44" s="297"/>
      <c r="CH44" s="297"/>
      <c r="CI44" s="297"/>
      <c r="CJ44" s="297"/>
      <c r="CK44" s="297"/>
      <c r="CL44" s="297"/>
      <c r="CM44" s="297"/>
      <c r="CN44" s="297"/>
      <c r="CO44" s="297"/>
      <c r="CP44" s="297"/>
      <c r="CQ44" s="297"/>
      <c r="CR44" s="297"/>
      <c r="CS44" s="297"/>
      <c r="CT44" s="297"/>
      <c r="CU44" s="297"/>
      <c r="CV44" s="297"/>
      <c r="CW44" s="297"/>
      <c r="CX44" s="297"/>
      <c r="CY44" s="297"/>
      <c r="CZ44" s="297"/>
      <c r="DA44" s="297"/>
      <c r="DB44" s="297"/>
      <c r="DC44" s="297"/>
      <c r="DD44" s="297"/>
      <c r="DE44" s="297"/>
      <c r="DF44" s="297"/>
      <c r="DG44" s="297"/>
      <c r="DH44" s="297"/>
      <c r="DI44" s="297"/>
      <c r="DJ44" s="297"/>
      <c r="DK44" s="297"/>
      <c r="DL44" s="297"/>
      <c r="DM44" s="297"/>
      <c r="DN44" s="297"/>
      <c r="DO44" s="297"/>
      <c r="DP44" s="297"/>
      <c r="DQ44" s="297"/>
      <c r="DR44" s="297"/>
      <c r="DS44" s="297"/>
      <c r="DT44" s="297"/>
      <c r="DU44" s="297"/>
      <c r="DV44" s="297"/>
      <c r="DW44" s="297"/>
      <c r="DX44" s="297"/>
      <c r="DY44" s="297"/>
      <c r="DZ44" s="297"/>
      <c r="EA44" s="297"/>
      <c r="EB44" s="297"/>
      <c r="EC44" s="297"/>
      <c r="ED44" s="297"/>
      <c r="EE44" s="297"/>
      <c r="EF44" s="297"/>
      <c r="EG44" s="297"/>
      <c r="EH44" s="297"/>
      <c r="EI44" s="297"/>
      <c r="EJ44" s="297"/>
      <c r="EK44" s="297"/>
      <c r="EL44" s="297"/>
      <c r="EM44" s="297"/>
      <c r="EN44" s="297"/>
      <c r="EO44" s="297"/>
      <c r="EP44" s="297"/>
      <c r="EQ44" s="297"/>
      <c r="ER44" s="297"/>
      <c r="ES44" s="297"/>
      <c r="ET44" s="297"/>
      <c r="EU44" s="297"/>
      <c r="EV44" s="297"/>
      <c r="EW44" s="297"/>
      <c r="EX44" s="297"/>
      <c r="EY44" s="297"/>
      <c r="EZ44" s="297"/>
      <c r="FA44" s="297"/>
      <c r="FB44" s="297"/>
      <c r="FC44" s="297"/>
      <c r="FD44" s="297"/>
      <c r="FE44" s="297"/>
      <c r="FF44" s="297"/>
      <c r="FG44" s="297"/>
      <c r="FH44" s="297"/>
      <c r="FI44" s="297"/>
      <c r="FJ44" s="297"/>
      <c r="FK44" s="297"/>
      <c r="FL44" s="297"/>
      <c r="FM44" s="297"/>
      <c r="FN44" s="297"/>
      <c r="FO44" s="297"/>
      <c r="FP44" s="297"/>
      <c r="FQ44" s="297"/>
      <c r="FR44" s="297"/>
      <c r="FS44" s="297"/>
      <c r="FT44" s="297"/>
      <c r="FU44" s="297"/>
      <c r="FV44" s="297"/>
      <c r="FW44" s="297"/>
      <c r="FX44" s="297"/>
      <c r="FY44" s="297"/>
      <c r="FZ44" s="297"/>
      <c r="GA44" s="297"/>
      <c r="GB44" s="297"/>
      <c r="GC44" s="297"/>
      <c r="GD44" s="297"/>
      <c r="GE44" s="297"/>
      <c r="GF44" s="297"/>
      <c r="GG44" s="297"/>
      <c r="GH44" s="297"/>
      <c r="GI44" s="297"/>
      <c r="GJ44" s="297"/>
      <c r="GK44" s="297"/>
      <c r="GL44" s="297"/>
      <c r="GM44" s="297"/>
      <c r="GN44" s="297"/>
      <c r="GO44" s="297"/>
      <c r="GP44" s="297"/>
      <c r="GQ44" s="297"/>
      <c r="GR44" s="297"/>
      <c r="GS44" s="297"/>
      <c r="GT44" s="297"/>
      <c r="GU44" s="297"/>
      <c r="GV44" s="297"/>
      <c r="GW44" s="297"/>
      <c r="GX44" s="297"/>
      <c r="GY44" s="297"/>
      <c r="GZ44" s="297"/>
      <c r="HA44" s="297"/>
      <c r="HB44" s="297"/>
      <c r="HC44" s="297"/>
      <c r="HD44" s="297"/>
      <c r="HE44" s="297"/>
      <c r="HF44" s="297"/>
      <c r="HG44" s="297"/>
      <c r="HH44" s="297"/>
      <c r="HI44" s="297"/>
      <c r="HJ44" s="297"/>
      <c r="HK44" s="297"/>
      <c r="HL44" s="297"/>
      <c r="HM44" s="297"/>
      <c r="HN44" s="297"/>
      <c r="HO44" s="297"/>
      <c r="HP44" s="297"/>
      <c r="HQ44" s="297"/>
      <c r="HR44" s="297"/>
      <c r="HS44" s="297"/>
      <c r="HT44" s="297"/>
      <c r="HU44" s="297"/>
      <c r="HV44" s="297"/>
      <c r="HW44" s="297"/>
      <c r="HX44" s="297"/>
      <c r="HY44" s="297"/>
      <c r="HZ44" s="297"/>
      <c r="IA44" s="297"/>
      <c r="IB44" s="297"/>
      <c r="IC44" s="297"/>
      <c r="ID44" s="297"/>
      <c r="IE44" s="297"/>
      <c r="IF44" s="297"/>
      <c r="IG44" s="297"/>
      <c r="IH44" s="297"/>
      <c r="II44" s="297"/>
      <c r="IJ44" s="297"/>
      <c r="IK44" s="297"/>
      <c r="IL44" s="297"/>
      <c r="IM44" s="297"/>
      <c r="IN44" s="297"/>
      <c r="IO44" s="297"/>
      <c r="IP44" s="297"/>
      <c r="IQ44" s="297"/>
      <c r="IR44" s="297"/>
      <c r="IS44" s="297"/>
      <c r="IT44" s="297"/>
    </row>
    <row r="45" s="309" customFormat="1" ht="24" customHeight="1" spans="1:254">
      <c r="A45" s="297"/>
      <c r="B45" s="297"/>
      <c r="C45" s="297"/>
      <c r="D45" s="297"/>
      <c r="E45" s="374"/>
      <c r="F45" s="375"/>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297"/>
      <c r="AR45" s="297"/>
      <c r="AS45" s="297"/>
      <c r="AT45" s="297"/>
      <c r="AU45" s="297"/>
      <c r="AV45" s="297"/>
      <c r="AW45" s="297"/>
      <c r="AX45" s="297"/>
      <c r="AY45" s="297"/>
      <c r="AZ45" s="297"/>
      <c r="BA45" s="297"/>
      <c r="BB45" s="297"/>
      <c r="BC45" s="297"/>
      <c r="BD45" s="297"/>
      <c r="BE45" s="297"/>
      <c r="BF45" s="297"/>
      <c r="BG45" s="297"/>
      <c r="BH45" s="297"/>
      <c r="BI45" s="297"/>
      <c r="BJ45" s="297"/>
      <c r="BK45" s="297"/>
      <c r="BL45" s="297"/>
      <c r="BM45" s="297"/>
      <c r="BN45" s="297"/>
      <c r="BO45" s="297"/>
      <c r="BP45" s="297"/>
      <c r="BQ45" s="297"/>
      <c r="BR45" s="297"/>
      <c r="BS45" s="297"/>
      <c r="BT45" s="297"/>
      <c r="BU45" s="297"/>
      <c r="BV45" s="297"/>
      <c r="BW45" s="297"/>
      <c r="BX45" s="297"/>
      <c r="BY45" s="297"/>
      <c r="BZ45" s="297"/>
      <c r="CA45" s="297"/>
      <c r="CB45" s="297"/>
      <c r="CC45" s="297"/>
      <c r="CD45" s="297"/>
      <c r="CE45" s="297"/>
      <c r="CF45" s="297"/>
      <c r="CG45" s="297"/>
      <c r="CH45" s="297"/>
      <c r="CI45" s="297"/>
      <c r="CJ45" s="297"/>
      <c r="CK45" s="297"/>
      <c r="CL45" s="297"/>
      <c r="CM45" s="297"/>
      <c r="CN45" s="297"/>
      <c r="CO45" s="297"/>
      <c r="CP45" s="297"/>
      <c r="CQ45" s="297"/>
      <c r="CR45" s="297"/>
      <c r="CS45" s="297"/>
      <c r="CT45" s="297"/>
      <c r="CU45" s="297"/>
      <c r="CV45" s="297"/>
      <c r="CW45" s="297"/>
      <c r="CX45" s="297"/>
      <c r="CY45" s="297"/>
      <c r="CZ45" s="297"/>
      <c r="DA45" s="297"/>
      <c r="DB45" s="297"/>
      <c r="DC45" s="297"/>
      <c r="DD45" s="297"/>
      <c r="DE45" s="297"/>
      <c r="DF45" s="297"/>
      <c r="DG45" s="297"/>
      <c r="DH45" s="297"/>
      <c r="DI45" s="297"/>
      <c r="DJ45" s="297"/>
      <c r="DK45" s="297"/>
      <c r="DL45" s="297"/>
      <c r="DM45" s="297"/>
      <c r="DN45" s="297"/>
      <c r="DO45" s="297"/>
      <c r="DP45" s="297"/>
      <c r="DQ45" s="297"/>
      <c r="DR45" s="297"/>
      <c r="DS45" s="297"/>
      <c r="DT45" s="297"/>
      <c r="DU45" s="297"/>
      <c r="DV45" s="297"/>
      <c r="DW45" s="297"/>
      <c r="DX45" s="297"/>
      <c r="DY45" s="297"/>
      <c r="DZ45" s="297"/>
      <c r="EA45" s="297"/>
      <c r="EB45" s="297"/>
      <c r="EC45" s="297"/>
      <c r="ED45" s="297"/>
      <c r="EE45" s="297"/>
      <c r="EF45" s="297"/>
      <c r="EG45" s="297"/>
      <c r="EH45" s="297"/>
      <c r="EI45" s="297"/>
      <c r="EJ45" s="297"/>
      <c r="EK45" s="297"/>
      <c r="EL45" s="297"/>
      <c r="EM45" s="297"/>
      <c r="EN45" s="297"/>
      <c r="EO45" s="297"/>
      <c r="EP45" s="297"/>
      <c r="EQ45" s="297"/>
      <c r="ER45" s="297"/>
      <c r="ES45" s="297"/>
      <c r="ET45" s="297"/>
      <c r="EU45" s="297"/>
      <c r="EV45" s="297"/>
      <c r="EW45" s="297"/>
      <c r="EX45" s="297"/>
      <c r="EY45" s="297"/>
      <c r="EZ45" s="297"/>
      <c r="FA45" s="297"/>
      <c r="FB45" s="297"/>
      <c r="FC45" s="297"/>
      <c r="FD45" s="297"/>
      <c r="FE45" s="297"/>
      <c r="FF45" s="297"/>
      <c r="FG45" s="297"/>
      <c r="FH45" s="297"/>
      <c r="FI45" s="297"/>
      <c r="FJ45" s="297"/>
      <c r="FK45" s="297"/>
      <c r="FL45" s="297"/>
      <c r="FM45" s="297"/>
      <c r="FN45" s="297"/>
      <c r="FO45" s="297"/>
      <c r="FP45" s="297"/>
      <c r="FQ45" s="297"/>
      <c r="FR45" s="297"/>
      <c r="FS45" s="297"/>
      <c r="FT45" s="297"/>
      <c r="FU45" s="297"/>
      <c r="FV45" s="297"/>
      <c r="FW45" s="297"/>
      <c r="FX45" s="297"/>
      <c r="FY45" s="297"/>
      <c r="FZ45" s="297"/>
      <c r="GA45" s="297"/>
      <c r="GB45" s="297"/>
      <c r="GC45" s="297"/>
      <c r="GD45" s="297"/>
      <c r="GE45" s="297"/>
      <c r="GF45" s="297"/>
      <c r="GG45" s="297"/>
      <c r="GH45" s="297"/>
      <c r="GI45" s="297"/>
      <c r="GJ45" s="297"/>
      <c r="GK45" s="297"/>
      <c r="GL45" s="297"/>
      <c r="GM45" s="297"/>
      <c r="GN45" s="297"/>
      <c r="GO45" s="297"/>
      <c r="GP45" s="297"/>
      <c r="GQ45" s="297"/>
      <c r="GR45" s="297"/>
      <c r="GS45" s="297"/>
      <c r="GT45" s="297"/>
      <c r="GU45" s="297"/>
      <c r="GV45" s="297"/>
      <c r="GW45" s="297"/>
      <c r="GX45" s="297"/>
      <c r="GY45" s="297"/>
      <c r="GZ45" s="297"/>
      <c r="HA45" s="297"/>
      <c r="HB45" s="297"/>
      <c r="HC45" s="297"/>
      <c r="HD45" s="297"/>
      <c r="HE45" s="297"/>
      <c r="HF45" s="297"/>
      <c r="HG45" s="297"/>
      <c r="HH45" s="297"/>
      <c r="HI45" s="297"/>
      <c r="HJ45" s="297"/>
      <c r="HK45" s="297"/>
      <c r="HL45" s="297"/>
      <c r="HM45" s="297"/>
      <c r="HN45" s="297"/>
      <c r="HO45" s="297"/>
      <c r="HP45" s="297"/>
      <c r="HQ45" s="297"/>
      <c r="HR45" s="297"/>
      <c r="HS45" s="297"/>
      <c r="HT45" s="297"/>
      <c r="HU45" s="297"/>
      <c r="HV45" s="297"/>
      <c r="HW45" s="297"/>
      <c r="HX45" s="297"/>
      <c r="HY45" s="297"/>
      <c r="HZ45" s="297"/>
      <c r="IA45" s="297"/>
      <c r="IB45" s="297"/>
      <c r="IC45" s="297"/>
      <c r="ID45" s="297"/>
      <c r="IE45" s="297"/>
      <c r="IF45" s="297"/>
      <c r="IG45" s="297"/>
      <c r="IH45" s="297"/>
      <c r="II45" s="297"/>
      <c r="IJ45" s="297"/>
      <c r="IK45" s="297"/>
      <c r="IL45" s="297"/>
      <c r="IM45" s="297"/>
      <c r="IN45" s="297"/>
      <c r="IO45" s="297"/>
      <c r="IP45" s="297"/>
      <c r="IQ45" s="297"/>
      <c r="IR45" s="297"/>
      <c r="IS45" s="297"/>
      <c r="IT45" s="297"/>
    </row>
    <row r="46" s="309" customFormat="1" ht="24" customHeight="1" spans="1:254">
      <c r="A46" s="297"/>
      <c r="B46" s="297"/>
      <c r="C46" s="297"/>
      <c r="D46" s="297"/>
      <c r="E46" s="374"/>
      <c r="F46" s="375"/>
      <c r="G46" s="297"/>
      <c r="H46" s="297"/>
      <c r="I46" s="297"/>
      <c r="J46" s="297"/>
      <c r="K46" s="297"/>
      <c r="L46" s="297"/>
      <c r="M46" s="297"/>
      <c r="N46" s="297"/>
      <c r="O46" s="297"/>
      <c r="P46" s="297"/>
      <c r="Q46" s="297"/>
      <c r="R46" s="297"/>
      <c r="S46" s="297"/>
      <c r="T46" s="297"/>
      <c r="U46" s="297"/>
      <c r="V46" s="297"/>
      <c r="W46" s="297"/>
      <c r="X46" s="297"/>
      <c r="Y46" s="297"/>
      <c r="Z46" s="297"/>
      <c r="AA46" s="297"/>
      <c r="AB46" s="297"/>
      <c r="AC46" s="297"/>
      <c r="AD46" s="297"/>
      <c r="AE46" s="297"/>
      <c r="AF46" s="297"/>
      <c r="AG46" s="297"/>
      <c r="AH46" s="297"/>
      <c r="AI46" s="297"/>
      <c r="AJ46" s="297"/>
      <c r="AK46" s="297"/>
      <c r="AL46" s="297"/>
      <c r="AM46" s="297"/>
      <c r="AN46" s="297"/>
      <c r="AO46" s="297"/>
      <c r="AP46" s="297"/>
      <c r="AQ46" s="297"/>
      <c r="AR46" s="297"/>
      <c r="AS46" s="297"/>
      <c r="AT46" s="297"/>
      <c r="AU46" s="297"/>
      <c r="AV46" s="297"/>
      <c r="AW46" s="297"/>
      <c r="AX46" s="297"/>
      <c r="AY46" s="297"/>
      <c r="AZ46" s="297"/>
      <c r="BA46" s="297"/>
      <c r="BB46" s="297"/>
      <c r="BC46" s="297"/>
      <c r="BD46" s="297"/>
      <c r="BE46" s="297"/>
      <c r="BF46" s="297"/>
      <c r="BG46" s="297"/>
      <c r="BH46" s="297"/>
      <c r="BI46" s="297"/>
      <c r="BJ46" s="297"/>
      <c r="BK46" s="297"/>
      <c r="BL46" s="297"/>
      <c r="BM46" s="297"/>
      <c r="BN46" s="297"/>
      <c r="BO46" s="297"/>
      <c r="BP46" s="297"/>
      <c r="BQ46" s="297"/>
      <c r="BR46" s="297"/>
      <c r="BS46" s="297"/>
      <c r="BT46" s="297"/>
      <c r="BU46" s="297"/>
      <c r="BV46" s="297"/>
      <c r="BW46" s="297"/>
      <c r="BX46" s="297"/>
      <c r="BY46" s="297"/>
      <c r="BZ46" s="297"/>
      <c r="CA46" s="297"/>
      <c r="CB46" s="297"/>
      <c r="CC46" s="297"/>
      <c r="CD46" s="297"/>
      <c r="CE46" s="297"/>
      <c r="CF46" s="297"/>
      <c r="CG46" s="297"/>
      <c r="CH46" s="297"/>
      <c r="CI46" s="297"/>
      <c r="CJ46" s="297"/>
      <c r="CK46" s="297"/>
      <c r="CL46" s="297"/>
      <c r="CM46" s="297"/>
      <c r="CN46" s="297"/>
      <c r="CO46" s="297"/>
      <c r="CP46" s="297"/>
      <c r="CQ46" s="297"/>
      <c r="CR46" s="297"/>
      <c r="CS46" s="297"/>
      <c r="CT46" s="297"/>
      <c r="CU46" s="297"/>
      <c r="CV46" s="297"/>
      <c r="CW46" s="297"/>
      <c r="CX46" s="297"/>
      <c r="CY46" s="297"/>
      <c r="CZ46" s="297"/>
      <c r="DA46" s="297"/>
      <c r="DB46" s="297"/>
      <c r="DC46" s="297"/>
      <c r="DD46" s="297"/>
      <c r="DE46" s="297"/>
      <c r="DF46" s="297"/>
      <c r="DG46" s="297"/>
      <c r="DH46" s="297"/>
      <c r="DI46" s="297"/>
      <c r="DJ46" s="297"/>
      <c r="DK46" s="297"/>
      <c r="DL46" s="297"/>
      <c r="DM46" s="297"/>
      <c r="DN46" s="297"/>
      <c r="DO46" s="297"/>
      <c r="DP46" s="297"/>
      <c r="DQ46" s="297"/>
      <c r="DR46" s="297"/>
      <c r="DS46" s="297"/>
      <c r="DT46" s="297"/>
      <c r="DU46" s="297"/>
      <c r="DV46" s="297"/>
      <c r="DW46" s="297"/>
      <c r="DX46" s="297"/>
      <c r="DY46" s="297"/>
      <c r="DZ46" s="297"/>
      <c r="EA46" s="297"/>
      <c r="EB46" s="297"/>
      <c r="EC46" s="297"/>
      <c r="ED46" s="297"/>
      <c r="EE46" s="297"/>
      <c r="EF46" s="297"/>
      <c r="EG46" s="297"/>
      <c r="EH46" s="297"/>
      <c r="EI46" s="297"/>
      <c r="EJ46" s="297"/>
      <c r="EK46" s="297"/>
      <c r="EL46" s="297"/>
      <c r="EM46" s="297"/>
      <c r="EN46" s="297"/>
      <c r="EO46" s="297"/>
      <c r="EP46" s="297"/>
      <c r="EQ46" s="297"/>
      <c r="ER46" s="297"/>
      <c r="ES46" s="297"/>
      <c r="ET46" s="297"/>
      <c r="EU46" s="297"/>
      <c r="EV46" s="297"/>
      <c r="EW46" s="297"/>
      <c r="EX46" s="297"/>
      <c r="EY46" s="297"/>
      <c r="EZ46" s="297"/>
      <c r="FA46" s="297"/>
      <c r="FB46" s="297"/>
      <c r="FC46" s="297"/>
      <c r="FD46" s="297"/>
      <c r="FE46" s="297"/>
      <c r="FF46" s="297"/>
      <c r="FG46" s="297"/>
      <c r="FH46" s="297"/>
      <c r="FI46" s="297"/>
      <c r="FJ46" s="297"/>
      <c r="FK46" s="297"/>
      <c r="FL46" s="297"/>
      <c r="FM46" s="297"/>
      <c r="FN46" s="297"/>
      <c r="FO46" s="297"/>
      <c r="FP46" s="297"/>
      <c r="FQ46" s="297"/>
      <c r="FR46" s="297"/>
      <c r="FS46" s="297"/>
      <c r="FT46" s="297"/>
      <c r="FU46" s="297"/>
      <c r="FV46" s="297"/>
      <c r="FW46" s="297"/>
      <c r="FX46" s="297"/>
      <c r="FY46" s="297"/>
      <c r="FZ46" s="297"/>
      <c r="GA46" s="297"/>
      <c r="GB46" s="297"/>
      <c r="GC46" s="297"/>
      <c r="GD46" s="297"/>
      <c r="GE46" s="297"/>
      <c r="GF46" s="297"/>
      <c r="GG46" s="297"/>
      <c r="GH46" s="297"/>
      <c r="GI46" s="297"/>
      <c r="GJ46" s="297"/>
      <c r="GK46" s="297"/>
      <c r="GL46" s="297"/>
      <c r="GM46" s="297"/>
      <c r="GN46" s="297"/>
      <c r="GO46" s="297"/>
      <c r="GP46" s="297"/>
      <c r="GQ46" s="297"/>
      <c r="GR46" s="297"/>
      <c r="GS46" s="297"/>
      <c r="GT46" s="297"/>
      <c r="GU46" s="297"/>
      <c r="GV46" s="297"/>
      <c r="GW46" s="297"/>
      <c r="GX46" s="297"/>
      <c r="GY46" s="297"/>
      <c r="GZ46" s="297"/>
      <c r="HA46" s="297"/>
      <c r="HB46" s="297"/>
      <c r="HC46" s="297"/>
      <c r="HD46" s="297"/>
      <c r="HE46" s="297"/>
      <c r="HF46" s="297"/>
      <c r="HG46" s="297"/>
      <c r="HH46" s="297"/>
      <c r="HI46" s="297"/>
      <c r="HJ46" s="297"/>
      <c r="HK46" s="297"/>
      <c r="HL46" s="297"/>
      <c r="HM46" s="297"/>
      <c r="HN46" s="297"/>
      <c r="HO46" s="297"/>
      <c r="HP46" s="297"/>
      <c r="HQ46" s="297"/>
      <c r="HR46" s="297"/>
      <c r="HS46" s="297"/>
      <c r="HT46" s="297"/>
      <c r="HU46" s="297"/>
      <c r="HV46" s="297"/>
      <c r="HW46" s="297"/>
      <c r="HX46" s="297"/>
      <c r="HY46" s="297"/>
      <c r="HZ46" s="297"/>
      <c r="IA46" s="297"/>
      <c r="IB46" s="297"/>
      <c r="IC46" s="297"/>
      <c r="ID46" s="297"/>
      <c r="IE46" s="297"/>
      <c r="IF46" s="297"/>
      <c r="IG46" s="297"/>
      <c r="IH46" s="297"/>
      <c r="II46" s="297"/>
      <c r="IJ46" s="297"/>
      <c r="IK46" s="297"/>
      <c r="IL46" s="297"/>
      <c r="IM46" s="297"/>
      <c r="IN46" s="297"/>
      <c r="IO46" s="297"/>
      <c r="IP46" s="297"/>
      <c r="IQ46" s="297"/>
      <c r="IR46" s="297"/>
      <c r="IS46" s="297"/>
      <c r="IT46" s="297"/>
    </row>
    <row r="47" s="309" customFormat="1" ht="24" customHeight="1" spans="1:254">
      <c r="A47" s="297"/>
      <c r="B47" s="297"/>
      <c r="C47" s="297"/>
      <c r="D47" s="297"/>
      <c r="E47" s="374"/>
      <c r="F47" s="375"/>
      <c r="G47" s="297"/>
      <c r="H47" s="297"/>
      <c r="I47" s="297"/>
      <c r="J47" s="297"/>
      <c r="K47" s="297"/>
      <c r="L47" s="297"/>
      <c r="M47" s="297"/>
      <c r="N47" s="297"/>
      <c r="O47" s="297"/>
      <c r="P47" s="297"/>
      <c r="Q47" s="297"/>
      <c r="R47" s="297"/>
      <c r="S47" s="297"/>
      <c r="T47" s="297"/>
      <c r="U47" s="297"/>
      <c r="V47" s="297"/>
      <c r="W47" s="297"/>
      <c r="X47" s="297"/>
      <c r="Y47" s="297"/>
      <c r="Z47" s="297"/>
      <c r="AA47" s="297"/>
      <c r="AB47" s="297"/>
      <c r="AC47" s="297"/>
      <c r="AD47" s="297"/>
      <c r="AE47" s="297"/>
      <c r="AF47" s="297"/>
      <c r="AG47" s="297"/>
      <c r="AH47" s="297"/>
      <c r="AI47" s="297"/>
      <c r="AJ47" s="297"/>
      <c r="AK47" s="297"/>
      <c r="AL47" s="297"/>
      <c r="AM47" s="297"/>
      <c r="AN47" s="297"/>
      <c r="AO47" s="297"/>
      <c r="AP47" s="297"/>
      <c r="AQ47" s="297"/>
      <c r="AR47" s="297"/>
      <c r="AS47" s="297"/>
      <c r="AT47" s="297"/>
      <c r="AU47" s="297"/>
      <c r="AV47" s="297"/>
      <c r="AW47" s="297"/>
      <c r="AX47" s="297"/>
      <c r="AY47" s="297"/>
      <c r="AZ47" s="297"/>
      <c r="BA47" s="297"/>
      <c r="BB47" s="297"/>
      <c r="BC47" s="297"/>
      <c r="BD47" s="297"/>
      <c r="BE47" s="297"/>
      <c r="BF47" s="297"/>
      <c r="BG47" s="297"/>
      <c r="BH47" s="297"/>
      <c r="BI47" s="297"/>
      <c r="BJ47" s="297"/>
      <c r="BK47" s="297"/>
      <c r="BL47" s="297"/>
      <c r="BM47" s="297"/>
      <c r="BN47" s="297"/>
      <c r="BO47" s="297"/>
      <c r="BP47" s="297"/>
      <c r="BQ47" s="297"/>
      <c r="BR47" s="297"/>
      <c r="BS47" s="297"/>
      <c r="BT47" s="297"/>
      <c r="BU47" s="297"/>
      <c r="BV47" s="297"/>
      <c r="BW47" s="297"/>
      <c r="BX47" s="297"/>
      <c r="BY47" s="297"/>
      <c r="BZ47" s="297"/>
      <c r="CA47" s="297"/>
      <c r="CB47" s="297"/>
      <c r="CC47" s="297"/>
      <c r="CD47" s="297"/>
      <c r="CE47" s="297"/>
      <c r="CF47" s="297"/>
      <c r="CG47" s="297"/>
      <c r="CH47" s="297"/>
      <c r="CI47" s="297"/>
      <c r="CJ47" s="297"/>
      <c r="CK47" s="297"/>
      <c r="CL47" s="297"/>
      <c r="CM47" s="297"/>
      <c r="CN47" s="297"/>
      <c r="CO47" s="297"/>
      <c r="CP47" s="297"/>
      <c r="CQ47" s="297"/>
      <c r="CR47" s="297"/>
      <c r="CS47" s="297"/>
      <c r="CT47" s="297"/>
      <c r="CU47" s="297"/>
      <c r="CV47" s="297"/>
      <c r="CW47" s="297"/>
      <c r="CX47" s="297"/>
      <c r="CY47" s="297"/>
      <c r="CZ47" s="297"/>
      <c r="DA47" s="297"/>
      <c r="DB47" s="297"/>
      <c r="DC47" s="297"/>
      <c r="DD47" s="297"/>
      <c r="DE47" s="297"/>
      <c r="DF47" s="297"/>
      <c r="DG47" s="297"/>
      <c r="DH47" s="297"/>
      <c r="DI47" s="297"/>
      <c r="DJ47" s="297"/>
      <c r="DK47" s="297"/>
      <c r="DL47" s="297"/>
      <c r="DM47" s="297"/>
      <c r="DN47" s="297"/>
      <c r="DO47" s="297"/>
      <c r="DP47" s="297"/>
      <c r="DQ47" s="297"/>
      <c r="DR47" s="297"/>
      <c r="DS47" s="297"/>
      <c r="DT47" s="297"/>
      <c r="DU47" s="297"/>
      <c r="DV47" s="297"/>
      <c r="DW47" s="297"/>
      <c r="DX47" s="297"/>
      <c r="DY47" s="297"/>
      <c r="DZ47" s="297"/>
      <c r="EA47" s="297"/>
      <c r="EB47" s="297"/>
      <c r="EC47" s="297"/>
      <c r="ED47" s="297"/>
      <c r="EE47" s="297"/>
      <c r="EF47" s="297"/>
      <c r="EG47" s="297"/>
      <c r="EH47" s="297"/>
      <c r="EI47" s="297"/>
      <c r="EJ47" s="297"/>
      <c r="EK47" s="297"/>
      <c r="EL47" s="297"/>
      <c r="EM47" s="297"/>
      <c r="EN47" s="297"/>
      <c r="EO47" s="297"/>
      <c r="EP47" s="297"/>
      <c r="EQ47" s="297"/>
      <c r="ER47" s="297"/>
      <c r="ES47" s="297"/>
      <c r="ET47" s="297"/>
      <c r="EU47" s="297"/>
      <c r="EV47" s="297"/>
      <c r="EW47" s="297"/>
      <c r="EX47" s="297"/>
      <c r="EY47" s="297"/>
      <c r="EZ47" s="297"/>
      <c r="FA47" s="297"/>
      <c r="FB47" s="297"/>
      <c r="FC47" s="297"/>
      <c r="FD47" s="297"/>
      <c r="FE47" s="297"/>
      <c r="FF47" s="297"/>
      <c r="FG47" s="297"/>
      <c r="FH47" s="297"/>
      <c r="FI47" s="297"/>
      <c r="FJ47" s="297"/>
      <c r="FK47" s="297"/>
      <c r="FL47" s="297"/>
      <c r="FM47" s="297"/>
      <c r="FN47" s="297"/>
      <c r="FO47" s="297"/>
      <c r="FP47" s="297"/>
      <c r="FQ47" s="297"/>
      <c r="FR47" s="297"/>
      <c r="FS47" s="297"/>
      <c r="FT47" s="297"/>
      <c r="FU47" s="297"/>
      <c r="FV47" s="297"/>
      <c r="FW47" s="297"/>
      <c r="FX47" s="297"/>
      <c r="FY47" s="297"/>
      <c r="FZ47" s="297"/>
      <c r="GA47" s="297"/>
      <c r="GB47" s="297"/>
      <c r="GC47" s="297"/>
      <c r="GD47" s="297"/>
      <c r="GE47" s="297"/>
      <c r="GF47" s="297"/>
      <c r="GG47" s="297"/>
      <c r="GH47" s="297"/>
      <c r="GI47" s="297"/>
      <c r="GJ47" s="297"/>
      <c r="GK47" s="297"/>
      <c r="GL47" s="297"/>
      <c r="GM47" s="297"/>
      <c r="GN47" s="297"/>
      <c r="GO47" s="297"/>
      <c r="GP47" s="297"/>
      <c r="GQ47" s="297"/>
      <c r="GR47" s="297"/>
      <c r="GS47" s="297"/>
      <c r="GT47" s="297"/>
      <c r="GU47" s="297"/>
      <c r="GV47" s="297"/>
      <c r="GW47" s="297"/>
      <c r="GX47" s="297"/>
      <c r="GY47" s="297"/>
      <c r="GZ47" s="297"/>
      <c r="HA47" s="297"/>
      <c r="HB47" s="297"/>
      <c r="HC47" s="297"/>
      <c r="HD47" s="297"/>
      <c r="HE47" s="297"/>
      <c r="HF47" s="297"/>
      <c r="HG47" s="297"/>
      <c r="HH47" s="297"/>
      <c r="HI47" s="297"/>
      <c r="HJ47" s="297"/>
      <c r="HK47" s="297"/>
      <c r="HL47" s="297"/>
      <c r="HM47" s="297"/>
      <c r="HN47" s="297"/>
      <c r="HO47" s="297"/>
      <c r="HP47" s="297"/>
      <c r="HQ47" s="297"/>
      <c r="HR47" s="297"/>
      <c r="HS47" s="297"/>
      <c r="HT47" s="297"/>
      <c r="HU47" s="297"/>
      <c r="HV47" s="297"/>
      <c r="HW47" s="297"/>
      <c r="HX47" s="297"/>
      <c r="HY47" s="297"/>
      <c r="HZ47" s="297"/>
      <c r="IA47" s="297"/>
      <c r="IB47" s="297"/>
      <c r="IC47" s="297"/>
      <c r="ID47" s="297"/>
      <c r="IE47" s="297"/>
      <c r="IF47" s="297"/>
      <c r="IG47" s="297"/>
      <c r="IH47" s="297"/>
      <c r="II47" s="297"/>
      <c r="IJ47" s="297"/>
      <c r="IK47" s="297"/>
      <c r="IL47" s="297"/>
      <c r="IM47" s="297"/>
      <c r="IN47" s="297"/>
      <c r="IO47" s="297"/>
      <c r="IP47" s="297"/>
      <c r="IQ47" s="297"/>
      <c r="IR47" s="297"/>
      <c r="IS47" s="297"/>
      <c r="IT47" s="297"/>
    </row>
    <row r="48" s="309" customFormat="1" ht="24" customHeight="1" spans="1:254">
      <c r="A48" s="297"/>
      <c r="B48" s="297"/>
      <c r="C48" s="297"/>
      <c r="D48" s="297"/>
      <c r="E48" s="374"/>
      <c r="F48" s="375"/>
      <c r="G48" s="297"/>
      <c r="H48" s="297"/>
      <c r="I48" s="297"/>
      <c r="J48" s="297"/>
      <c r="K48" s="297"/>
      <c r="L48" s="297"/>
      <c r="M48" s="297"/>
      <c r="N48" s="297"/>
      <c r="O48" s="297"/>
      <c r="P48" s="297"/>
      <c r="Q48" s="297"/>
      <c r="R48" s="297"/>
      <c r="S48" s="297"/>
      <c r="T48" s="297"/>
      <c r="U48" s="297"/>
      <c r="V48" s="297"/>
      <c r="W48" s="297"/>
      <c r="X48" s="297"/>
      <c r="Y48" s="297"/>
      <c r="Z48" s="297"/>
      <c r="AA48" s="297"/>
      <c r="AB48" s="297"/>
      <c r="AC48" s="297"/>
      <c r="AD48" s="297"/>
      <c r="AE48" s="297"/>
      <c r="AF48" s="297"/>
      <c r="AG48" s="297"/>
      <c r="AH48" s="297"/>
      <c r="AI48" s="297"/>
      <c r="AJ48" s="297"/>
      <c r="AK48" s="297"/>
      <c r="AL48" s="297"/>
      <c r="AM48" s="297"/>
      <c r="AN48" s="297"/>
      <c r="AO48" s="297"/>
      <c r="AP48" s="297"/>
      <c r="AQ48" s="297"/>
      <c r="AR48" s="297"/>
      <c r="AS48" s="297"/>
      <c r="AT48" s="297"/>
      <c r="AU48" s="297"/>
      <c r="AV48" s="297"/>
      <c r="AW48" s="297"/>
      <c r="AX48" s="297"/>
      <c r="AY48" s="297"/>
      <c r="AZ48" s="297"/>
      <c r="BA48" s="297"/>
      <c r="BB48" s="297"/>
      <c r="BC48" s="297"/>
      <c r="BD48" s="297"/>
      <c r="BE48" s="297"/>
      <c r="BF48" s="297"/>
      <c r="BG48" s="297"/>
      <c r="BH48" s="297"/>
      <c r="BI48" s="297"/>
      <c r="BJ48" s="297"/>
      <c r="BK48" s="297"/>
      <c r="BL48" s="297"/>
      <c r="BM48" s="297"/>
      <c r="BN48" s="297"/>
      <c r="BO48" s="297"/>
      <c r="BP48" s="297"/>
      <c r="BQ48" s="297"/>
      <c r="BR48" s="297"/>
      <c r="BS48" s="297"/>
      <c r="BT48" s="297"/>
      <c r="BU48" s="297"/>
      <c r="BV48" s="297"/>
      <c r="BW48" s="297"/>
      <c r="BX48" s="297"/>
      <c r="BY48" s="297"/>
      <c r="BZ48" s="297"/>
      <c r="CA48" s="297"/>
      <c r="CB48" s="297"/>
      <c r="CC48" s="297"/>
      <c r="CD48" s="297"/>
      <c r="CE48" s="297"/>
      <c r="CF48" s="297"/>
      <c r="CG48" s="297"/>
      <c r="CH48" s="297"/>
      <c r="CI48" s="297"/>
      <c r="CJ48" s="297"/>
      <c r="CK48" s="297"/>
      <c r="CL48" s="297"/>
      <c r="CM48" s="297"/>
      <c r="CN48" s="297"/>
      <c r="CO48" s="297"/>
      <c r="CP48" s="297"/>
      <c r="CQ48" s="297"/>
      <c r="CR48" s="297"/>
      <c r="CS48" s="297"/>
      <c r="CT48" s="297"/>
      <c r="CU48" s="297"/>
      <c r="CV48" s="297"/>
      <c r="CW48" s="297"/>
      <c r="CX48" s="297"/>
      <c r="CY48" s="297"/>
      <c r="CZ48" s="297"/>
      <c r="DA48" s="297"/>
      <c r="DB48" s="297"/>
      <c r="DC48" s="297"/>
      <c r="DD48" s="297"/>
      <c r="DE48" s="297"/>
      <c r="DF48" s="297"/>
      <c r="DG48" s="297"/>
      <c r="DH48" s="297"/>
      <c r="DI48" s="297"/>
      <c r="DJ48" s="297"/>
      <c r="DK48" s="297"/>
      <c r="DL48" s="297"/>
      <c r="DM48" s="297"/>
      <c r="DN48" s="297"/>
      <c r="DO48" s="297"/>
      <c r="DP48" s="297"/>
      <c r="DQ48" s="297"/>
      <c r="DR48" s="297"/>
      <c r="DS48" s="297"/>
      <c r="DT48" s="297"/>
      <c r="DU48" s="297"/>
      <c r="DV48" s="297"/>
      <c r="DW48" s="297"/>
      <c r="DX48" s="297"/>
      <c r="DY48" s="297"/>
      <c r="DZ48" s="297"/>
      <c r="EA48" s="297"/>
      <c r="EB48" s="297"/>
      <c r="EC48" s="297"/>
      <c r="ED48" s="297"/>
      <c r="EE48" s="297"/>
      <c r="EF48" s="297"/>
      <c r="EG48" s="297"/>
      <c r="EH48" s="297"/>
      <c r="EI48" s="297"/>
      <c r="EJ48" s="297"/>
      <c r="EK48" s="297"/>
      <c r="EL48" s="297"/>
      <c r="EM48" s="297"/>
      <c r="EN48" s="297"/>
      <c r="EO48" s="297"/>
      <c r="EP48" s="297"/>
      <c r="EQ48" s="297"/>
      <c r="ER48" s="297"/>
      <c r="ES48" s="297"/>
      <c r="ET48" s="297"/>
      <c r="EU48" s="297"/>
      <c r="EV48" s="297"/>
      <c r="EW48" s="297"/>
      <c r="EX48" s="297"/>
      <c r="EY48" s="297"/>
      <c r="EZ48" s="297"/>
      <c r="FA48" s="297"/>
      <c r="FB48" s="297"/>
      <c r="FC48" s="297"/>
      <c r="FD48" s="297"/>
      <c r="FE48" s="297"/>
      <c r="FF48" s="297"/>
      <c r="FG48" s="297"/>
      <c r="FH48" s="297"/>
      <c r="FI48" s="297"/>
      <c r="FJ48" s="297"/>
      <c r="FK48" s="297"/>
      <c r="FL48" s="297"/>
      <c r="FM48" s="297"/>
      <c r="FN48" s="297"/>
      <c r="FO48" s="297"/>
      <c r="FP48" s="297"/>
      <c r="FQ48" s="297"/>
      <c r="FR48" s="297"/>
      <c r="FS48" s="297"/>
      <c r="FT48" s="297"/>
      <c r="FU48" s="297"/>
      <c r="FV48" s="297"/>
      <c r="FW48" s="297"/>
      <c r="FX48" s="297"/>
      <c r="FY48" s="297"/>
      <c r="FZ48" s="297"/>
      <c r="GA48" s="297"/>
      <c r="GB48" s="297"/>
      <c r="GC48" s="297"/>
      <c r="GD48" s="297"/>
      <c r="GE48" s="297"/>
      <c r="GF48" s="297"/>
      <c r="GG48" s="297"/>
      <c r="GH48" s="297"/>
      <c r="GI48" s="297"/>
      <c r="GJ48" s="297"/>
      <c r="GK48" s="297"/>
      <c r="GL48" s="297"/>
      <c r="GM48" s="297"/>
      <c r="GN48" s="297"/>
      <c r="GO48" s="297"/>
      <c r="GP48" s="297"/>
      <c r="GQ48" s="297"/>
      <c r="GR48" s="297"/>
      <c r="GS48" s="297"/>
      <c r="GT48" s="297"/>
      <c r="GU48" s="297"/>
      <c r="GV48" s="297"/>
      <c r="GW48" s="297"/>
      <c r="GX48" s="297"/>
      <c r="GY48" s="297"/>
      <c r="GZ48" s="297"/>
      <c r="HA48" s="297"/>
      <c r="HB48" s="297"/>
      <c r="HC48" s="297"/>
      <c r="HD48" s="297"/>
      <c r="HE48" s="297"/>
      <c r="HF48" s="297"/>
      <c r="HG48" s="297"/>
      <c r="HH48" s="297"/>
      <c r="HI48" s="297"/>
      <c r="HJ48" s="297"/>
      <c r="HK48" s="297"/>
      <c r="HL48" s="297"/>
      <c r="HM48" s="297"/>
      <c r="HN48" s="297"/>
      <c r="HO48" s="297"/>
      <c r="HP48" s="297"/>
      <c r="HQ48" s="297"/>
      <c r="HR48" s="297"/>
      <c r="HS48" s="297"/>
      <c r="HT48" s="297"/>
      <c r="HU48" s="297"/>
      <c r="HV48" s="297"/>
      <c r="HW48" s="297"/>
      <c r="HX48" s="297"/>
      <c r="HY48" s="297"/>
      <c r="HZ48" s="297"/>
      <c r="IA48" s="297"/>
      <c r="IB48" s="297"/>
      <c r="IC48" s="297"/>
      <c r="ID48" s="297"/>
      <c r="IE48" s="297"/>
      <c r="IF48" s="297"/>
      <c r="IG48" s="297"/>
      <c r="IH48" s="297"/>
      <c r="II48" s="297"/>
      <c r="IJ48" s="297"/>
      <c r="IK48" s="297"/>
      <c r="IL48" s="297"/>
      <c r="IM48" s="297"/>
      <c r="IN48" s="297"/>
      <c r="IO48" s="297"/>
      <c r="IP48" s="297"/>
      <c r="IQ48" s="297"/>
      <c r="IR48" s="297"/>
      <c r="IS48" s="297"/>
      <c r="IT48" s="297"/>
    </row>
    <row r="49" s="309" customFormat="1" ht="24" customHeight="1" spans="1:254">
      <c r="A49" s="297"/>
      <c r="B49" s="297"/>
      <c r="C49" s="297"/>
      <c r="D49" s="297"/>
      <c r="E49" s="374"/>
      <c r="F49" s="375"/>
      <c r="G49" s="297"/>
      <c r="H49" s="297"/>
      <c r="I49" s="297"/>
      <c r="J49" s="297"/>
      <c r="K49" s="297"/>
      <c r="L49" s="297"/>
      <c r="M49" s="297"/>
      <c r="N49" s="297"/>
      <c r="O49" s="297"/>
      <c r="P49" s="297"/>
      <c r="Q49" s="297"/>
      <c r="R49" s="297"/>
      <c r="S49" s="297"/>
      <c r="T49" s="297"/>
      <c r="U49" s="297"/>
      <c r="V49" s="297"/>
      <c r="W49" s="297"/>
      <c r="X49" s="297"/>
      <c r="Y49" s="297"/>
      <c r="Z49" s="297"/>
      <c r="AA49" s="297"/>
      <c r="AB49" s="297"/>
      <c r="AC49" s="297"/>
      <c r="AD49" s="297"/>
      <c r="AE49" s="297"/>
      <c r="AF49" s="297"/>
      <c r="AG49" s="297"/>
      <c r="AH49" s="297"/>
      <c r="AI49" s="297"/>
      <c r="AJ49" s="297"/>
      <c r="AK49" s="297"/>
      <c r="AL49" s="297"/>
      <c r="AM49" s="297"/>
      <c r="AN49" s="297"/>
      <c r="AO49" s="297"/>
      <c r="AP49" s="297"/>
      <c r="AQ49" s="297"/>
      <c r="AR49" s="297"/>
      <c r="AS49" s="297"/>
      <c r="AT49" s="297"/>
      <c r="AU49" s="297"/>
      <c r="AV49" s="297"/>
      <c r="AW49" s="297"/>
      <c r="AX49" s="297"/>
      <c r="AY49" s="297"/>
      <c r="AZ49" s="297"/>
      <c r="BA49" s="297"/>
      <c r="BB49" s="297"/>
      <c r="BC49" s="297"/>
      <c r="BD49" s="297"/>
      <c r="BE49" s="297"/>
      <c r="BF49" s="297"/>
      <c r="BG49" s="297"/>
      <c r="BH49" s="297"/>
      <c r="BI49" s="297"/>
      <c r="BJ49" s="297"/>
      <c r="BK49" s="297"/>
      <c r="BL49" s="297"/>
      <c r="BM49" s="297"/>
      <c r="BN49" s="297"/>
      <c r="BO49" s="297"/>
      <c r="BP49" s="297"/>
      <c r="BQ49" s="297"/>
      <c r="BR49" s="297"/>
      <c r="BS49" s="297"/>
      <c r="BT49" s="297"/>
      <c r="BU49" s="297"/>
      <c r="BV49" s="297"/>
      <c r="BW49" s="297"/>
      <c r="BX49" s="297"/>
      <c r="BY49" s="297"/>
      <c r="BZ49" s="297"/>
      <c r="CA49" s="297"/>
      <c r="CB49" s="297"/>
      <c r="CC49" s="297"/>
      <c r="CD49" s="297"/>
      <c r="CE49" s="297"/>
      <c r="CF49" s="297"/>
      <c r="CG49" s="297"/>
      <c r="CH49" s="297"/>
      <c r="CI49" s="297"/>
      <c r="CJ49" s="297"/>
      <c r="CK49" s="297"/>
      <c r="CL49" s="297"/>
      <c r="CM49" s="297"/>
      <c r="CN49" s="297"/>
      <c r="CO49" s="297"/>
      <c r="CP49" s="297"/>
      <c r="CQ49" s="297"/>
      <c r="CR49" s="297"/>
      <c r="CS49" s="297"/>
      <c r="CT49" s="297"/>
      <c r="CU49" s="297"/>
      <c r="CV49" s="297"/>
      <c r="CW49" s="297"/>
      <c r="CX49" s="297"/>
      <c r="CY49" s="297"/>
      <c r="CZ49" s="297"/>
      <c r="DA49" s="297"/>
      <c r="DB49" s="297"/>
      <c r="DC49" s="297"/>
      <c r="DD49" s="297"/>
      <c r="DE49" s="297"/>
      <c r="DF49" s="297"/>
      <c r="DG49" s="297"/>
      <c r="DH49" s="297"/>
      <c r="DI49" s="297"/>
      <c r="DJ49" s="297"/>
      <c r="DK49" s="297"/>
      <c r="DL49" s="297"/>
      <c r="DM49" s="297"/>
      <c r="DN49" s="297"/>
      <c r="DO49" s="297"/>
      <c r="DP49" s="297"/>
      <c r="DQ49" s="297"/>
      <c r="DR49" s="297"/>
      <c r="DS49" s="297"/>
      <c r="DT49" s="297"/>
      <c r="DU49" s="297"/>
      <c r="DV49" s="297"/>
      <c r="DW49" s="297"/>
      <c r="DX49" s="297"/>
      <c r="DY49" s="297"/>
      <c r="DZ49" s="297"/>
      <c r="EA49" s="297"/>
      <c r="EB49" s="297"/>
      <c r="EC49" s="297"/>
      <c r="ED49" s="297"/>
      <c r="EE49" s="297"/>
      <c r="EF49" s="297"/>
      <c r="EG49" s="297"/>
      <c r="EH49" s="297"/>
      <c r="EI49" s="297"/>
      <c r="EJ49" s="297"/>
      <c r="EK49" s="297"/>
      <c r="EL49" s="297"/>
      <c r="EM49" s="297"/>
      <c r="EN49" s="297"/>
      <c r="EO49" s="297"/>
      <c r="EP49" s="297"/>
      <c r="EQ49" s="297"/>
      <c r="ER49" s="297"/>
      <c r="ES49" s="297"/>
      <c r="ET49" s="297"/>
      <c r="EU49" s="297"/>
      <c r="EV49" s="297"/>
      <c r="EW49" s="297"/>
      <c r="EX49" s="297"/>
      <c r="EY49" s="297"/>
      <c r="EZ49" s="297"/>
      <c r="FA49" s="297"/>
      <c r="FB49" s="297"/>
      <c r="FC49" s="297"/>
      <c r="FD49" s="297"/>
      <c r="FE49" s="297"/>
      <c r="FF49" s="297"/>
      <c r="FG49" s="297"/>
      <c r="FH49" s="297"/>
      <c r="FI49" s="297"/>
      <c r="FJ49" s="297"/>
      <c r="FK49" s="297"/>
      <c r="FL49" s="297"/>
      <c r="FM49" s="297"/>
      <c r="FN49" s="297"/>
      <c r="FO49" s="297"/>
      <c r="FP49" s="297"/>
      <c r="FQ49" s="297"/>
      <c r="FR49" s="297"/>
      <c r="FS49" s="297"/>
      <c r="FT49" s="297"/>
      <c r="FU49" s="297"/>
      <c r="FV49" s="297"/>
      <c r="FW49" s="297"/>
      <c r="FX49" s="297"/>
      <c r="FY49" s="297"/>
      <c r="FZ49" s="297"/>
      <c r="GA49" s="297"/>
      <c r="GB49" s="297"/>
      <c r="GC49" s="297"/>
      <c r="GD49" s="297"/>
      <c r="GE49" s="297"/>
      <c r="GF49" s="297"/>
      <c r="GG49" s="297"/>
      <c r="GH49" s="297"/>
      <c r="GI49" s="297"/>
      <c r="GJ49" s="297"/>
      <c r="GK49" s="297"/>
      <c r="GL49" s="297"/>
      <c r="GM49" s="297"/>
      <c r="GN49" s="297"/>
      <c r="GO49" s="297"/>
      <c r="GP49" s="297"/>
      <c r="GQ49" s="297"/>
      <c r="GR49" s="297"/>
      <c r="GS49" s="297"/>
      <c r="GT49" s="297"/>
      <c r="GU49" s="297"/>
      <c r="GV49" s="297"/>
      <c r="GW49" s="297"/>
      <c r="GX49" s="297"/>
      <c r="GY49" s="297"/>
      <c r="GZ49" s="297"/>
      <c r="HA49" s="297"/>
      <c r="HB49" s="297"/>
      <c r="HC49" s="297"/>
      <c r="HD49" s="297"/>
      <c r="HE49" s="297"/>
      <c r="HF49" s="297"/>
      <c r="HG49" s="297"/>
      <c r="HH49" s="297"/>
      <c r="HI49" s="297"/>
      <c r="HJ49" s="297"/>
      <c r="HK49" s="297"/>
      <c r="HL49" s="297"/>
      <c r="HM49" s="297"/>
      <c r="HN49" s="297"/>
      <c r="HO49" s="297"/>
      <c r="HP49" s="297"/>
      <c r="HQ49" s="297"/>
      <c r="HR49" s="297"/>
      <c r="HS49" s="297"/>
      <c r="HT49" s="297"/>
      <c r="HU49" s="297"/>
      <c r="HV49" s="297"/>
      <c r="HW49" s="297"/>
      <c r="HX49" s="297"/>
      <c r="HY49" s="297"/>
      <c r="HZ49" s="297"/>
      <c r="IA49" s="297"/>
      <c r="IB49" s="297"/>
      <c r="IC49" s="297"/>
      <c r="ID49" s="297"/>
      <c r="IE49" s="297"/>
      <c r="IF49" s="297"/>
      <c r="IG49" s="297"/>
      <c r="IH49" s="297"/>
      <c r="II49" s="297"/>
      <c r="IJ49" s="297"/>
      <c r="IK49" s="297"/>
      <c r="IL49" s="297"/>
      <c r="IM49" s="297"/>
      <c r="IN49" s="297"/>
      <c r="IO49" s="297"/>
      <c r="IP49" s="297"/>
      <c r="IQ49" s="297"/>
      <c r="IR49" s="297"/>
      <c r="IS49" s="297"/>
      <c r="IT49" s="297"/>
    </row>
    <row r="50" s="309" customFormat="1" ht="24" customHeight="1" spans="1:254">
      <c r="A50" s="297"/>
      <c r="B50" s="297"/>
      <c r="C50" s="297"/>
      <c r="D50" s="297"/>
      <c r="E50" s="374"/>
      <c r="F50" s="375"/>
      <c r="G50" s="297"/>
      <c r="H50" s="297"/>
      <c r="I50" s="297"/>
      <c r="J50" s="297"/>
      <c r="K50" s="297"/>
      <c r="L50" s="297"/>
      <c r="M50" s="297"/>
      <c r="N50" s="297"/>
      <c r="O50" s="297"/>
      <c r="P50" s="297"/>
      <c r="Q50" s="297"/>
      <c r="R50" s="297"/>
      <c r="S50" s="297"/>
      <c r="T50" s="297"/>
      <c r="U50" s="297"/>
      <c r="V50" s="297"/>
      <c r="W50" s="297"/>
      <c r="X50" s="297"/>
      <c r="Y50" s="297"/>
      <c r="Z50" s="297"/>
      <c r="AA50" s="297"/>
      <c r="AB50" s="297"/>
      <c r="AC50" s="297"/>
      <c r="AD50" s="297"/>
      <c r="AE50" s="297"/>
      <c r="AF50" s="297"/>
      <c r="AG50" s="297"/>
      <c r="AH50" s="297"/>
      <c r="AI50" s="297"/>
      <c r="AJ50" s="297"/>
      <c r="AK50" s="297"/>
      <c r="AL50" s="297"/>
      <c r="AM50" s="297"/>
      <c r="AN50" s="297"/>
      <c r="AO50" s="297"/>
      <c r="AP50" s="297"/>
      <c r="AQ50" s="297"/>
      <c r="AR50" s="297"/>
      <c r="AS50" s="297"/>
      <c r="AT50" s="297"/>
      <c r="AU50" s="297"/>
      <c r="AV50" s="297"/>
      <c r="AW50" s="297"/>
      <c r="AX50" s="297"/>
      <c r="AY50" s="297"/>
      <c r="AZ50" s="297"/>
      <c r="BA50" s="297"/>
      <c r="BB50" s="297"/>
      <c r="BC50" s="297"/>
      <c r="BD50" s="297"/>
      <c r="BE50" s="297"/>
      <c r="BF50" s="297"/>
      <c r="BG50" s="297"/>
      <c r="BH50" s="297"/>
      <c r="BI50" s="297"/>
      <c r="BJ50" s="297"/>
      <c r="BK50" s="297"/>
      <c r="BL50" s="297"/>
      <c r="BM50" s="297"/>
      <c r="BN50" s="297"/>
      <c r="BO50" s="297"/>
      <c r="BP50" s="297"/>
      <c r="BQ50" s="297"/>
      <c r="BR50" s="297"/>
      <c r="BS50" s="297"/>
      <c r="BT50" s="297"/>
      <c r="BU50" s="297"/>
      <c r="BV50" s="297"/>
      <c r="BW50" s="297"/>
      <c r="BX50" s="297"/>
      <c r="BY50" s="297"/>
      <c r="BZ50" s="297"/>
      <c r="CA50" s="297"/>
      <c r="CB50" s="297"/>
      <c r="CC50" s="297"/>
      <c r="CD50" s="297"/>
      <c r="CE50" s="297"/>
      <c r="CF50" s="297"/>
      <c r="CG50" s="297"/>
      <c r="CH50" s="297"/>
      <c r="CI50" s="297"/>
      <c r="CJ50" s="297"/>
      <c r="CK50" s="297"/>
      <c r="CL50" s="297"/>
      <c r="CM50" s="297"/>
      <c r="CN50" s="297"/>
      <c r="CO50" s="297"/>
      <c r="CP50" s="297"/>
      <c r="CQ50" s="297"/>
      <c r="CR50" s="297"/>
      <c r="CS50" s="297"/>
      <c r="CT50" s="297"/>
      <c r="CU50" s="297"/>
      <c r="CV50" s="297"/>
      <c r="CW50" s="297"/>
      <c r="CX50" s="297"/>
      <c r="CY50" s="297"/>
      <c r="CZ50" s="297"/>
      <c r="DA50" s="297"/>
      <c r="DB50" s="297"/>
      <c r="DC50" s="297"/>
      <c r="DD50" s="297"/>
      <c r="DE50" s="297"/>
      <c r="DF50" s="297"/>
      <c r="DG50" s="297"/>
      <c r="DH50" s="297"/>
      <c r="DI50" s="297"/>
      <c r="DJ50" s="297"/>
      <c r="DK50" s="297"/>
      <c r="DL50" s="297"/>
      <c r="DM50" s="297"/>
      <c r="DN50" s="297"/>
      <c r="DO50" s="297"/>
      <c r="DP50" s="297"/>
      <c r="DQ50" s="297"/>
      <c r="DR50" s="297"/>
      <c r="DS50" s="297"/>
      <c r="DT50" s="297"/>
      <c r="DU50" s="297"/>
      <c r="DV50" s="297"/>
      <c r="DW50" s="297"/>
      <c r="DX50" s="297"/>
      <c r="DY50" s="297"/>
      <c r="DZ50" s="297"/>
      <c r="EA50" s="297"/>
      <c r="EB50" s="297"/>
      <c r="EC50" s="297"/>
      <c r="ED50" s="297"/>
      <c r="EE50" s="297"/>
      <c r="EF50" s="297"/>
      <c r="EG50" s="297"/>
      <c r="EH50" s="297"/>
      <c r="EI50" s="297"/>
      <c r="EJ50" s="297"/>
      <c r="EK50" s="297"/>
      <c r="EL50" s="297"/>
      <c r="EM50" s="297"/>
      <c r="EN50" s="297"/>
      <c r="EO50" s="297"/>
      <c r="EP50" s="297"/>
      <c r="EQ50" s="297"/>
      <c r="ER50" s="297"/>
      <c r="ES50" s="297"/>
      <c r="ET50" s="297"/>
      <c r="EU50" s="297"/>
      <c r="EV50" s="297"/>
      <c r="EW50" s="297"/>
      <c r="EX50" s="297"/>
      <c r="EY50" s="297"/>
      <c r="EZ50" s="297"/>
      <c r="FA50" s="297"/>
      <c r="FB50" s="297"/>
      <c r="FC50" s="297"/>
      <c r="FD50" s="297"/>
      <c r="FE50" s="297"/>
      <c r="FF50" s="297"/>
      <c r="FG50" s="297"/>
      <c r="FH50" s="297"/>
      <c r="FI50" s="297"/>
      <c r="FJ50" s="297"/>
      <c r="FK50" s="297"/>
      <c r="FL50" s="297"/>
      <c r="FM50" s="297"/>
      <c r="FN50" s="297"/>
      <c r="FO50" s="297"/>
      <c r="FP50" s="297"/>
      <c r="FQ50" s="297"/>
      <c r="FR50" s="297"/>
      <c r="FS50" s="297"/>
      <c r="FT50" s="297"/>
      <c r="FU50" s="297"/>
      <c r="FV50" s="297"/>
      <c r="FW50" s="297"/>
      <c r="FX50" s="297"/>
      <c r="FY50" s="297"/>
      <c r="FZ50" s="297"/>
      <c r="GA50" s="297"/>
      <c r="GB50" s="297"/>
      <c r="GC50" s="297"/>
      <c r="GD50" s="297"/>
      <c r="GE50" s="297"/>
      <c r="GF50" s="297"/>
      <c r="GG50" s="297"/>
      <c r="GH50" s="297"/>
      <c r="GI50" s="297"/>
      <c r="GJ50" s="297"/>
      <c r="GK50" s="297"/>
      <c r="GL50" s="297"/>
      <c r="GM50" s="297"/>
      <c r="GN50" s="297"/>
      <c r="GO50" s="297"/>
      <c r="GP50" s="297"/>
      <c r="GQ50" s="297"/>
      <c r="GR50" s="297"/>
      <c r="GS50" s="297"/>
      <c r="GT50" s="297"/>
      <c r="GU50" s="297"/>
      <c r="GV50" s="297"/>
      <c r="GW50" s="297"/>
      <c r="GX50" s="297"/>
      <c r="GY50" s="297"/>
      <c r="GZ50" s="297"/>
      <c r="HA50" s="297"/>
      <c r="HB50" s="297"/>
      <c r="HC50" s="297"/>
      <c r="HD50" s="297"/>
      <c r="HE50" s="297"/>
      <c r="HF50" s="297"/>
      <c r="HG50" s="297"/>
      <c r="HH50" s="297"/>
      <c r="HI50" s="297"/>
      <c r="HJ50" s="297"/>
      <c r="HK50" s="297"/>
      <c r="HL50" s="297"/>
      <c r="HM50" s="297"/>
      <c r="HN50" s="297"/>
      <c r="HO50" s="297"/>
      <c r="HP50" s="297"/>
      <c r="HQ50" s="297"/>
      <c r="HR50" s="297"/>
      <c r="HS50" s="297"/>
      <c r="HT50" s="297"/>
      <c r="HU50" s="297"/>
      <c r="HV50" s="297"/>
      <c r="HW50" s="297"/>
      <c r="HX50" s="297"/>
      <c r="HY50" s="297"/>
      <c r="HZ50" s="297"/>
      <c r="IA50" s="297"/>
      <c r="IB50" s="297"/>
      <c r="IC50" s="297"/>
      <c r="ID50" s="297"/>
      <c r="IE50" s="297"/>
      <c r="IF50" s="297"/>
      <c r="IG50" s="297"/>
      <c r="IH50" s="297"/>
      <c r="II50" s="297"/>
      <c r="IJ50" s="297"/>
      <c r="IK50" s="297"/>
      <c r="IL50" s="297"/>
      <c r="IM50" s="297"/>
      <c r="IN50" s="297"/>
      <c r="IO50" s="297"/>
      <c r="IP50" s="297"/>
      <c r="IQ50" s="297"/>
      <c r="IR50" s="297"/>
      <c r="IS50" s="297"/>
      <c r="IT50" s="297"/>
    </row>
    <row r="51" s="309" customFormat="1" ht="24" customHeight="1" spans="1:254">
      <c r="A51" s="297"/>
      <c r="B51" s="297"/>
      <c r="C51" s="297"/>
      <c r="D51" s="297"/>
      <c r="E51" s="374"/>
      <c r="F51" s="375"/>
      <c r="G51" s="297"/>
      <c r="H51" s="297"/>
      <c r="I51" s="297"/>
      <c r="J51" s="297"/>
      <c r="K51" s="297"/>
      <c r="L51" s="297"/>
      <c r="M51" s="297"/>
      <c r="N51" s="297"/>
      <c r="O51" s="297"/>
      <c r="P51" s="297"/>
      <c r="Q51" s="297"/>
      <c r="R51" s="297"/>
      <c r="S51" s="297"/>
      <c r="T51" s="297"/>
      <c r="U51" s="297"/>
      <c r="V51" s="297"/>
      <c r="W51" s="297"/>
      <c r="X51" s="297"/>
      <c r="Y51" s="297"/>
      <c r="Z51" s="297"/>
      <c r="AA51" s="297"/>
      <c r="AB51" s="297"/>
      <c r="AC51" s="297"/>
      <c r="AD51" s="297"/>
      <c r="AE51" s="297"/>
      <c r="AF51" s="297"/>
      <c r="AG51" s="297"/>
      <c r="AH51" s="297"/>
      <c r="AI51" s="297"/>
      <c r="AJ51" s="297"/>
      <c r="AK51" s="297"/>
      <c r="AL51" s="297"/>
      <c r="AM51" s="297"/>
      <c r="AN51" s="297"/>
      <c r="AO51" s="297"/>
      <c r="AP51" s="297"/>
      <c r="AQ51" s="297"/>
      <c r="AR51" s="297"/>
      <c r="AS51" s="297"/>
      <c r="AT51" s="297"/>
      <c r="AU51" s="297"/>
      <c r="AV51" s="297"/>
      <c r="AW51" s="297"/>
      <c r="AX51" s="297"/>
      <c r="AY51" s="297"/>
      <c r="AZ51" s="297"/>
      <c r="BA51" s="297"/>
      <c r="BB51" s="297"/>
      <c r="BC51" s="297"/>
      <c r="BD51" s="297"/>
      <c r="BE51" s="297"/>
      <c r="BF51" s="297"/>
      <c r="BG51" s="297"/>
      <c r="BH51" s="297"/>
      <c r="BI51" s="297"/>
      <c r="BJ51" s="297"/>
      <c r="BK51" s="297"/>
      <c r="BL51" s="297"/>
      <c r="BM51" s="297"/>
      <c r="BN51" s="297"/>
      <c r="BO51" s="297"/>
      <c r="BP51" s="297"/>
      <c r="BQ51" s="297"/>
      <c r="BR51" s="297"/>
      <c r="BS51" s="297"/>
      <c r="BT51" s="297"/>
      <c r="BU51" s="297"/>
      <c r="BV51" s="297"/>
      <c r="BW51" s="297"/>
      <c r="BX51" s="297"/>
      <c r="BY51" s="297"/>
      <c r="BZ51" s="297"/>
      <c r="CA51" s="297"/>
      <c r="CB51" s="297"/>
      <c r="CC51" s="297"/>
      <c r="CD51" s="297"/>
      <c r="CE51" s="297"/>
      <c r="CF51" s="297"/>
      <c r="CG51" s="297"/>
      <c r="CH51" s="297"/>
      <c r="CI51" s="297"/>
      <c r="CJ51" s="297"/>
      <c r="CK51" s="297"/>
      <c r="CL51" s="297"/>
      <c r="CM51" s="297"/>
      <c r="CN51" s="297"/>
      <c r="CO51" s="297"/>
      <c r="CP51" s="297"/>
      <c r="CQ51" s="297"/>
      <c r="CR51" s="297"/>
      <c r="CS51" s="297"/>
      <c r="CT51" s="297"/>
      <c r="CU51" s="297"/>
      <c r="CV51" s="297"/>
      <c r="CW51" s="297"/>
      <c r="CX51" s="297"/>
      <c r="CY51" s="297"/>
      <c r="CZ51" s="297"/>
      <c r="DA51" s="297"/>
      <c r="DB51" s="297"/>
      <c r="DC51" s="297"/>
      <c r="DD51" s="297"/>
      <c r="DE51" s="297"/>
      <c r="DF51" s="297"/>
      <c r="DG51" s="297"/>
      <c r="DH51" s="297"/>
      <c r="DI51" s="297"/>
      <c r="DJ51" s="297"/>
      <c r="DK51" s="297"/>
      <c r="DL51" s="297"/>
      <c r="DM51" s="297"/>
      <c r="DN51" s="297"/>
      <c r="DO51" s="297"/>
      <c r="DP51" s="297"/>
      <c r="DQ51" s="297"/>
      <c r="DR51" s="297"/>
      <c r="DS51" s="297"/>
      <c r="DT51" s="297"/>
      <c r="DU51" s="297"/>
      <c r="DV51" s="297"/>
      <c r="DW51" s="297"/>
      <c r="DX51" s="297"/>
      <c r="DY51" s="297"/>
      <c r="DZ51" s="297"/>
      <c r="EA51" s="297"/>
      <c r="EB51" s="297"/>
      <c r="EC51" s="297"/>
      <c r="ED51" s="297"/>
      <c r="EE51" s="297"/>
      <c r="EF51" s="297"/>
      <c r="EG51" s="297"/>
      <c r="EH51" s="297"/>
      <c r="EI51" s="297"/>
      <c r="EJ51" s="297"/>
      <c r="EK51" s="297"/>
      <c r="EL51" s="297"/>
      <c r="EM51" s="297"/>
      <c r="EN51" s="297"/>
      <c r="EO51" s="297"/>
      <c r="EP51" s="297"/>
      <c r="EQ51" s="297"/>
      <c r="ER51" s="297"/>
      <c r="ES51" s="297"/>
      <c r="ET51" s="297"/>
      <c r="EU51" s="297"/>
      <c r="EV51" s="297"/>
      <c r="EW51" s="297"/>
      <c r="EX51" s="297"/>
      <c r="EY51" s="297"/>
      <c r="EZ51" s="297"/>
      <c r="FA51" s="297"/>
      <c r="FB51" s="297"/>
      <c r="FC51" s="297"/>
      <c r="FD51" s="297"/>
      <c r="FE51" s="297"/>
      <c r="FF51" s="297"/>
      <c r="FG51" s="297"/>
      <c r="FH51" s="297"/>
      <c r="FI51" s="297"/>
      <c r="FJ51" s="297"/>
      <c r="FK51" s="297"/>
      <c r="FL51" s="297"/>
      <c r="FM51" s="297"/>
      <c r="FN51" s="297"/>
      <c r="FO51" s="297"/>
      <c r="FP51" s="297"/>
      <c r="FQ51" s="297"/>
      <c r="FR51" s="297"/>
      <c r="FS51" s="297"/>
      <c r="FT51" s="297"/>
      <c r="FU51" s="297"/>
      <c r="FV51" s="297"/>
      <c r="FW51" s="297"/>
      <c r="FX51" s="297"/>
      <c r="FY51" s="297"/>
      <c r="FZ51" s="297"/>
      <c r="GA51" s="297"/>
      <c r="GB51" s="297"/>
      <c r="GC51" s="297"/>
      <c r="GD51" s="297"/>
      <c r="GE51" s="297"/>
      <c r="GF51" s="297"/>
      <c r="GG51" s="297"/>
      <c r="GH51" s="297"/>
      <c r="GI51" s="297"/>
      <c r="GJ51" s="297"/>
      <c r="GK51" s="297"/>
      <c r="GL51" s="297"/>
      <c r="GM51" s="297"/>
      <c r="GN51" s="297"/>
      <c r="GO51" s="297"/>
      <c r="GP51" s="297"/>
      <c r="GQ51" s="297"/>
      <c r="GR51" s="297"/>
      <c r="GS51" s="297"/>
      <c r="GT51" s="297"/>
      <c r="GU51" s="297"/>
      <c r="GV51" s="297"/>
      <c r="GW51" s="297"/>
      <c r="GX51" s="297"/>
      <c r="GY51" s="297"/>
      <c r="GZ51" s="297"/>
      <c r="HA51" s="297"/>
      <c r="HB51" s="297"/>
      <c r="HC51" s="297"/>
      <c r="HD51" s="297"/>
      <c r="HE51" s="297"/>
      <c r="HF51" s="297"/>
      <c r="HG51" s="297"/>
      <c r="HH51" s="297"/>
      <c r="HI51" s="297"/>
      <c r="HJ51" s="297"/>
      <c r="HK51" s="297"/>
      <c r="HL51" s="297"/>
      <c r="HM51" s="297"/>
      <c r="HN51" s="297"/>
      <c r="HO51" s="297"/>
      <c r="HP51" s="297"/>
      <c r="HQ51" s="297"/>
      <c r="HR51" s="297"/>
      <c r="HS51" s="297"/>
      <c r="HT51" s="297"/>
      <c r="HU51" s="297"/>
      <c r="HV51" s="297"/>
      <c r="HW51" s="297"/>
      <c r="HX51" s="297"/>
      <c r="HY51" s="297"/>
      <c r="HZ51" s="297"/>
      <c r="IA51" s="297"/>
      <c r="IB51" s="297"/>
      <c r="IC51" s="297"/>
      <c r="ID51" s="297"/>
      <c r="IE51" s="297"/>
      <c r="IF51" s="297"/>
      <c r="IG51" s="297"/>
      <c r="IH51" s="297"/>
      <c r="II51" s="297"/>
      <c r="IJ51" s="297"/>
      <c r="IK51" s="297"/>
      <c r="IL51" s="297"/>
      <c r="IM51" s="297"/>
      <c r="IN51" s="297"/>
      <c r="IO51" s="297"/>
      <c r="IP51" s="297"/>
      <c r="IQ51" s="297"/>
      <c r="IR51" s="297"/>
      <c r="IS51" s="297"/>
      <c r="IT51" s="297"/>
    </row>
    <row r="52" s="309" customFormat="1" ht="24" customHeight="1" spans="1:254">
      <c r="A52" s="297"/>
      <c r="B52" s="297"/>
      <c r="C52" s="297"/>
      <c r="D52" s="297"/>
      <c r="E52" s="374"/>
      <c r="F52" s="375"/>
      <c r="G52" s="297"/>
      <c r="H52" s="297"/>
      <c r="I52" s="297"/>
      <c r="J52" s="297"/>
      <c r="K52" s="297"/>
      <c r="L52" s="297"/>
      <c r="M52" s="297"/>
      <c r="N52" s="297"/>
      <c r="O52" s="297"/>
      <c r="P52" s="297"/>
      <c r="Q52" s="297"/>
      <c r="R52" s="297"/>
      <c r="S52" s="297"/>
      <c r="T52" s="297"/>
      <c r="U52" s="297"/>
      <c r="V52" s="297"/>
      <c r="W52" s="297"/>
      <c r="X52" s="297"/>
      <c r="Y52" s="297"/>
      <c r="Z52" s="297"/>
      <c r="AA52" s="297"/>
      <c r="AB52" s="297"/>
      <c r="AC52" s="297"/>
      <c r="AD52" s="297"/>
      <c r="AE52" s="297"/>
      <c r="AF52" s="297"/>
      <c r="AG52" s="297"/>
      <c r="AH52" s="297"/>
      <c r="AI52" s="297"/>
      <c r="AJ52" s="297"/>
      <c r="AK52" s="297"/>
      <c r="AL52" s="297"/>
      <c r="AM52" s="297"/>
      <c r="AN52" s="297"/>
      <c r="AO52" s="297"/>
      <c r="AP52" s="297"/>
      <c r="AQ52" s="297"/>
      <c r="AR52" s="297"/>
      <c r="AS52" s="297"/>
      <c r="AT52" s="297"/>
      <c r="AU52" s="297"/>
      <c r="AV52" s="297"/>
      <c r="AW52" s="297"/>
      <c r="AX52" s="297"/>
      <c r="AY52" s="297"/>
      <c r="AZ52" s="297"/>
      <c r="BA52" s="297"/>
      <c r="BB52" s="297"/>
      <c r="BC52" s="297"/>
      <c r="BD52" s="297"/>
      <c r="BE52" s="297"/>
      <c r="BF52" s="297"/>
      <c r="BG52" s="297"/>
      <c r="BH52" s="297"/>
      <c r="BI52" s="297"/>
      <c r="BJ52" s="297"/>
      <c r="BK52" s="297"/>
      <c r="BL52" s="297"/>
      <c r="BM52" s="297"/>
      <c r="BN52" s="297"/>
      <c r="BO52" s="297"/>
      <c r="BP52" s="297"/>
      <c r="BQ52" s="297"/>
      <c r="BR52" s="297"/>
      <c r="BS52" s="297"/>
      <c r="BT52" s="297"/>
      <c r="BU52" s="297"/>
      <c r="BV52" s="297"/>
      <c r="BW52" s="297"/>
      <c r="BX52" s="297"/>
      <c r="BY52" s="297"/>
      <c r="BZ52" s="297"/>
      <c r="CA52" s="297"/>
      <c r="CB52" s="297"/>
      <c r="CC52" s="297"/>
      <c r="CD52" s="297"/>
      <c r="CE52" s="297"/>
      <c r="CF52" s="297"/>
      <c r="CG52" s="297"/>
      <c r="CH52" s="297"/>
      <c r="CI52" s="297"/>
      <c r="CJ52" s="297"/>
      <c r="CK52" s="297"/>
      <c r="CL52" s="297"/>
      <c r="CM52" s="297"/>
      <c r="CN52" s="297"/>
      <c r="CO52" s="297"/>
      <c r="CP52" s="297"/>
      <c r="CQ52" s="297"/>
      <c r="CR52" s="297"/>
      <c r="CS52" s="297"/>
      <c r="CT52" s="297"/>
      <c r="CU52" s="297"/>
      <c r="CV52" s="297"/>
      <c r="CW52" s="297"/>
      <c r="CX52" s="297"/>
      <c r="CY52" s="297"/>
      <c r="CZ52" s="297"/>
      <c r="DA52" s="297"/>
      <c r="DB52" s="297"/>
      <c r="DC52" s="297"/>
      <c r="DD52" s="297"/>
      <c r="DE52" s="297"/>
      <c r="DF52" s="297"/>
      <c r="DG52" s="297"/>
      <c r="DH52" s="297"/>
      <c r="DI52" s="297"/>
      <c r="DJ52" s="297"/>
      <c r="DK52" s="297"/>
      <c r="DL52" s="297"/>
      <c r="DM52" s="297"/>
      <c r="DN52" s="297"/>
      <c r="DO52" s="297"/>
      <c r="DP52" s="297"/>
      <c r="DQ52" s="297"/>
      <c r="DR52" s="297"/>
      <c r="DS52" s="297"/>
      <c r="DT52" s="297"/>
      <c r="DU52" s="297"/>
      <c r="DV52" s="297"/>
      <c r="DW52" s="297"/>
      <c r="DX52" s="297"/>
      <c r="DY52" s="297"/>
      <c r="DZ52" s="297"/>
      <c r="EA52" s="297"/>
      <c r="EB52" s="297"/>
      <c r="EC52" s="297"/>
      <c r="ED52" s="297"/>
      <c r="EE52" s="297"/>
      <c r="EF52" s="297"/>
      <c r="EG52" s="297"/>
      <c r="EH52" s="297"/>
      <c r="EI52" s="297"/>
      <c r="EJ52" s="297"/>
      <c r="EK52" s="297"/>
      <c r="EL52" s="297"/>
      <c r="EM52" s="297"/>
      <c r="EN52" s="297"/>
      <c r="EO52" s="297"/>
      <c r="EP52" s="297"/>
      <c r="EQ52" s="297"/>
      <c r="ER52" s="297"/>
      <c r="ES52" s="297"/>
      <c r="ET52" s="297"/>
      <c r="EU52" s="297"/>
      <c r="EV52" s="297"/>
      <c r="EW52" s="297"/>
      <c r="EX52" s="297"/>
      <c r="EY52" s="297"/>
      <c r="EZ52" s="297"/>
      <c r="FA52" s="297"/>
      <c r="FB52" s="297"/>
      <c r="FC52" s="297"/>
      <c r="FD52" s="297"/>
      <c r="FE52" s="297"/>
      <c r="FF52" s="297"/>
      <c r="FG52" s="297"/>
      <c r="FH52" s="297"/>
      <c r="FI52" s="297"/>
      <c r="FJ52" s="297"/>
      <c r="FK52" s="297"/>
      <c r="FL52" s="297"/>
      <c r="FM52" s="297"/>
      <c r="FN52" s="297"/>
      <c r="FO52" s="297"/>
      <c r="FP52" s="297"/>
      <c r="FQ52" s="297"/>
      <c r="FR52" s="297"/>
      <c r="FS52" s="297"/>
      <c r="FT52" s="297"/>
      <c r="FU52" s="297"/>
      <c r="FV52" s="297"/>
      <c r="FW52" s="297"/>
      <c r="FX52" s="297"/>
      <c r="FY52" s="297"/>
      <c r="FZ52" s="297"/>
      <c r="GA52" s="297"/>
      <c r="GB52" s="297"/>
      <c r="GC52" s="297"/>
      <c r="GD52" s="297"/>
      <c r="GE52" s="297"/>
      <c r="GF52" s="297"/>
      <c r="GG52" s="297"/>
      <c r="GH52" s="297"/>
      <c r="GI52" s="297"/>
      <c r="GJ52" s="297"/>
      <c r="GK52" s="297"/>
      <c r="GL52" s="297"/>
      <c r="GM52" s="297"/>
      <c r="GN52" s="297"/>
      <c r="GO52" s="297"/>
      <c r="GP52" s="297"/>
      <c r="GQ52" s="297"/>
      <c r="GR52" s="297"/>
      <c r="GS52" s="297"/>
      <c r="GT52" s="297"/>
      <c r="GU52" s="297"/>
      <c r="GV52" s="297"/>
      <c r="GW52" s="297"/>
      <c r="GX52" s="297"/>
      <c r="GY52" s="297"/>
      <c r="GZ52" s="297"/>
      <c r="HA52" s="297"/>
      <c r="HB52" s="297"/>
      <c r="HC52" s="297"/>
      <c r="HD52" s="297"/>
      <c r="HE52" s="297"/>
      <c r="HF52" s="297"/>
      <c r="HG52" s="297"/>
      <c r="HH52" s="297"/>
      <c r="HI52" s="297"/>
      <c r="HJ52" s="297"/>
      <c r="HK52" s="297"/>
      <c r="HL52" s="297"/>
      <c r="HM52" s="297"/>
      <c r="HN52" s="297"/>
      <c r="HO52" s="297"/>
      <c r="HP52" s="297"/>
      <c r="HQ52" s="297"/>
      <c r="HR52" s="297"/>
      <c r="HS52" s="297"/>
      <c r="HT52" s="297"/>
      <c r="HU52" s="297"/>
      <c r="HV52" s="297"/>
      <c r="HW52" s="297"/>
      <c r="HX52" s="297"/>
      <c r="HY52" s="297"/>
      <c r="HZ52" s="297"/>
      <c r="IA52" s="297"/>
      <c r="IB52" s="297"/>
      <c r="IC52" s="297"/>
      <c r="ID52" s="297"/>
      <c r="IE52" s="297"/>
      <c r="IF52" s="297"/>
      <c r="IG52" s="297"/>
      <c r="IH52" s="297"/>
      <c r="II52" s="297"/>
      <c r="IJ52" s="297"/>
      <c r="IK52" s="297"/>
      <c r="IL52" s="297"/>
      <c r="IM52" s="297"/>
      <c r="IN52" s="297"/>
      <c r="IO52" s="297"/>
      <c r="IP52" s="297"/>
      <c r="IQ52" s="297"/>
      <c r="IR52" s="297"/>
      <c r="IS52" s="297"/>
      <c r="IT52" s="297"/>
    </row>
    <row r="53" s="309" customFormat="1" ht="24" customHeight="1" spans="1:254">
      <c r="A53" s="297"/>
      <c r="B53" s="297"/>
      <c r="C53" s="297"/>
      <c r="D53" s="297"/>
      <c r="E53" s="374"/>
      <c r="F53" s="375"/>
      <c r="G53" s="297"/>
      <c r="H53" s="297"/>
      <c r="I53" s="297"/>
      <c r="J53" s="297"/>
      <c r="K53" s="297"/>
      <c r="L53" s="297"/>
      <c r="M53" s="297"/>
      <c r="N53" s="297"/>
      <c r="O53" s="297"/>
      <c r="P53" s="297"/>
      <c r="Q53" s="297"/>
      <c r="R53" s="297"/>
      <c r="S53" s="297"/>
      <c r="T53" s="297"/>
      <c r="U53" s="297"/>
      <c r="V53" s="297"/>
      <c r="W53" s="297"/>
      <c r="X53" s="297"/>
      <c r="Y53" s="297"/>
      <c r="Z53" s="297"/>
      <c r="AA53" s="297"/>
      <c r="AB53" s="297"/>
      <c r="AC53" s="297"/>
      <c r="AD53" s="297"/>
      <c r="AE53" s="297"/>
      <c r="AF53" s="297"/>
      <c r="AG53" s="297"/>
      <c r="AH53" s="297"/>
      <c r="AI53" s="297"/>
      <c r="AJ53" s="297"/>
      <c r="AK53" s="297"/>
      <c r="AL53" s="297"/>
      <c r="AM53" s="297"/>
      <c r="AN53" s="297"/>
      <c r="AO53" s="297"/>
      <c r="AP53" s="297"/>
      <c r="AQ53" s="297"/>
      <c r="AR53" s="297"/>
      <c r="AS53" s="297"/>
      <c r="AT53" s="297"/>
      <c r="AU53" s="297"/>
      <c r="AV53" s="297"/>
      <c r="AW53" s="297"/>
      <c r="AX53" s="297"/>
      <c r="AY53" s="297"/>
      <c r="AZ53" s="297"/>
      <c r="BA53" s="297"/>
      <c r="BB53" s="297"/>
      <c r="BC53" s="297"/>
      <c r="BD53" s="297"/>
      <c r="BE53" s="297"/>
      <c r="BF53" s="297"/>
      <c r="BG53" s="297"/>
      <c r="BH53" s="297"/>
      <c r="BI53" s="297"/>
      <c r="BJ53" s="297"/>
      <c r="BK53" s="297"/>
      <c r="BL53" s="297"/>
      <c r="BM53" s="297"/>
      <c r="BN53" s="297"/>
      <c r="BO53" s="297"/>
      <c r="BP53" s="297"/>
      <c r="BQ53" s="297"/>
      <c r="BR53" s="297"/>
      <c r="BS53" s="297"/>
      <c r="BT53" s="297"/>
      <c r="BU53" s="297"/>
      <c r="BV53" s="297"/>
      <c r="BW53" s="297"/>
      <c r="BX53" s="297"/>
      <c r="BY53" s="297"/>
      <c r="BZ53" s="297"/>
      <c r="CA53" s="297"/>
      <c r="CB53" s="297"/>
      <c r="CC53" s="297"/>
      <c r="CD53" s="297"/>
      <c r="CE53" s="297"/>
      <c r="CF53" s="297"/>
      <c r="CG53" s="297"/>
      <c r="CH53" s="297"/>
      <c r="CI53" s="297"/>
      <c r="CJ53" s="297"/>
      <c r="CK53" s="297"/>
      <c r="CL53" s="297"/>
      <c r="CM53" s="297"/>
      <c r="CN53" s="297"/>
      <c r="CO53" s="297"/>
      <c r="CP53" s="297"/>
      <c r="CQ53" s="297"/>
      <c r="CR53" s="297"/>
      <c r="CS53" s="297"/>
      <c r="CT53" s="297"/>
      <c r="CU53" s="297"/>
      <c r="CV53" s="297"/>
      <c r="CW53" s="297"/>
      <c r="CX53" s="297"/>
      <c r="CY53" s="297"/>
      <c r="CZ53" s="297"/>
      <c r="DA53" s="297"/>
      <c r="DB53" s="297"/>
      <c r="DC53" s="297"/>
      <c r="DD53" s="297"/>
      <c r="DE53" s="297"/>
      <c r="DF53" s="297"/>
      <c r="DG53" s="297"/>
      <c r="DH53" s="297"/>
      <c r="DI53" s="297"/>
      <c r="DJ53" s="297"/>
      <c r="DK53" s="297"/>
      <c r="DL53" s="297"/>
      <c r="DM53" s="297"/>
      <c r="DN53" s="297"/>
      <c r="DO53" s="297"/>
      <c r="DP53" s="297"/>
      <c r="DQ53" s="297"/>
      <c r="DR53" s="297"/>
      <c r="DS53" s="297"/>
      <c r="DT53" s="297"/>
      <c r="DU53" s="297"/>
      <c r="DV53" s="297"/>
      <c r="DW53" s="297"/>
      <c r="DX53" s="297"/>
      <c r="DY53" s="297"/>
      <c r="DZ53" s="297"/>
      <c r="EA53" s="297"/>
      <c r="EB53" s="297"/>
      <c r="EC53" s="297"/>
      <c r="ED53" s="297"/>
      <c r="EE53" s="297"/>
      <c r="EF53" s="297"/>
      <c r="EG53" s="297"/>
      <c r="EH53" s="297"/>
      <c r="EI53" s="297"/>
      <c r="EJ53" s="297"/>
      <c r="EK53" s="297"/>
      <c r="EL53" s="297"/>
      <c r="EM53" s="297"/>
      <c r="EN53" s="297"/>
      <c r="EO53" s="297"/>
      <c r="EP53" s="297"/>
      <c r="EQ53" s="297"/>
      <c r="ER53" s="297"/>
      <c r="ES53" s="297"/>
      <c r="ET53" s="297"/>
      <c r="EU53" s="297"/>
      <c r="EV53" s="297"/>
      <c r="EW53" s="297"/>
      <c r="EX53" s="297"/>
      <c r="EY53" s="297"/>
      <c r="EZ53" s="297"/>
      <c r="FA53" s="297"/>
      <c r="FB53" s="297"/>
      <c r="FC53" s="297"/>
      <c r="FD53" s="297"/>
      <c r="FE53" s="297"/>
      <c r="FF53" s="297"/>
      <c r="FG53" s="297"/>
      <c r="FH53" s="297"/>
      <c r="FI53" s="297"/>
      <c r="FJ53" s="297"/>
      <c r="FK53" s="297"/>
      <c r="FL53" s="297"/>
      <c r="FM53" s="297"/>
      <c r="FN53" s="297"/>
      <c r="FO53" s="297"/>
      <c r="FP53" s="297"/>
      <c r="FQ53" s="297"/>
      <c r="FR53" s="297"/>
      <c r="FS53" s="297"/>
      <c r="FT53" s="297"/>
      <c r="FU53" s="297"/>
      <c r="FV53" s="297"/>
      <c r="FW53" s="297"/>
      <c r="FX53" s="297"/>
      <c r="FY53" s="297"/>
      <c r="FZ53" s="297"/>
      <c r="GA53" s="297"/>
      <c r="GB53" s="297"/>
      <c r="GC53" s="297"/>
      <c r="GD53" s="297"/>
      <c r="GE53" s="297"/>
      <c r="GF53" s="297"/>
      <c r="GG53" s="297"/>
      <c r="GH53" s="297"/>
      <c r="GI53" s="297"/>
      <c r="GJ53" s="297"/>
      <c r="GK53" s="297"/>
      <c r="GL53" s="297"/>
      <c r="GM53" s="297"/>
      <c r="GN53" s="297"/>
      <c r="GO53" s="297"/>
      <c r="GP53" s="297"/>
      <c r="GQ53" s="297"/>
      <c r="GR53" s="297"/>
      <c r="GS53" s="297"/>
      <c r="GT53" s="297"/>
      <c r="GU53" s="297"/>
      <c r="GV53" s="297"/>
      <c r="GW53" s="297"/>
      <c r="GX53" s="297"/>
      <c r="GY53" s="297"/>
      <c r="GZ53" s="297"/>
      <c r="HA53" s="297"/>
      <c r="HB53" s="297"/>
      <c r="HC53" s="297"/>
      <c r="HD53" s="297"/>
      <c r="HE53" s="297"/>
      <c r="HF53" s="297"/>
      <c r="HG53" s="297"/>
      <c r="HH53" s="297"/>
      <c r="HI53" s="297"/>
      <c r="HJ53" s="297"/>
      <c r="HK53" s="297"/>
      <c r="HL53" s="297"/>
      <c r="HM53" s="297"/>
      <c r="HN53" s="297"/>
      <c r="HO53" s="297"/>
      <c r="HP53" s="297"/>
      <c r="HQ53" s="297"/>
      <c r="HR53" s="297"/>
      <c r="HS53" s="297"/>
      <c r="HT53" s="297"/>
      <c r="HU53" s="297"/>
      <c r="HV53" s="297"/>
      <c r="HW53" s="297"/>
      <c r="HX53" s="297"/>
      <c r="HY53" s="297"/>
      <c r="HZ53" s="297"/>
      <c r="IA53" s="297"/>
      <c r="IB53" s="297"/>
      <c r="IC53" s="297"/>
      <c r="ID53" s="297"/>
      <c r="IE53" s="297"/>
      <c r="IF53" s="297"/>
      <c r="IG53" s="297"/>
      <c r="IH53" s="297"/>
      <c r="II53" s="297"/>
      <c r="IJ53" s="297"/>
      <c r="IK53" s="297"/>
      <c r="IL53" s="297"/>
      <c r="IM53" s="297"/>
      <c r="IN53" s="297"/>
      <c r="IO53" s="297"/>
      <c r="IP53" s="297"/>
      <c r="IQ53" s="297"/>
      <c r="IR53" s="297"/>
      <c r="IS53" s="297"/>
      <c r="IT53" s="297"/>
    </row>
    <row r="54" s="309" customFormat="1" ht="24" customHeight="1" spans="1:254">
      <c r="A54" s="297"/>
      <c r="B54" s="297"/>
      <c r="C54" s="297"/>
      <c r="D54" s="297"/>
      <c r="E54" s="374"/>
      <c r="F54" s="375"/>
      <c r="G54" s="297"/>
      <c r="H54" s="297"/>
      <c r="I54" s="297"/>
      <c r="J54" s="297"/>
      <c r="K54" s="297"/>
      <c r="L54" s="297"/>
      <c r="M54" s="297"/>
      <c r="N54" s="297"/>
      <c r="O54" s="297"/>
      <c r="P54" s="297"/>
      <c r="Q54" s="297"/>
      <c r="R54" s="297"/>
      <c r="S54" s="297"/>
      <c r="T54" s="297"/>
      <c r="U54" s="297"/>
      <c r="V54" s="297"/>
      <c r="W54" s="297"/>
      <c r="X54" s="297"/>
      <c r="Y54" s="297"/>
      <c r="Z54" s="297"/>
      <c r="AA54" s="297"/>
      <c r="AB54" s="297"/>
      <c r="AC54" s="297"/>
      <c r="AD54" s="297"/>
      <c r="AE54" s="297"/>
      <c r="AF54" s="297"/>
      <c r="AG54" s="297"/>
      <c r="AH54" s="297"/>
      <c r="AI54" s="297"/>
      <c r="AJ54" s="297"/>
      <c r="AK54" s="297"/>
      <c r="AL54" s="297"/>
      <c r="AM54" s="297"/>
      <c r="AN54" s="297"/>
      <c r="AO54" s="297"/>
      <c r="AP54" s="297"/>
      <c r="AQ54" s="297"/>
      <c r="AR54" s="297"/>
      <c r="AS54" s="297"/>
      <c r="AT54" s="297"/>
      <c r="AU54" s="297"/>
      <c r="AV54" s="297"/>
      <c r="AW54" s="297"/>
      <c r="AX54" s="297"/>
      <c r="AY54" s="297"/>
      <c r="AZ54" s="297"/>
      <c r="BA54" s="297"/>
      <c r="BB54" s="297"/>
      <c r="BC54" s="297"/>
      <c r="BD54" s="297"/>
      <c r="BE54" s="297"/>
      <c r="BF54" s="297"/>
      <c r="BG54" s="297"/>
      <c r="BH54" s="297"/>
      <c r="BI54" s="297"/>
      <c r="BJ54" s="297"/>
      <c r="BK54" s="297"/>
      <c r="BL54" s="297"/>
      <c r="BM54" s="297"/>
      <c r="BN54" s="297"/>
      <c r="BO54" s="297"/>
      <c r="BP54" s="297"/>
      <c r="BQ54" s="297"/>
      <c r="BR54" s="297"/>
      <c r="BS54" s="297"/>
      <c r="BT54" s="297"/>
      <c r="BU54" s="297"/>
      <c r="BV54" s="297"/>
      <c r="BW54" s="297"/>
      <c r="BX54" s="297"/>
      <c r="BY54" s="297"/>
      <c r="BZ54" s="297"/>
      <c r="CA54" s="297"/>
      <c r="CB54" s="297"/>
      <c r="CC54" s="297"/>
      <c r="CD54" s="297"/>
      <c r="CE54" s="297"/>
      <c r="CF54" s="297"/>
      <c r="CG54" s="297"/>
      <c r="CH54" s="297"/>
      <c r="CI54" s="297"/>
      <c r="CJ54" s="297"/>
      <c r="CK54" s="297"/>
      <c r="CL54" s="297"/>
      <c r="CM54" s="297"/>
      <c r="CN54" s="297"/>
      <c r="CO54" s="297"/>
      <c r="CP54" s="297"/>
      <c r="CQ54" s="297"/>
      <c r="CR54" s="297"/>
      <c r="CS54" s="297"/>
      <c r="CT54" s="297"/>
      <c r="CU54" s="297"/>
      <c r="CV54" s="297"/>
      <c r="CW54" s="297"/>
      <c r="CX54" s="297"/>
      <c r="CY54" s="297"/>
      <c r="CZ54" s="297"/>
      <c r="DA54" s="297"/>
      <c r="DB54" s="297"/>
      <c r="DC54" s="297"/>
      <c r="DD54" s="297"/>
      <c r="DE54" s="297"/>
      <c r="DF54" s="297"/>
      <c r="DG54" s="297"/>
      <c r="DH54" s="297"/>
      <c r="DI54" s="297"/>
      <c r="DJ54" s="297"/>
      <c r="DK54" s="297"/>
      <c r="DL54" s="297"/>
      <c r="DM54" s="297"/>
      <c r="DN54" s="297"/>
      <c r="DO54" s="297"/>
      <c r="DP54" s="297"/>
      <c r="DQ54" s="297"/>
      <c r="DR54" s="297"/>
      <c r="DS54" s="297"/>
      <c r="DT54" s="297"/>
      <c r="DU54" s="297"/>
      <c r="DV54" s="297"/>
      <c r="DW54" s="297"/>
      <c r="DX54" s="297"/>
      <c r="DY54" s="297"/>
      <c r="DZ54" s="297"/>
      <c r="EA54" s="297"/>
      <c r="EB54" s="297"/>
      <c r="EC54" s="297"/>
      <c r="ED54" s="297"/>
      <c r="EE54" s="297"/>
      <c r="EF54" s="297"/>
      <c r="EG54" s="297"/>
      <c r="EH54" s="297"/>
      <c r="EI54" s="297"/>
      <c r="EJ54" s="297"/>
      <c r="EK54" s="297"/>
      <c r="EL54" s="297"/>
      <c r="EM54" s="297"/>
      <c r="EN54" s="297"/>
      <c r="EO54" s="297"/>
      <c r="EP54" s="297"/>
      <c r="EQ54" s="297"/>
      <c r="ER54" s="297"/>
      <c r="ES54" s="297"/>
      <c r="ET54" s="297"/>
      <c r="EU54" s="297"/>
      <c r="EV54" s="297"/>
      <c r="EW54" s="297"/>
      <c r="EX54" s="297"/>
      <c r="EY54" s="297"/>
      <c r="EZ54" s="297"/>
      <c r="FA54" s="297"/>
      <c r="FB54" s="297"/>
      <c r="FC54" s="297"/>
      <c r="FD54" s="297"/>
      <c r="FE54" s="297"/>
      <c r="FF54" s="297"/>
      <c r="FG54" s="297"/>
      <c r="FH54" s="297"/>
      <c r="FI54" s="297"/>
      <c r="FJ54" s="297"/>
      <c r="FK54" s="297"/>
      <c r="FL54" s="297"/>
      <c r="FM54" s="297"/>
      <c r="FN54" s="297"/>
      <c r="FO54" s="297"/>
      <c r="FP54" s="297"/>
      <c r="FQ54" s="297"/>
      <c r="FR54" s="297"/>
      <c r="FS54" s="297"/>
      <c r="FT54" s="297"/>
      <c r="FU54" s="297"/>
      <c r="FV54" s="297"/>
      <c r="FW54" s="297"/>
      <c r="FX54" s="297"/>
      <c r="FY54" s="297"/>
      <c r="FZ54" s="297"/>
      <c r="GA54" s="297"/>
      <c r="GB54" s="297"/>
      <c r="GC54" s="297"/>
      <c r="GD54" s="297"/>
      <c r="GE54" s="297"/>
      <c r="GF54" s="297"/>
      <c r="GG54" s="297"/>
      <c r="GH54" s="297"/>
      <c r="GI54" s="297"/>
      <c r="GJ54" s="297"/>
      <c r="GK54" s="297"/>
      <c r="GL54" s="297"/>
      <c r="GM54" s="297"/>
      <c r="GN54" s="297"/>
      <c r="GO54" s="297"/>
      <c r="GP54" s="297"/>
      <c r="GQ54" s="297"/>
      <c r="GR54" s="297"/>
      <c r="GS54" s="297"/>
      <c r="GT54" s="297"/>
      <c r="GU54" s="297"/>
      <c r="GV54" s="297"/>
      <c r="GW54" s="297"/>
      <c r="GX54" s="297"/>
      <c r="GY54" s="297"/>
      <c r="GZ54" s="297"/>
      <c r="HA54" s="297"/>
      <c r="HB54" s="297"/>
      <c r="HC54" s="297"/>
      <c r="HD54" s="297"/>
      <c r="HE54" s="297"/>
      <c r="HF54" s="297"/>
      <c r="HG54" s="297"/>
      <c r="HH54" s="297"/>
      <c r="HI54" s="297"/>
      <c r="HJ54" s="297"/>
      <c r="HK54" s="297"/>
      <c r="HL54" s="297"/>
      <c r="HM54" s="297"/>
      <c r="HN54" s="297"/>
      <c r="HO54" s="297"/>
      <c r="HP54" s="297"/>
      <c r="HQ54" s="297"/>
      <c r="HR54" s="297"/>
      <c r="HS54" s="297"/>
      <c r="HT54" s="297"/>
      <c r="HU54" s="297"/>
      <c r="HV54" s="297"/>
      <c r="HW54" s="297"/>
      <c r="HX54" s="297"/>
      <c r="HY54" s="297"/>
      <c r="HZ54" s="297"/>
      <c r="IA54" s="297"/>
      <c r="IB54" s="297"/>
      <c r="IC54" s="297"/>
      <c r="ID54" s="297"/>
      <c r="IE54" s="297"/>
      <c r="IF54" s="297"/>
      <c r="IG54" s="297"/>
      <c r="IH54" s="297"/>
      <c r="II54" s="297"/>
      <c r="IJ54" s="297"/>
      <c r="IK54" s="297"/>
      <c r="IL54" s="297"/>
      <c r="IM54" s="297"/>
      <c r="IN54" s="297"/>
      <c r="IO54" s="297"/>
      <c r="IP54" s="297"/>
      <c r="IQ54" s="297"/>
      <c r="IR54" s="297"/>
      <c r="IS54" s="297"/>
      <c r="IT54" s="297"/>
    </row>
    <row r="55" s="309" customFormat="1" ht="24" customHeight="1" spans="1:254">
      <c r="A55" s="297"/>
      <c r="B55" s="297"/>
      <c r="C55" s="297"/>
      <c r="D55" s="297"/>
      <c r="E55" s="374"/>
      <c r="F55" s="375"/>
      <c r="G55" s="297"/>
      <c r="H55" s="297"/>
      <c r="I55" s="297"/>
      <c r="J55" s="297"/>
      <c r="K55" s="297"/>
      <c r="L55" s="297"/>
      <c r="M55" s="297"/>
      <c r="N55" s="297"/>
      <c r="O55" s="297"/>
      <c r="P55" s="297"/>
      <c r="Q55" s="297"/>
      <c r="R55" s="297"/>
      <c r="S55" s="297"/>
      <c r="T55" s="297"/>
      <c r="U55" s="297"/>
      <c r="V55" s="297"/>
      <c r="W55" s="297"/>
      <c r="X55" s="297"/>
      <c r="Y55" s="297"/>
      <c r="Z55" s="297"/>
      <c r="AA55" s="297"/>
      <c r="AB55" s="297"/>
      <c r="AC55" s="297"/>
      <c r="AD55" s="297"/>
      <c r="AE55" s="297"/>
      <c r="AF55" s="297"/>
      <c r="AG55" s="297"/>
      <c r="AH55" s="297"/>
      <c r="AI55" s="297"/>
      <c r="AJ55" s="297"/>
      <c r="AK55" s="297"/>
      <c r="AL55" s="297"/>
      <c r="AM55" s="297"/>
      <c r="AN55" s="297"/>
      <c r="AO55" s="297"/>
      <c r="AP55" s="297"/>
      <c r="AQ55" s="297"/>
      <c r="AR55" s="297"/>
      <c r="AS55" s="297"/>
      <c r="AT55" s="297"/>
      <c r="AU55" s="297"/>
      <c r="AV55" s="297"/>
      <c r="AW55" s="297"/>
      <c r="AX55" s="297"/>
      <c r="AY55" s="297"/>
      <c r="AZ55" s="297"/>
      <c r="BA55" s="297"/>
      <c r="BB55" s="297"/>
      <c r="BC55" s="297"/>
      <c r="BD55" s="297"/>
      <c r="BE55" s="297"/>
      <c r="BF55" s="297"/>
      <c r="BG55" s="297"/>
      <c r="BH55" s="297"/>
      <c r="BI55" s="297"/>
      <c r="BJ55" s="297"/>
      <c r="BK55" s="297"/>
      <c r="BL55" s="297"/>
      <c r="BM55" s="297"/>
      <c r="BN55" s="297"/>
      <c r="BO55" s="297"/>
      <c r="BP55" s="297"/>
      <c r="BQ55" s="297"/>
      <c r="BR55" s="297"/>
      <c r="BS55" s="297"/>
      <c r="BT55" s="297"/>
      <c r="BU55" s="297"/>
      <c r="BV55" s="297"/>
      <c r="BW55" s="297"/>
      <c r="BX55" s="297"/>
      <c r="BY55" s="297"/>
      <c r="BZ55" s="297"/>
      <c r="CA55" s="297"/>
      <c r="CB55" s="297"/>
      <c r="CC55" s="297"/>
      <c r="CD55" s="297"/>
      <c r="CE55" s="297"/>
      <c r="CF55" s="297"/>
      <c r="CG55" s="297"/>
      <c r="CH55" s="297"/>
      <c r="CI55" s="297"/>
      <c r="CJ55" s="297"/>
      <c r="CK55" s="297"/>
      <c r="CL55" s="297"/>
      <c r="CM55" s="297"/>
      <c r="CN55" s="297"/>
      <c r="CO55" s="297"/>
      <c r="CP55" s="297"/>
      <c r="CQ55" s="297"/>
      <c r="CR55" s="297"/>
      <c r="CS55" s="297"/>
      <c r="CT55" s="297"/>
      <c r="CU55" s="297"/>
      <c r="CV55" s="297"/>
      <c r="CW55" s="297"/>
      <c r="CX55" s="297"/>
      <c r="CY55" s="297"/>
      <c r="CZ55" s="297"/>
      <c r="DA55" s="297"/>
      <c r="DB55" s="297"/>
      <c r="DC55" s="297"/>
      <c r="DD55" s="297"/>
      <c r="DE55" s="297"/>
      <c r="DF55" s="297"/>
      <c r="DG55" s="297"/>
      <c r="DH55" s="297"/>
      <c r="DI55" s="297"/>
      <c r="DJ55" s="297"/>
      <c r="DK55" s="297"/>
      <c r="DL55" s="297"/>
      <c r="DM55" s="297"/>
      <c r="DN55" s="297"/>
      <c r="DO55" s="297"/>
      <c r="DP55" s="297"/>
      <c r="DQ55" s="297"/>
      <c r="DR55" s="297"/>
      <c r="DS55" s="297"/>
      <c r="DT55" s="297"/>
      <c r="DU55" s="297"/>
      <c r="DV55" s="297"/>
      <c r="DW55" s="297"/>
      <c r="DX55" s="297"/>
      <c r="DY55" s="297"/>
      <c r="DZ55" s="297"/>
      <c r="EA55" s="297"/>
      <c r="EB55" s="297"/>
      <c r="EC55" s="297"/>
      <c r="ED55" s="297"/>
      <c r="EE55" s="297"/>
      <c r="EF55" s="297"/>
      <c r="EG55" s="297"/>
      <c r="EH55" s="297"/>
      <c r="EI55" s="297"/>
      <c r="EJ55" s="297"/>
      <c r="EK55" s="297"/>
      <c r="EL55" s="297"/>
      <c r="EM55" s="297"/>
      <c r="EN55" s="297"/>
      <c r="EO55" s="297"/>
      <c r="EP55" s="297"/>
      <c r="EQ55" s="297"/>
      <c r="ER55" s="297"/>
      <c r="ES55" s="297"/>
      <c r="ET55" s="297"/>
      <c r="EU55" s="297"/>
      <c r="EV55" s="297"/>
      <c r="EW55" s="297"/>
      <c r="EX55" s="297"/>
      <c r="EY55" s="297"/>
      <c r="EZ55" s="297"/>
      <c r="FA55" s="297"/>
      <c r="FB55" s="297"/>
      <c r="FC55" s="297"/>
      <c r="FD55" s="297"/>
      <c r="FE55" s="297"/>
      <c r="FF55" s="297"/>
      <c r="FG55" s="297"/>
      <c r="FH55" s="297"/>
      <c r="FI55" s="297"/>
      <c r="FJ55" s="297"/>
      <c r="FK55" s="297"/>
      <c r="FL55" s="297"/>
      <c r="FM55" s="297"/>
      <c r="FN55" s="297"/>
      <c r="FO55" s="297"/>
      <c r="FP55" s="297"/>
      <c r="FQ55" s="297"/>
      <c r="FR55" s="297"/>
      <c r="FS55" s="297"/>
      <c r="FT55" s="297"/>
      <c r="FU55" s="297"/>
      <c r="FV55" s="297"/>
      <c r="FW55" s="297"/>
      <c r="FX55" s="297"/>
      <c r="FY55" s="297"/>
      <c r="FZ55" s="297"/>
      <c r="GA55" s="297"/>
      <c r="GB55" s="297"/>
      <c r="GC55" s="297"/>
      <c r="GD55" s="297"/>
      <c r="GE55" s="297"/>
      <c r="GF55" s="297"/>
      <c r="GG55" s="297"/>
      <c r="GH55" s="297"/>
      <c r="GI55" s="297"/>
      <c r="GJ55" s="297"/>
      <c r="GK55" s="297"/>
      <c r="GL55" s="297"/>
      <c r="GM55" s="297"/>
      <c r="GN55" s="297"/>
      <c r="GO55" s="297"/>
      <c r="GP55" s="297"/>
      <c r="GQ55" s="297"/>
      <c r="GR55" s="297"/>
      <c r="GS55" s="297"/>
      <c r="GT55" s="297"/>
      <c r="GU55" s="297"/>
      <c r="GV55" s="297"/>
      <c r="GW55" s="297"/>
      <c r="GX55" s="297"/>
      <c r="GY55" s="297"/>
      <c r="GZ55" s="297"/>
      <c r="HA55" s="297"/>
      <c r="HB55" s="297"/>
      <c r="HC55" s="297"/>
      <c r="HD55" s="297"/>
      <c r="HE55" s="297"/>
      <c r="HF55" s="297"/>
      <c r="HG55" s="297"/>
      <c r="HH55" s="297"/>
      <c r="HI55" s="297"/>
      <c r="HJ55" s="297"/>
      <c r="HK55" s="297"/>
      <c r="HL55" s="297"/>
      <c r="HM55" s="297"/>
      <c r="HN55" s="297"/>
      <c r="HO55" s="297"/>
      <c r="HP55" s="297"/>
      <c r="HQ55" s="297"/>
      <c r="HR55" s="297"/>
      <c r="HS55" s="297"/>
      <c r="HT55" s="297"/>
      <c r="HU55" s="297"/>
      <c r="HV55" s="297"/>
      <c r="HW55" s="297"/>
      <c r="HX55" s="297"/>
      <c r="HY55" s="297"/>
      <c r="HZ55" s="297"/>
      <c r="IA55" s="297"/>
      <c r="IB55" s="297"/>
      <c r="IC55" s="297"/>
      <c r="ID55" s="297"/>
      <c r="IE55" s="297"/>
      <c r="IF55" s="297"/>
      <c r="IG55" s="297"/>
      <c r="IH55" s="297"/>
      <c r="II55" s="297"/>
      <c r="IJ55" s="297"/>
      <c r="IK55" s="297"/>
      <c r="IL55" s="297"/>
      <c r="IM55" s="297"/>
      <c r="IN55" s="297"/>
      <c r="IO55" s="297"/>
      <c r="IP55" s="297"/>
      <c r="IQ55" s="297"/>
      <c r="IR55" s="297"/>
      <c r="IS55" s="297"/>
      <c r="IT55" s="297"/>
    </row>
    <row r="56" s="309" customFormat="1" ht="24" customHeight="1" spans="1:254">
      <c r="A56" s="297"/>
      <c r="B56" s="297"/>
      <c r="C56" s="297"/>
      <c r="D56" s="297"/>
      <c r="E56" s="374"/>
      <c r="F56" s="375"/>
      <c r="G56" s="297"/>
      <c r="H56" s="297"/>
      <c r="I56" s="297"/>
      <c r="J56" s="297"/>
      <c r="K56" s="297"/>
      <c r="L56" s="297"/>
      <c r="M56" s="297"/>
      <c r="N56" s="297"/>
      <c r="O56" s="297"/>
      <c r="P56" s="297"/>
      <c r="Q56" s="297"/>
      <c r="R56" s="297"/>
      <c r="S56" s="297"/>
      <c r="T56" s="297"/>
      <c r="U56" s="297"/>
      <c r="V56" s="297"/>
      <c r="W56" s="297"/>
      <c r="X56" s="297"/>
      <c r="Y56" s="297"/>
      <c r="Z56" s="297"/>
      <c r="AA56" s="297"/>
      <c r="AB56" s="297"/>
      <c r="AC56" s="297"/>
      <c r="AD56" s="297"/>
      <c r="AE56" s="297"/>
      <c r="AF56" s="297"/>
      <c r="AG56" s="297"/>
      <c r="AH56" s="297"/>
      <c r="AI56" s="297"/>
      <c r="AJ56" s="297"/>
      <c r="AK56" s="297"/>
      <c r="AL56" s="297"/>
      <c r="AM56" s="297"/>
      <c r="AN56" s="297"/>
      <c r="AO56" s="297"/>
      <c r="AP56" s="297"/>
      <c r="AQ56" s="297"/>
      <c r="AR56" s="297"/>
      <c r="AS56" s="297"/>
      <c r="AT56" s="297"/>
      <c r="AU56" s="297"/>
      <c r="AV56" s="297"/>
      <c r="AW56" s="297"/>
      <c r="AX56" s="297"/>
      <c r="AY56" s="297"/>
      <c r="AZ56" s="297"/>
      <c r="BA56" s="297"/>
      <c r="BB56" s="297"/>
      <c r="BC56" s="297"/>
      <c r="BD56" s="297"/>
      <c r="BE56" s="297"/>
      <c r="BF56" s="297"/>
      <c r="BG56" s="297"/>
      <c r="BH56" s="297"/>
      <c r="BI56" s="297"/>
      <c r="BJ56" s="297"/>
      <c r="BK56" s="297"/>
      <c r="BL56" s="297"/>
      <c r="BM56" s="297"/>
      <c r="BN56" s="297"/>
      <c r="BO56" s="297"/>
      <c r="BP56" s="297"/>
      <c r="BQ56" s="297"/>
      <c r="BR56" s="297"/>
      <c r="BS56" s="297"/>
      <c r="BT56" s="297"/>
      <c r="BU56" s="297"/>
      <c r="BV56" s="297"/>
      <c r="BW56" s="297"/>
      <c r="BX56" s="297"/>
      <c r="BY56" s="297"/>
      <c r="BZ56" s="297"/>
      <c r="CA56" s="297"/>
      <c r="CB56" s="297"/>
      <c r="CC56" s="297"/>
      <c r="CD56" s="297"/>
      <c r="CE56" s="297"/>
      <c r="CF56" s="297"/>
      <c r="CG56" s="297"/>
      <c r="CH56" s="297"/>
      <c r="CI56" s="297"/>
      <c r="CJ56" s="297"/>
      <c r="CK56" s="297"/>
      <c r="CL56" s="297"/>
      <c r="CM56" s="297"/>
      <c r="CN56" s="297"/>
      <c r="CO56" s="297"/>
      <c r="CP56" s="297"/>
      <c r="CQ56" s="297"/>
      <c r="CR56" s="297"/>
      <c r="CS56" s="297"/>
      <c r="CT56" s="297"/>
      <c r="CU56" s="297"/>
      <c r="CV56" s="297"/>
      <c r="CW56" s="297"/>
      <c r="CX56" s="297"/>
      <c r="CY56" s="297"/>
      <c r="CZ56" s="297"/>
      <c r="DA56" s="297"/>
      <c r="DB56" s="297"/>
      <c r="DC56" s="297"/>
      <c r="DD56" s="297"/>
      <c r="DE56" s="297"/>
      <c r="DF56" s="297"/>
      <c r="DG56" s="297"/>
      <c r="DH56" s="297"/>
      <c r="DI56" s="297"/>
      <c r="DJ56" s="297"/>
      <c r="DK56" s="297"/>
      <c r="DL56" s="297"/>
      <c r="DM56" s="297"/>
      <c r="DN56" s="297"/>
      <c r="DO56" s="297"/>
      <c r="DP56" s="297"/>
      <c r="DQ56" s="297"/>
      <c r="DR56" s="297"/>
      <c r="DS56" s="297"/>
      <c r="DT56" s="297"/>
      <c r="DU56" s="297"/>
      <c r="DV56" s="297"/>
      <c r="DW56" s="297"/>
      <c r="DX56" s="297"/>
      <c r="DY56" s="297"/>
      <c r="DZ56" s="297"/>
      <c r="EA56" s="297"/>
      <c r="EB56" s="297"/>
      <c r="EC56" s="297"/>
      <c r="ED56" s="297"/>
      <c r="EE56" s="297"/>
      <c r="EF56" s="297"/>
      <c r="EG56" s="297"/>
      <c r="EH56" s="297"/>
      <c r="EI56" s="297"/>
      <c r="EJ56" s="297"/>
      <c r="EK56" s="297"/>
      <c r="EL56" s="297"/>
      <c r="EM56" s="297"/>
      <c r="EN56" s="297"/>
      <c r="EO56" s="297"/>
      <c r="EP56" s="297"/>
      <c r="EQ56" s="297"/>
      <c r="ER56" s="297"/>
      <c r="ES56" s="297"/>
      <c r="ET56" s="297"/>
      <c r="EU56" s="297"/>
      <c r="EV56" s="297"/>
      <c r="EW56" s="297"/>
      <c r="EX56" s="297"/>
      <c r="EY56" s="297"/>
      <c r="EZ56" s="297"/>
      <c r="FA56" s="297"/>
      <c r="FB56" s="297"/>
      <c r="FC56" s="297"/>
      <c r="FD56" s="297"/>
      <c r="FE56" s="297"/>
      <c r="FF56" s="297"/>
      <c r="FG56" s="297"/>
      <c r="FH56" s="297"/>
      <c r="FI56" s="297"/>
      <c r="FJ56" s="297"/>
      <c r="FK56" s="297"/>
      <c r="FL56" s="297"/>
      <c r="FM56" s="297"/>
      <c r="FN56" s="297"/>
      <c r="FO56" s="297"/>
      <c r="FP56" s="297"/>
      <c r="FQ56" s="297"/>
      <c r="FR56" s="297"/>
      <c r="FS56" s="297"/>
      <c r="FT56" s="297"/>
      <c r="FU56" s="297"/>
      <c r="FV56" s="297"/>
      <c r="FW56" s="297"/>
      <c r="FX56" s="297"/>
      <c r="FY56" s="297"/>
      <c r="FZ56" s="297"/>
      <c r="GA56" s="297"/>
      <c r="GB56" s="297"/>
      <c r="GC56" s="297"/>
      <c r="GD56" s="297"/>
      <c r="GE56" s="297"/>
      <c r="GF56" s="297"/>
      <c r="GG56" s="297"/>
      <c r="GH56" s="297"/>
      <c r="GI56" s="297"/>
      <c r="GJ56" s="297"/>
      <c r="GK56" s="297"/>
      <c r="GL56" s="297"/>
      <c r="GM56" s="297"/>
      <c r="GN56" s="297"/>
      <c r="GO56" s="297"/>
      <c r="GP56" s="297"/>
      <c r="GQ56" s="297"/>
      <c r="GR56" s="297"/>
      <c r="GS56" s="297"/>
      <c r="GT56" s="297"/>
      <c r="GU56" s="297"/>
      <c r="GV56" s="297"/>
      <c r="GW56" s="297"/>
      <c r="GX56" s="297"/>
      <c r="GY56" s="297"/>
      <c r="GZ56" s="297"/>
      <c r="HA56" s="297"/>
      <c r="HB56" s="297"/>
      <c r="HC56" s="297"/>
      <c r="HD56" s="297"/>
      <c r="HE56" s="297"/>
      <c r="HF56" s="297"/>
      <c r="HG56" s="297"/>
      <c r="HH56" s="297"/>
      <c r="HI56" s="297"/>
      <c r="HJ56" s="297"/>
      <c r="HK56" s="297"/>
      <c r="HL56" s="297"/>
      <c r="HM56" s="297"/>
      <c r="HN56" s="297"/>
      <c r="HO56" s="297"/>
      <c r="HP56" s="297"/>
      <c r="HQ56" s="297"/>
      <c r="HR56" s="297"/>
      <c r="HS56" s="297"/>
      <c r="HT56" s="297"/>
      <c r="HU56" s="297"/>
      <c r="HV56" s="297"/>
      <c r="HW56" s="297"/>
      <c r="HX56" s="297"/>
      <c r="HY56" s="297"/>
      <c r="HZ56" s="297"/>
      <c r="IA56" s="297"/>
      <c r="IB56" s="297"/>
      <c r="IC56" s="297"/>
      <c r="ID56" s="297"/>
      <c r="IE56" s="297"/>
      <c r="IF56" s="297"/>
      <c r="IG56" s="297"/>
      <c r="IH56" s="297"/>
      <c r="II56" s="297"/>
      <c r="IJ56" s="297"/>
      <c r="IK56" s="297"/>
      <c r="IL56" s="297"/>
      <c r="IM56" s="297"/>
      <c r="IN56" s="297"/>
      <c r="IO56" s="297"/>
      <c r="IP56" s="297"/>
      <c r="IQ56" s="297"/>
      <c r="IR56" s="297"/>
      <c r="IS56" s="297"/>
      <c r="IT56" s="297"/>
    </row>
    <row r="57" s="309" customFormat="1" ht="24" customHeight="1" spans="1:254">
      <c r="A57" s="297"/>
      <c r="B57" s="297"/>
      <c r="C57" s="297"/>
      <c r="D57" s="297"/>
      <c r="E57" s="374"/>
      <c r="F57" s="375"/>
      <c r="G57" s="297"/>
      <c r="H57" s="297"/>
      <c r="I57" s="297"/>
      <c r="J57" s="297"/>
      <c r="K57" s="297"/>
      <c r="L57" s="297"/>
      <c r="M57" s="297"/>
      <c r="N57" s="297"/>
      <c r="O57" s="297"/>
      <c r="P57" s="297"/>
      <c r="Q57" s="297"/>
      <c r="R57" s="297"/>
      <c r="S57" s="297"/>
      <c r="T57" s="297"/>
      <c r="U57" s="297"/>
      <c r="V57" s="297"/>
      <c r="W57" s="297"/>
      <c r="X57" s="297"/>
      <c r="Y57" s="297"/>
      <c r="Z57" s="297"/>
      <c r="AA57" s="297"/>
      <c r="AB57" s="297"/>
      <c r="AC57" s="297"/>
      <c r="AD57" s="297"/>
      <c r="AE57" s="297"/>
      <c r="AF57" s="297"/>
      <c r="AG57" s="297"/>
      <c r="AH57" s="297"/>
      <c r="AI57" s="297"/>
      <c r="AJ57" s="297"/>
      <c r="AK57" s="297"/>
      <c r="AL57" s="297"/>
      <c r="AM57" s="297"/>
      <c r="AN57" s="297"/>
      <c r="AO57" s="297"/>
      <c r="AP57" s="297"/>
      <c r="AQ57" s="297"/>
      <c r="AR57" s="297"/>
      <c r="AS57" s="297"/>
      <c r="AT57" s="297"/>
      <c r="AU57" s="297"/>
      <c r="AV57" s="297"/>
      <c r="AW57" s="297"/>
      <c r="AX57" s="297"/>
      <c r="AY57" s="297"/>
      <c r="AZ57" s="297"/>
      <c r="BA57" s="297"/>
      <c r="BB57" s="297"/>
      <c r="BC57" s="297"/>
      <c r="BD57" s="297"/>
      <c r="BE57" s="297"/>
      <c r="BF57" s="297"/>
      <c r="BG57" s="297"/>
      <c r="BH57" s="297"/>
      <c r="BI57" s="297"/>
      <c r="BJ57" s="297"/>
      <c r="BK57" s="297"/>
      <c r="BL57" s="297"/>
      <c r="BM57" s="297"/>
      <c r="BN57" s="297"/>
      <c r="BO57" s="297"/>
      <c r="BP57" s="297"/>
      <c r="BQ57" s="297"/>
      <c r="BR57" s="297"/>
      <c r="BS57" s="297"/>
      <c r="BT57" s="297"/>
      <c r="BU57" s="297"/>
      <c r="BV57" s="297"/>
      <c r="BW57" s="297"/>
      <c r="BX57" s="297"/>
      <c r="BY57" s="297"/>
      <c r="BZ57" s="297"/>
      <c r="CA57" s="297"/>
      <c r="CB57" s="297"/>
      <c r="CC57" s="297"/>
      <c r="CD57" s="297"/>
      <c r="CE57" s="297"/>
      <c r="CF57" s="297"/>
      <c r="CG57" s="297"/>
      <c r="CH57" s="297"/>
      <c r="CI57" s="297"/>
      <c r="CJ57" s="297"/>
      <c r="CK57" s="297"/>
      <c r="CL57" s="297"/>
      <c r="CM57" s="297"/>
      <c r="CN57" s="297"/>
      <c r="CO57" s="297"/>
      <c r="CP57" s="297"/>
      <c r="CQ57" s="297"/>
      <c r="CR57" s="297"/>
      <c r="CS57" s="297"/>
      <c r="CT57" s="297"/>
      <c r="CU57" s="297"/>
      <c r="CV57" s="297"/>
      <c r="CW57" s="297"/>
      <c r="CX57" s="297"/>
      <c r="CY57" s="297"/>
      <c r="CZ57" s="297"/>
      <c r="DA57" s="297"/>
      <c r="DB57" s="297"/>
      <c r="DC57" s="297"/>
      <c r="DD57" s="297"/>
      <c r="DE57" s="297"/>
      <c r="DF57" s="297"/>
      <c r="DG57" s="297"/>
      <c r="DH57" s="297"/>
      <c r="DI57" s="297"/>
      <c r="DJ57" s="297"/>
      <c r="DK57" s="297"/>
      <c r="DL57" s="297"/>
      <c r="DM57" s="297"/>
      <c r="DN57" s="297"/>
      <c r="DO57" s="297"/>
      <c r="DP57" s="297"/>
      <c r="DQ57" s="297"/>
      <c r="DR57" s="297"/>
      <c r="DS57" s="297"/>
      <c r="DT57" s="297"/>
      <c r="DU57" s="297"/>
      <c r="DV57" s="297"/>
      <c r="DW57" s="297"/>
      <c r="DX57" s="297"/>
      <c r="DY57" s="297"/>
      <c r="DZ57" s="297"/>
      <c r="EA57" s="297"/>
      <c r="EB57" s="297"/>
      <c r="EC57" s="297"/>
      <c r="ED57" s="297"/>
      <c r="EE57" s="297"/>
      <c r="EF57" s="297"/>
      <c r="EG57" s="297"/>
      <c r="EH57" s="297"/>
      <c r="EI57" s="297"/>
      <c r="EJ57" s="297"/>
      <c r="EK57" s="297"/>
      <c r="EL57" s="297"/>
      <c r="EM57" s="297"/>
      <c r="EN57" s="297"/>
      <c r="EO57" s="297"/>
      <c r="EP57" s="297"/>
      <c r="EQ57" s="297"/>
      <c r="ER57" s="297"/>
      <c r="ES57" s="297"/>
      <c r="ET57" s="297"/>
      <c r="EU57" s="297"/>
      <c r="EV57" s="297"/>
      <c r="EW57" s="297"/>
      <c r="EX57" s="297"/>
      <c r="EY57" s="297"/>
      <c r="EZ57" s="297"/>
      <c r="FA57" s="297"/>
      <c r="FB57" s="297"/>
      <c r="FC57" s="297"/>
      <c r="FD57" s="297"/>
      <c r="FE57" s="297"/>
      <c r="FF57" s="297"/>
      <c r="FG57" s="297"/>
      <c r="FH57" s="297"/>
      <c r="FI57" s="297"/>
      <c r="FJ57" s="297"/>
      <c r="FK57" s="297"/>
      <c r="FL57" s="297"/>
      <c r="FM57" s="297"/>
      <c r="FN57" s="297"/>
      <c r="FO57" s="297"/>
      <c r="FP57" s="297"/>
      <c r="FQ57" s="297"/>
      <c r="FR57" s="297"/>
      <c r="FS57" s="297"/>
      <c r="FT57" s="297"/>
      <c r="FU57" s="297"/>
      <c r="FV57" s="297"/>
      <c r="FW57" s="297"/>
      <c r="FX57" s="297"/>
      <c r="FY57" s="297"/>
      <c r="FZ57" s="297"/>
      <c r="GA57" s="297"/>
      <c r="GB57" s="297"/>
      <c r="GC57" s="297"/>
      <c r="GD57" s="297"/>
      <c r="GE57" s="297"/>
      <c r="GF57" s="297"/>
      <c r="GG57" s="297"/>
      <c r="GH57" s="297"/>
      <c r="GI57" s="297"/>
      <c r="GJ57" s="297"/>
      <c r="GK57" s="297"/>
      <c r="GL57" s="297"/>
      <c r="GM57" s="297"/>
      <c r="GN57" s="297"/>
      <c r="GO57" s="297"/>
      <c r="GP57" s="297"/>
      <c r="GQ57" s="297"/>
      <c r="GR57" s="297"/>
      <c r="GS57" s="297"/>
      <c r="GT57" s="297"/>
      <c r="GU57" s="297"/>
      <c r="GV57" s="297"/>
      <c r="GW57" s="297"/>
      <c r="GX57" s="297"/>
      <c r="GY57" s="297"/>
      <c r="GZ57" s="297"/>
      <c r="HA57" s="297"/>
      <c r="HB57" s="297"/>
      <c r="HC57" s="297"/>
      <c r="HD57" s="297"/>
      <c r="HE57" s="297"/>
      <c r="HF57" s="297"/>
      <c r="HG57" s="297"/>
      <c r="HH57" s="297"/>
      <c r="HI57" s="297"/>
      <c r="HJ57" s="297"/>
      <c r="HK57" s="297"/>
      <c r="HL57" s="297"/>
      <c r="HM57" s="297"/>
      <c r="HN57" s="297"/>
      <c r="HO57" s="297"/>
      <c r="HP57" s="297"/>
      <c r="HQ57" s="297"/>
      <c r="HR57" s="297"/>
      <c r="HS57" s="297"/>
      <c r="HT57" s="297"/>
      <c r="HU57" s="297"/>
      <c r="HV57" s="297"/>
      <c r="HW57" s="297"/>
      <c r="HX57" s="297"/>
      <c r="HY57" s="297"/>
      <c r="HZ57" s="297"/>
      <c r="IA57" s="297"/>
      <c r="IB57" s="297"/>
      <c r="IC57" s="297"/>
      <c r="ID57" s="297"/>
      <c r="IE57" s="297"/>
      <c r="IF57" s="297"/>
      <c r="IG57" s="297"/>
      <c r="IH57" s="297"/>
      <c r="II57" s="297"/>
      <c r="IJ57" s="297"/>
      <c r="IK57" s="297"/>
      <c r="IL57" s="297"/>
      <c r="IM57" s="297"/>
      <c r="IN57" s="297"/>
      <c r="IO57" s="297"/>
      <c r="IP57" s="297"/>
      <c r="IQ57" s="297"/>
      <c r="IR57" s="297"/>
      <c r="IS57" s="297"/>
      <c r="IT57" s="297"/>
    </row>
    <row r="58" s="309" customFormat="1" ht="24" customHeight="1" spans="1:254">
      <c r="A58" s="297"/>
      <c r="B58" s="297"/>
      <c r="C58" s="297"/>
      <c r="D58" s="297"/>
      <c r="E58" s="374"/>
      <c r="F58" s="375"/>
      <c r="G58" s="297"/>
      <c r="H58" s="297"/>
      <c r="I58" s="297"/>
      <c r="J58" s="297"/>
      <c r="K58" s="297"/>
      <c r="L58" s="297"/>
      <c r="M58" s="297"/>
      <c r="N58" s="297"/>
      <c r="O58" s="297"/>
      <c r="P58" s="297"/>
      <c r="Q58" s="297"/>
      <c r="R58" s="297"/>
      <c r="S58" s="297"/>
      <c r="T58" s="297"/>
      <c r="U58" s="297"/>
      <c r="V58" s="297"/>
      <c r="W58" s="297"/>
      <c r="X58" s="297"/>
      <c r="Y58" s="297"/>
      <c r="Z58" s="297"/>
      <c r="AA58" s="297"/>
      <c r="AB58" s="297"/>
      <c r="AC58" s="297"/>
      <c r="AD58" s="297"/>
      <c r="AE58" s="297"/>
      <c r="AF58" s="297"/>
      <c r="AG58" s="297"/>
      <c r="AH58" s="297"/>
      <c r="AI58" s="297"/>
      <c r="AJ58" s="297"/>
      <c r="AK58" s="297"/>
      <c r="AL58" s="297"/>
      <c r="AM58" s="297"/>
      <c r="AN58" s="297"/>
      <c r="AO58" s="297"/>
      <c r="AP58" s="297"/>
      <c r="AQ58" s="297"/>
      <c r="AR58" s="297"/>
      <c r="AS58" s="297"/>
      <c r="AT58" s="297"/>
      <c r="AU58" s="297"/>
      <c r="AV58" s="297"/>
      <c r="AW58" s="297"/>
      <c r="AX58" s="297"/>
      <c r="AY58" s="297"/>
      <c r="AZ58" s="297"/>
      <c r="BA58" s="297"/>
      <c r="BB58" s="297"/>
      <c r="BC58" s="297"/>
      <c r="BD58" s="297"/>
      <c r="BE58" s="297"/>
      <c r="BF58" s="297"/>
      <c r="BG58" s="297"/>
      <c r="BH58" s="297"/>
      <c r="BI58" s="297"/>
      <c r="BJ58" s="297"/>
      <c r="BK58" s="297"/>
      <c r="BL58" s="297"/>
      <c r="BM58" s="297"/>
      <c r="BN58" s="297"/>
      <c r="BO58" s="297"/>
      <c r="BP58" s="297"/>
      <c r="BQ58" s="297"/>
      <c r="BR58" s="297"/>
      <c r="BS58" s="297"/>
      <c r="BT58" s="297"/>
      <c r="BU58" s="297"/>
      <c r="BV58" s="297"/>
      <c r="BW58" s="297"/>
      <c r="BX58" s="297"/>
      <c r="BY58" s="297"/>
      <c r="BZ58" s="297"/>
      <c r="CA58" s="297"/>
      <c r="CB58" s="297"/>
      <c r="CC58" s="297"/>
      <c r="CD58" s="297"/>
      <c r="CE58" s="297"/>
      <c r="CF58" s="297"/>
      <c r="CG58" s="297"/>
      <c r="CH58" s="297"/>
      <c r="CI58" s="297"/>
      <c r="CJ58" s="297"/>
      <c r="CK58" s="297"/>
      <c r="CL58" s="297"/>
      <c r="CM58" s="297"/>
      <c r="CN58" s="297"/>
      <c r="CO58" s="297"/>
      <c r="CP58" s="297"/>
      <c r="CQ58" s="297"/>
      <c r="CR58" s="297"/>
      <c r="CS58" s="297"/>
      <c r="CT58" s="297"/>
      <c r="CU58" s="297"/>
      <c r="CV58" s="297"/>
      <c r="CW58" s="297"/>
      <c r="CX58" s="297"/>
      <c r="CY58" s="297"/>
      <c r="CZ58" s="297"/>
      <c r="DA58" s="297"/>
      <c r="DB58" s="297"/>
      <c r="DC58" s="297"/>
      <c r="DD58" s="297"/>
      <c r="DE58" s="297"/>
      <c r="DF58" s="297"/>
      <c r="DG58" s="297"/>
      <c r="DH58" s="297"/>
      <c r="DI58" s="297"/>
      <c r="DJ58" s="297"/>
      <c r="DK58" s="297"/>
      <c r="DL58" s="297"/>
      <c r="DM58" s="297"/>
      <c r="DN58" s="297"/>
      <c r="DO58" s="297"/>
      <c r="DP58" s="297"/>
      <c r="DQ58" s="297"/>
      <c r="DR58" s="297"/>
      <c r="DS58" s="297"/>
      <c r="DT58" s="297"/>
      <c r="DU58" s="297"/>
      <c r="DV58" s="297"/>
      <c r="DW58" s="297"/>
      <c r="DX58" s="297"/>
      <c r="DY58" s="297"/>
      <c r="DZ58" s="297"/>
      <c r="EA58" s="297"/>
      <c r="EB58" s="297"/>
      <c r="EC58" s="297"/>
      <c r="ED58" s="297"/>
      <c r="EE58" s="297"/>
      <c r="EF58" s="297"/>
      <c r="EG58" s="297"/>
      <c r="EH58" s="297"/>
      <c r="EI58" s="297"/>
      <c r="EJ58" s="297"/>
      <c r="EK58" s="297"/>
      <c r="EL58" s="297"/>
      <c r="EM58" s="297"/>
      <c r="EN58" s="297"/>
      <c r="EO58" s="297"/>
      <c r="EP58" s="297"/>
      <c r="EQ58" s="297"/>
      <c r="ER58" s="297"/>
      <c r="ES58" s="297"/>
      <c r="ET58" s="297"/>
      <c r="EU58" s="297"/>
      <c r="EV58" s="297"/>
      <c r="EW58" s="297"/>
      <c r="EX58" s="297"/>
      <c r="EY58" s="297"/>
      <c r="EZ58" s="297"/>
      <c r="FA58" s="297"/>
      <c r="FB58" s="297"/>
      <c r="FC58" s="297"/>
      <c r="FD58" s="297"/>
      <c r="FE58" s="297"/>
      <c r="FF58" s="297"/>
      <c r="FG58" s="297"/>
      <c r="FH58" s="297"/>
      <c r="FI58" s="297"/>
      <c r="FJ58" s="297"/>
      <c r="FK58" s="297"/>
      <c r="FL58" s="297"/>
      <c r="FM58" s="297"/>
      <c r="FN58" s="297"/>
      <c r="FO58" s="297"/>
      <c r="FP58" s="297"/>
      <c r="FQ58" s="297"/>
      <c r="FR58" s="297"/>
      <c r="FS58" s="297"/>
      <c r="FT58" s="297"/>
      <c r="FU58" s="297"/>
      <c r="FV58" s="297"/>
      <c r="FW58" s="297"/>
      <c r="FX58" s="297"/>
      <c r="FY58" s="297"/>
      <c r="FZ58" s="297"/>
      <c r="GA58" s="297"/>
      <c r="GB58" s="297"/>
      <c r="GC58" s="297"/>
      <c r="GD58" s="297"/>
      <c r="GE58" s="297"/>
      <c r="GF58" s="297"/>
      <c r="GG58" s="297"/>
      <c r="GH58" s="297"/>
      <c r="GI58" s="297"/>
      <c r="GJ58" s="297"/>
      <c r="GK58" s="297"/>
      <c r="GL58" s="297"/>
      <c r="GM58" s="297"/>
      <c r="GN58" s="297"/>
      <c r="GO58" s="297"/>
      <c r="GP58" s="297"/>
      <c r="GQ58" s="297"/>
      <c r="GR58" s="297"/>
      <c r="GS58" s="297"/>
      <c r="GT58" s="297"/>
      <c r="GU58" s="297"/>
      <c r="GV58" s="297"/>
      <c r="GW58" s="297"/>
      <c r="GX58" s="297"/>
      <c r="GY58" s="297"/>
      <c r="GZ58" s="297"/>
      <c r="HA58" s="297"/>
      <c r="HB58" s="297"/>
      <c r="HC58" s="297"/>
      <c r="HD58" s="297"/>
      <c r="HE58" s="297"/>
      <c r="HF58" s="297"/>
      <c r="HG58" s="297"/>
      <c r="HH58" s="297"/>
      <c r="HI58" s="297"/>
      <c r="HJ58" s="297"/>
      <c r="HK58" s="297"/>
      <c r="HL58" s="297"/>
      <c r="HM58" s="297"/>
      <c r="HN58" s="297"/>
      <c r="HO58" s="297"/>
      <c r="HP58" s="297"/>
      <c r="HQ58" s="297"/>
      <c r="HR58" s="297"/>
      <c r="HS58" s="297"/>
      <c r="HT58" s="297"/>
      <c r="HU58" s="297"/>
      <c r="HV58" s="297"/>
      <c r="HW58" s="297"/>
      <c r="HX58" s="297"/>
      <c r="HY58" s="297"/>
      <c r="HZ58" s="297"/>
      <c r="IA58" s="297"/>
      <c r="IB58" s="297"/>
      <c r="IC58" s="297"/>
      <c r="ID58" s="297"/>
      <c r="IE58" s="297"/>
      <c r="IF58" s="297"/>
      <c r="IG58" s="297"/>
      <c r="IH58" s="297"/>
      <c r="II58" s="297"/>
      <c r="IJ58" s="297"/>
      <c r="IK58" s="297"/>
      <c r="IL58" s="297"/>
      <c r="IM58" s="297"/>
      <c r="IN58" s="297"/>
      <c r="IO58" s="297"/>
      <c r="IP58" s="297"/>
      <c r="IQ58" s="297"/>
      <c r="IR58" s="297"/>
      <c r="IS58" s="297"/>
      <c r="IT58" s="297"/>
    </row>
  </sheetData>
  <mergeCells count="1">
    <mergeCell ref="A2:F2"/>
  </mergeCells>
  <printOptions horizontalCentered="1"/>
  <pageMargins left="0.590551181102362" right="0.590551181102362" top="0.393700787401575" bottom="0.590551181102362" header="0.590551181102362" footer="0.393700787401575"/>
  <pageSetup paperSize="9" firstPageNumber="0" fitToHeight="0" orientation="landscape" blackAndWhite="1" useFirstPageNumber="1"/>
  <headerFooter alignWithMargins="0"/>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Q59"/>
  <sheetViews>
    <sheetView showGridLines="0" showZeros="0" view="pageBreakPreview" zoomScaleNormal="100" zoomScaleSheetLayoutView="100" workbookViewId="0">
      <pane ySplit="4" topLeftCell="A17" activePane="bottomLeft" state="frozen"/>
      <selection/>
      <selection pane="bottomLeft" activeCell="F30" sqref="F30"/>
    </sheetView>
  </sheetViews>
  <sheetFormatPr defaultColWidth="9" defaultRowHeight="15.95" customHeight="1"/>
  <cols>
    <col min="1" max="1" width="33.25" style="343" customWidth="1"/>
    <col min="2" max="2" width="11.6333333333333" style="343" customWidth="1"/>
    <col min="3" max="3" width="12.8833333333333" style="343" customWidth="1"/>
    <col min="4" max="4" width="9.88333333333333" style="344" customWidth="1"/>
    <col min="5" max="5" width="11.125" style="345" customWidth="1"/>
    <col min="6" max="6" width="10.6333333333333" style="345" customWidth="1"/>
    <col min="7" max="16384" width="9" style="343"/>
  </cols>
  <sheetData>
    <row r="1" s="338" customFormat="1" ht="21" customHeight="1" spans="1:251">
      <c r="A1" s="346" t="s">
        <v>712</v>
      </c>
      <c r="B1" s="346"/>
      <c r="C1" s="346"/>
      <c r="D1" s="347"/>
      <c r="E1" s="348"/>
      <c r="F1" s="349"/>
      <c r="G1" s="350"/>
      <c r="H1" s="350"/>
      <c r="I1" s="350"/>
      <c r="J1" s="350"/>
      <c r="K1" s="350"/>
      <c r="L1" s="350"/>
      <c r="M1" s="350"/>
      <c r="N1" s="350"/>
      <c r="O1" s="350"/>
      <c r="P1" s="350"/>
      <c r="Q1" s="350"/>
      <c r="R1" s="350"/>
      <c r="S1" s="350"/>
      <c r="T1" s="350"/>
      <c r="U1" s="350"/>
      <c r="V1" s="350"/>
      <c r="W1" s="350"/>
      <c r="X1" s="350"/>
      <c r="Y1" s="350"/>
      <c r="Z1" s="350"/>
      <c r="AA1" s="350"/>
      <c r="AB1" s="350"/>
      <c r="AC1" s="350"/>
      <c r="AD1" s="350"/>
      <c r="AE1" s="350"/>
      <c r="AF1" s="350"/>
      <c r="AG1" s="350"/>
      <c r="AH1" s="350"/>
      <c r="AI1" s="350"/>
      <c r="AJ1" s="350"/>
      <c r="AK1" s="350"/>
      <c r="AL1" s="350"/>
      <c r="AM1" s="350"/>
      <c r="AN1" s="350"/>
      <c r="AO1" s="350"/>
      <c r="AP1" s="350"/>
      <c r="AQ1" s="350"/>
      <c r="AR1" s="350"/>
      <c r="AS1" s="350"/>
      <c r="AT1" s="350"/>
      <c r="AU1" s="350"/>
      <c r="AV1" s="350"/>
      <c r="AW1" s="350"/>
      <c r="AX1" s="350"/>
      <c r="AY1" s="350"/>
      <c r="AZ1" s="350"/>
      <c r="BA1" s="350"/>
      <c r="BB1" s="350"/>
      <c r="BC1" s="350"/>
      <c r="BD1" s="350"/>
      <c r="BE1" s="350"/>
      <c r="BF1" s="350"/>
      <c r="BG1" s="350"/>
      <c r="BH1" s="350"/>
      <c r="BI1" s="350"/>
      <c r="BJ1" s="350"/>
      <c r="BK1" s="350"/>
      <c r="BL1" s="350"/>
      <c r="BM1" s="350"/>
      <c r="BN1" s="350"/>
      <c r="BO1" s="350"/>
      <c r="BP1" s="350"/>
      <c r="BQ1" s="350"/>
      <c r="BR1" s="350"/>
      <c r="BS1" s="350"/>
      <c r="BT1" s="350"/>
      <c r="BU1" s="350"/>
      <c r="BV1" s="350"/>
      <c r="BW1" s="350"/>
      <c r="BX1" s="350"/>
      <c r="BY1" s="350"/>
      <c r="BZ1" s="350"/>
      <c r="CA1" s="350"/>
      <c r="CB1" s="350"/>
      <c r="CC1" s="350"/>
      <c r="CD1" s="350"/>
      <c r="CE1" s="350"/>
      <c r="CF1" s="350"/>
      <c r="CG1" s="350"/>
      <c r="CH1" s="350"/>
      <c r="CI1" s="350"/>
      <c r="CJ1" s="350"/>
      <c r="CK1" s="350"/>
      <c r="CL1" s="350"/>
      <c r="CM1" s="350"/>
      <c r="CN1" s="350"/>
      <c r="CO1" s="350"/>
      <c r="CP1" s="350"/>
      <c r="CQ1" s="350"/>
      <c r="CR1" s="350"/>
      <c r="CS1" s="350"/>
      <c r="CT1" s="350"/>
      <c r="CU1" s="350"/>
      <c r="CV1" s="350"/>
      <c r="CW1" s="350"/>
      <c r="CX1" s="350"/>
      <c r="CY1" s="350"/>
      <c r="CZ1" s="350"/>
      <c r="DA1" s="350"/>
      <c r="DB1" s="350"/>
      <c r="DC1" s="350"/>
      <c r="DD1" s="350"/>
      <c r="DE1" s="350"/>
      <c r="DF1" s="350"/>
      <c r="DG1" s="350"/>
      <c r="DH1" s="350"/>
      <c r="DI1" s="350"/>
      <c r="DJ1" s="350"/>
      <c r="DK1" s="350"/>
      <c r="DL1" s="350"/>
      <c r="DM1" s="350"/>
      <c r="DN1" s="350"/>
      <c r="DO1" s="350"/>
      <c r="DP1" s="350"/>
      <c r="DQ1" s="350"/>
      <c r="DR1" s="350"/>
      <c r="DS1" s="350"/>
      <c r="DT1" s="350"/>
      <c r="DU1" s="350"/>
      <c r="DV1" s="350"/>
      <c r="DW1" s="350"/>
      <c r="DX1" s="350"/>
      <c r="DY1" s="350"/>
      <c r="DZ1" s="350"/>
      <c r="EA1" s="350"/>
      <c r="EB1" s="350"/>
      <c r="EC1" s="350"/>
      <c r="ED1" s="350"/>
      <c r="EE1" s="350"/>
      <c r="EF1" s="350"/>
      <c r="EG1" s="350"/>
      <c r="EH1" s="350"/>
      <c r="EI1" s="350"/>
      <c r="EJ1" s="350"/>
      <c r="EK1" s="350"/>
      <c r="EL1" s="350"/>
      <c r="EM1" s="350"/>
      <c r="EN1" s="350"/>
      <c r="EO1" s="350"/>
      <c r="EP1" s="350"/>
      <c r="EQ1" s="350"/>
      <c r="ER1" s="350"/>
      <c r="ES1" s="350"/>
      <c r="ET1" s="350"/>
      <c r="EU1" s="350"/>
      <c r="EV1" s="350"/>
      <c r="EW1" s="350"/>
      <c r="EX1" s="350"/>
      <c r="EY1" s="350"/>
      <c r="EZ1" s="350"/>
      <c r="FA1" s="350"/>
      <c r="FB1" s="350"/>
      <c r="FC1" s="350"/>
      <c r="FD1" s="350"/>
      <c r="FE1" s="350"/>
      <c r="FF1" s="350"/>
      <c r="FG1" s="350"/>
      <c r="FH1" s="350"/>
      <c r="FI1" s="350"/>
      <c r="FJ1" s="350"/>
      <c r="FK1" s="350"/>
      <c r="FL1" s="350"/>
      <c r="FM1" s="350"/>
      <c r="FN1" s="350"/>
      <c r="FO1" s="350"/>
      <c r="FP1" s="350"/>
      <c r="FQ1" s="350"/>
      <c r="FR1" s="350"/>
      <c r="FS1" s="350"/>
      <c r="FT1" s="350"/>
      <c r="FU1" s="350"/>
      <c r="FV1" s="350"/>
      <c r="FW1" s="350"/>
      <c r="FX1" s="350"/>
      <c r="FY1" s="350"/>
      <c r="FZ1" s="350"/>
      <c r="GA1" s="350"/>
      <c r="GB1" s="350"/>
      <c r="GC1" s="350"/>
      <c r="GD1" s="350"/>
      <c r="GE1" s="350"/>
      <c r="GF1" s="350"/>
      <c r="GG1" s="350"/>
      <c r="GH1" s="350"/>
      <c r="GI1" s="350"/>
      <c r="GJ1" s="350"/>
      <c r="GK1" s="350"/>
      <c r="GL1" s="350"/>
      <c r="GM1" s="350"/>
      <c r="GN1" s="350"/>
      <c r="GO1" s="350"/>
      <c r="GP1" s="350"/>
      <c r="GQ1" s="350"/>
      <c r="GR1" s="350"/>
      <c r="GS1" s="350"/>
      <c r="GT1" s="350"/>
      <c r="GU1" s="350"/>
      <c r="GV1" s="350"/>
      <c r="GW1" s="350"/>
      <c r="GX1" s="350"/>
      <c r="GY1" s="350"/>
      <c r="GZ1" s="350"/>
      <c r="HA1" s="350"/>
      <c r="HB1" s="350"/>
      <c r="HC1" s="350"/>
      <c r="HD1" s="350"/>
      <c r="HE1" s="350"/>
      <c r="HF1" s="350"/>
      <c r="HG1" s="350"/>
      <c r="HH1" s="350"/>
      <c r="HI1" s="350"/>
      <c r="HJ1" s="350"/>
      <c r="HK1" s="350"/>
      <c r="HL1" s="350"/>
      <c r="HM1" s="350"/>
      <c r="HN1" s="350"/>
      <c r="HO1" s="350"/>
      <c r="HP1" s="350"/>
      <c r="HQ1" s="350"/>
      <c r="HR1" s="350"/>
      <c r="HS1" s="350"/>
      <c r="HT1" s="350"/>
      <c r="HU1" s="350"/>
      <c r="HV1" s="350"/>
      <c r="HW1" s="350"/>
      <c r="HX1" s="350"/>
      <c r="HY1" s="350"/>
      <c r="HZ1" s="350"/>
      <c r="IA1" s="350"/>
      <c r="IB1" s="350"/>
      <c r="IC1" s="350"/>
      <c r="ID1" s="350"/>
      <c r="IE1" s="350"/>
      <c r="IF1" s="350"/>
      <c r="IG1" s="350"/>
      <c r="IH1" s="350"/>
      <c r="II1" s="350"/>
      <c r="IJ1" s="350"/>
      <c r="IK1" s="350"/>
      <c r="IL1" s="350"/>
      <c r="IM1" s="350"/>
      <c r="IN1" s="350"/>
      <c r="IO1" s="350"/>
      <c r="IP1" s="350"/>
      <c r="IQ1" s="350"/>
    </row>
    <row r="2" s="339" customFormat="1" ht="34.5" customHeight="1" spans="1:6">
      <c r="A2" s="314" t="s">
        <v>713</v>
      </c>
      <c r="B2" s="314"/>
      <c r="C2" s="314"/>
      <c r="D2" s="314"/>
      <c r="E2" s="351"/>
      <c r="F2" s="351"/>
    </row>
    <row r="3" s="316" customFormat="1" ht="27" customHeight="1" spans="4:6">
      <c r="D3" s="352"/>
      <c r="E3" s="353" t="s">
        <v>2</v>
      </c>
      <c r="F3" s="353"/>
    </row>
    <row r="4" s="340" customFormat="1" ht="26.25" customHeight="1" spans="1:251">
      <c r="A4" s="354" t="s">
        <v>3</v>
      </c>
      <c r="B4" s="355" t="s">
        <v>714</v>
      </c>
      <c r="C4" s="356" t="s">
        <v>715</v>
      </c>
      <c r="D4" s="357" t="s">
        <v>6</v>
      </c>
      <c r="E4" s="358" t="s">
        <v>7</v>
      </c>
      <c r="F4" s="358" t="s">
        <v>8</v>
      </c>
      <c r="G4" s="359"/>
      <c r="H4" s="359"/>
      <c r="I4" s="359"/>
      <c r="J4" s="359"/>
      <c r="K4" s="359"/>
      <c r="L4" s="359"/>
      <c r="M4" s="359"/>
      <c r="N4" s="359"/>
      <c r="O4" s="359"/>
      <c r="P4" s="359"/>
      <c r="Q4" s="359"/>
      <c r="R4" s="359"/>
      <c r="S4" s="359"/>
      <c r="T4" s="359"/>
      <c r="U4" s="359"/>
      <c r="V4" s="359"/>
      <c r="W4" s="359"/>
      <c r="X4" s="359"/>
      <c r="Y4" s="359"/>
      <c r="Z4" s="359"/>
      <c r="AA4" s="359"/>
      <c r="AB4" s="359"/>
      <c r="AC4" s="359"/>
      <c r="AD4" s="359"/>
      <c r="AE4" s="359"/>
      <c r="AF4" s="359"/>
      <c r="AG4" s="359"/>
      <c r="AH4" s="359"/>
      <c r="AI4" s="359"/>
      <c r="AJ4" s="359"/>
      <c r="AK4" s="359"/>
      <c r="AL4" s="359"/>
      <c r="AM4" s="359"/>
      <c r="AN4" s="359"/>
      <c r="AO4" s="359"/>
      <c r="AP4" s="359"/>
      <c r="AQ4" s="359"/>
      <c r="AR4" s="359"/>
      <c r="AS4" s="359"/>
      <c r="AT4" s="359"/>
      <c r="AU4" s="359"/>
      <c r="AV4" s="359"/>
      <c r="AW4" s="359"/>
      <c r="AX4" s="359"/>
      <c r="AY4" s="359"/>
      <c r="AZ4" s="359"/>
      <c r="BA4" s="359"/>
      <c r="BB4" s="359"/>
      <c r="BC4" s="359"/>
      <c r="BD4" s="359"/>
      <c r="BE4" s="359"/>
      <c r="BF4" s="359"/>
      <c r="BG4" s="359"/>
      <c r="BH4" s="359"/>
      <c r="BI4" s="359"/>
      <c r="BJ4" s="359"/>
      <c r="BK4" s="359"/>
      <c r="BL4" s="359"/>
      <c r="BM4" s="359"/>
      <c r="BN4" s="359"/>
      <c r="BO4" s="359"/>
      <c r="BP4" s="359"/>
      <c r="BQ4" s="359"/>
      <c r="BR4" s="359"/>
      <c r="BS4" s="359"/>
      <c r="BT4" s="359"/>
      <c r="BU4" s="359"/>
      <c r="BV4" s="359"/>
      <c r="BW4" s="359"/>
      <c r="BX4" s="359"/>
      <c r="BY4" s="359"/>
      <c r="BZ4" s="359"/>
      <c r="CA4" s="359"/>
      <c r="CB4" s="359"/>
      <c r="CC4" s="359"/>
      <c r="CD4" s="359"/>
      <c r="CE4" s="359"/>
      <c r="CF4" s="359"/>
      <c r="CG4" s="359"/>
      <c r="CH4" s="359"/>
      <c r="CI4" s="359"/>
      <c r="CJ4" s="359"/>
      <c r="CK4" s="359"/>
      <c r="CL4" s="359"/>
      <c r="CM4" s="359"/>
      <c r="CN4" s="359"/>
      <c r="CO4" s="359"/>
      <c r="CP4" s="359"/>
      <c r="CQ4" s="359"/>
      <c r="CR4" s="359"/>
      <c r="CS4" s="359"/>
      <c r="CT4" s="359"/>
      <c r="CU4" s="359"/>
      <c r="CV4" s="359"/>
      <c r="CW4" s="359"/>
      <c r="CX4" s="359"/>
      <c r="CY4" s="359"/>
      <c r="CZ4" s="359"/>
      <c r="DA4" s="359"/>
      <c r="DB4" s="359"/>
      <c r="DC4" s="359"/>
      <c r="DD4" s="359"/>
      <c r="DE4" s="359"/>
      <c r="DF4" s="359"/>
      <c r="DG4" s="359"/>
      <c r="DH4" s="359"/>
      <c r="DI4" s="359"/>
      <c r="DJ4" s="359"/>
      <c r="DK4" s="359"/>
      <c r="DL4" s="359"/>
      <c r="DM4" s="359"/>
      <c r="DN4" s="359"/>
      <c r="DO4" s="359"/>
      <c r="DP4" s="359"/>
      <c r="DQ4" s="359"/>
      <c r="DR4" s="359"/>
      <c r="DS4" s="359"/>
      <c r="DT4" s="359"/>
      <c r="DU4" s="359"/>
      <c r="DV4" s="359"/>
      <c r="DW4" s="359"/>
      <c r="DX4" s="359"/>
      <c r="DY4" s="359"/>
      <c r="DZ4" s="359"/>
      <c r="EA4" s="359"/>
      <c r="EB4" s="359"/>
      <c r="EC4" s="359"/>
      <c r="ED4" s="359"/>
      <c r="EE4" s="359"/>
      <c r="EF4" s="359"/>
      <c r="EG4" s="359"/>
      <c r="EH4" s="359"/>
      <c r="EI4" s="359"/>
      <c r="EJ4" s="359"/>
      <c r="EK4" s="359"/>
      <c r="EL4" s="359"/>
      <c r="EM4" s="359"/>
      <c r="EN4" s="359"/>
      <c r="EO4" s="359"/>
      <c r="EP4" s="359"/>
      <c r="EQ4" s="359"/>
      <c r="ER4" s="359"/>
      <c r="ES4" s="359"/>
      <c r="ET4" s="359"/>
      <c r="EU4" s="359"/>
      <c r="EV4" s="359"/>
      <c r="EW4" s="359"/>
      <c r="EX4" s="359"/>
      <c r="EY4" s="359"/>
      <c r="EZ4" s="359"/>
      <c r="FA4" s="359"/>
      <c r="FB4" s="359"/>
      <c r="FC4" s="359"/>
      <c r="FD4" s="359"/>
      <c r="FE4" s="359"/>
      <c r="FF4" s="359"/>
      <c r="FG4" s="359"/>
      <c r="FH4" s="359"/>
      <c r="FI4" s="359"/>
      <c r="FJ4" s="359"/>
      <c r="FK4" s="359"/>
      <c r="FL4" s="359"/>
      <c r="FM4" s="359"/>
      <c r="FN4" s="359"/>
      <c r="FO4" s="359"/>
      <c r="FP4" s="359"/>
      <c r="FQ4" s="359"/>
      <c r="FR4" s="359"/>
      <c r="FS4" s="359"/>
      <c r="FT4" s="359"/>
      <c r="FU4" s="359"/>
      <c r="FV4" s="359"/>
      <c r="FW4" s="359"/>
      <c r="FX4" s="359"/>
      <c r="FY4" s="359"/>
      <c r="FZ4" s="359"/>
      <c r="GA4" s="359"/>
      <c r="GB4" s="359"/>
      <c r="GC4" s="359"/>
      <c r="GD4" s="359"/>
      <c r="GE4" s="359"/>
      <c r="GF4" s="359"/>
      <c r="GG4" s="359"/>
      <c r="GH4" s="359"/>
      <c r="GI4" s="359"/>
      <c r="GJ4" s="359"/>
      <c r="GK4" s="359"/>
      <c r="GL4" s="359"/>
      <c r="GM4" s="359"/>
      <c r="GN4" s="359"/>
      <c r="GO4" s="359"/>
      <c r="GP4" s="359"/>
      <c r="GQ4" s="359"/>
      <c r="GR4" s="359"/>
      <c r="GS4" s="359"/>
      <c r="GT4" s="359"/>
      <c r="GU4" s="359"/>
      <c r="GV4" s="359"/>
      <c r="GW4" s="359"/>
      <c r="GX4" s="359"/>
      <c r="GY4" s="359"/>
      <c r="GZ4" s="359"/>
      <c r="HA4" s="359"/>
      <c r="HB4" s="359"/>
      <c r="HC4" s="359"/>
      <c r="HD4" s="359"/>
      <c r="HE4" s="359"/>
      <c r="HF4" s="359"/>
      <c r="HG4" s="359"/>
      <c r="HH4" s="359"/>
      <c r="HI4" s="359"/>
      <c r="HJ4" s="359"/>
      <c r="HK4" s="359"/>
      <c r="HL4" s="359"/>
      <c r="HM4" s="359"/>
      <c r="HN4" s="359"/>
      <c r="HO4" s="359"/>
      <c r="HP4" s="359"/>
      <c r="HQ4" s="359"/>
      <c r="HR4" s="359"/>
      <c r="HS4" s="359"/>
      <c r="HT4" s="359"/>
      <c r="HU4" s="359"/>
      <c r="HV4" s="359"/>
      <c r="HW4" s="359"/>
      <c r="HX4" s="359"/>
      <c r="HY4" s="359"/>
      <c r="HZ4" s="359"/>
      <c r="IA4" s="359"/>
      <c r="IB4" s="359"/>
      <c r="IC4" s="359"/>
      <c r="ID4" s="359"/>
      <c r="IE4" s="359"/>
      <c r="IF4" s="359"/>
      <c r="IG4" s="359"/>
      <c r="IH4" s="359"/>
      <c r="II4" s="359"/>
      <c r="IJ4" s="359"/>
      <c r="IK4" s="359"/>
      <c r="IL4" s="359"/>
      <c r="IM4" s="359"/>
      <c r="IN4" s="359"/>
      <c r="IO4" s="359"/>
      <c r="IP4" s="359"/>
      <c r="IQ4" s="359"/>
    </row>
    <row r="5" s="340" customFormat="1" ht="24" customHeight="1" spans="1:251">
      <c r="A5" s="360" t="s">
        <v>716</v>
      </c>
      <c r="B5" s="294"/>
      <c r="C5" s="294"/>
      <c r="D5" s="294"/>
      <c r="E5" s="295" t="str">
        <f>IFERROR(D5/C5,"")</f>
        <v/>
      </c>
      <c r="F5" s="296"/>
      <c r="G5" s="361"/>
      <c r="H5" s="361"/>
      <c r="I5" s="361"/>
      <c r="J5" s="361"/>
      <c r="K5" s="361"/>
      <c r="L5" s="361"/>
      <c r="M5" s="361"/>
      <c r="N5" s="361"/>
      <c r="O5" s="361"/>
      <c r="P5" s="361"/>
      <c r="Q5" s="361"/>
      <c r="R5" s="361"/>
      <c r="S5" s="361"/>
      <c r="T5" s="361"/>
      <c r="U5" s="361"/>
      <c r="V5" s="361"/>
      <c r="W5" s="361"/>
      <c r="X5" s="361"/>
      <c r="Y5" s="361"/>
      <c r="Z5" s="361"/>
      <c r="AA5" s="361"/>
      <c r="AB5" s="361"/>
      <c r="AC5" s="361"/>
      <c r="AD5" s="361"/>
      <c r="AE5" s="361"/>
      <c r="AF5" s="361"/>
      <c r="AG5" s="361"/>
      <c r="AH5" s="361"/>
      <c r="AI5" s="361"/>
      <c r="AJ5" s="361"/>
      <c r="AK5" s="361"/>
      <c r="AL5" s="361"/>
      <c r="AM5" s="361"/>
      <c r="AN5" s="361"/>
      <c r="AO5" s="361"/>
      <c r="AP5" s="361"/>
      <c r="AQ5" s="361"/>
      <c r="AR5" s="361"/>
      <c r="AS5" s="361"/>
      <c r="AT5" s="361"/>
      <c r="AU5" s="361"/>
      <c r="AV5" s="361"/>
      <c r="AW5" s="361"/>
      <c r="AX5" s="361"/>
      <c r="AY5" s="361"/>
      <c r="AZ5" s="361"/>
      <c r="BA5" s="361"/>
      <c r="BB5" s="361"/>
      <c r="BC5" s="361"/>
      <c r="BD5" s="361"/>
      <c r="BE5" s="361"/>
      <c r="BF5" s="361"/>
      <c r="BG5" s="361"/>
      <c r="BH5" s="361"/>
      <c r="BI5" s="361"/>
      <c r="BJ5" s="361"/>
      <c r="BK5" s="361"/>
      <c r="BL5" s="361"/>
      <c r="BM5" s="361"/>
      <c r="BN5" s="361"/>
      <c r="BO5" s="361"/>
      <c r="BP5" s="361"/>
      <c r="BQ5" s="361"/>
      <c r="BR5" s="361"/>
      <c r="BS5" s="361"/>
      <c r="BT5" s="361"/>
      <c r="BU5" s="361"/>
      <c r="BV5" s="361"/>
      <c r="BW5" s="361"/>
      <c r="BX5" s="361"/>
      <c r="BY5" s="361"/>
      <c r="BZ5" s="361"/>
      <c r="CA5" s="361"/>
      <c r="CB5" s="361"/>
      <c r="CC5" s="361"/>
      <c r="CD5" s="361"/>
      <c r="CE5" s="361"/>
      <c r="CF5" s="361"/>
      <c r="CG5" s="361"/>
      <c r="CH5" s="361"/>
      <c r="CI5" s="361"/>
      <c r="CJ5" s="361"/>
      <c r="CK5" s="361"/>
      <c r="CL5" s="361"/>
      <c r="CM5" s="361"/>
      <c r="CN5" s="361"/>
      <c r="CO5" s="361"/>
      <c r="CP5" s="361"/>
      <c r="CQ5" s="361"/>
      <c r="CR5" s="361"/>
      <c r="CS5" s="361"/>
      <c r="CT5" s="361"/>
      <c r="CU5" s="361"/>
      <c r="CV5" s="361"/>
      <c r="CW5" s="361"/>
      <c r="CX5" s="361"/>
      <c r="CY5" s="361"/>
      <c r="CZ5" s="361"/>
      <c r="DA5" s="361"/>
      <c r="DB5" s="361"/>
      <c r="DC5" s="361"/>
      <c r="DD5" s="361"/>
      <c r="DE5" s="361"/>
      <c r="DF5" s="361"/>
      <c r="DG5" s="361"/>
      <c r="DH5" s="361"/>
      <c r="DI5" s="361"/>
      <c r="DJ5" s="361"/>
      <c r="DK5" s="361"/>
      <c r="DL5" s="361"/>
      <c r="DM5" s="361"/>
      <c r="DN5" s="361"/>
      <c r="DO5" s="361"/>
      <c r="DP5" s="361"/>
      <c r="DQ5" s="361"/>
      <c r="DR5" s="361"/>
      <c r="DS5" s="361"/>
      <c r="DT5" s="361"/>
      <c r="DU5" s="361"/>
      <c r="DV5" s="361"/>
      <c r="DW5" s="361"/>
      <c r="DX5" s="361"/>
      <c r="DY5" s="361"/>
      <c r="DZ5" s="361"/>
      <c r="EA5" s="361"/>
      <c r="EB5" s="361"/>
      <c r="EC5" s="361"/>
      <c r="ED5" s="361"/>
      <c r="EE5" s="361"/>
      <c r="EF5" s="361"/>
      <c r="EG5" s="361"/>
      <c r="EH5" s="361"/>
      <c r="EI5" s="361"/>
      <c r="EJ5" s="361"/>
      <c r="EK5" s="361"/>
      <c r="EL5" s="361"/>
      <c r="EM5" s="361"/>
      <c r="EN5" s="361"/>
      <c r="EO5" s="361"/>
      <c r="EP5" s="361"/>
      <c r="EQ5" s="361"/>
      <c r="ER5" s="361"/>
      <c r="ES5" s="361"/>
      <c r="ET5" s="361"/>
      <c r="EU5" s="361"/>
      <c r="EV5" s="361"/>
      <c r="EW5" s="361"/>
      <c r="EX5" s="361"/>
      <c r="EY5" s="361"/>
      <c r="EZ5" s="361"/>
      <c r="FA5" s="361"/>
      <c r="FB5" s="361"/>
      <c r="FC5" s="361"/>
      <c r="FD5" s="361"/>
      <c r="FE5" s="361"/>
      <c r="FF5" s="361"/>
      <c r="FG5" s="361"/>
      <c r="FH5" s="361"/>
      <c r="FI5" s="361"/>
      <c r="FJ5" s="361"/>
      <c r="FK5" s="361"/>
      <c r="FL5" s="361"/>
      <c r="FM5" s="361"/>
      <c r="FN5" s="361"/>
      <c r="FO5" s="361"/>
      <c r="FP5" s="361"/>
      <c r="FQ5" s="361"/>
      <c r="FR5" s="361"/>
      <c r="FS5" s="361"/>
      <c r="FT5" s="361"/>
      <c r="FU5" s="361"/>
      <c r="FV5" s="361"/>
      <c r="FW5" s="361"/>
      <c r="FX5" s="361"/>
      <c r="FY5" s="361"/>
      <c r="FZ5" s="361"/>
      <c r="GA5" s="361"/>
      <c r="GB5" s="361"/>
      <c r="GC5" s="361"/>
      <c r="GD5" s="361"/>
      <c r="GE5" s="361"/>
      <c r="GF5" s="361"/>
      <c r="GG5" s="361"/>
      <c r="GH5" s="361"/>
      <c r="GI5" s="361"/>
      <c r="GJ5" s="361"/>
      <c r="GK5" s="361"/>
      <c r="GL5" s="361"/>
      <c r="GM5" s="361"/>
      <c r="GN5" s="361"/>
      <c r="GO5" s="361"/>
      <c r="GP5" s="361"/>
      <c r="GQ5" s="361"/>
      <c r="GR5" s="361"/>
      <c r="GS5" s="361"/>
      <c r="GT5" s="361"/>
      <c r="GU5" s="361"/>
      <c r="GV5" s="361"/>
      <c r="GW5" s="361"/>
      <c r="GX5" s="361"/>
      <c r="GY5" s="361"/>
      <c r="GZ5" s="361"/>
      <c r="HA5" s="361"/>
      <c r="HB5" s="361"/>
      <c r="HC5" s="361"/>
      <c r="HD5" s="361"/>
      <c r="HE5" s="361"/>
      <c r="HF5" s="361"/>
      <c r="HG5" s="361"/>
      <c r="HH5" s="361"/>
      <c r="HI5" s="361"/>
      <c r="HJ5" s="361"/>
      <c r="HK5" s="361"/>
      <c r="HL5" s="361"/>
      <c r="HM5" s="361"/>
      <c r="HN5" s="361"/>
      <c r="HO5" s="361"/>
      <c r="HP5" s="361"/>
      <c r="HQ5" s="361"/>
      <c r="HR5" s="361"/>
      <c r="HS5" s="361"/>
      <c r="HT5" s="361"/>
      <c r="HU5" s="361"/>
      <c r="HV5" s="361"/>
      <c r="HW5" s="361"/>
      <c r="HX5" s="361"/>
      <c r="HY5" s="361"/>
      <c r="HZ5" s="361"/>
      <c r="IA5" s="361"/>
      <c r="IB5" s="361"/>
      <c r="IC5" s="361"/>
      <c r="ID5" s="361"/>
      <c r="IE5" s="361"/>
      <c r="IF5" s="361"/>
      <c r="IG5" s="361"/>
      <c r="IH5" s="361"/>
      <c r="II5" s="361"/>
      <c r="IJ5" s="361"/>
      <c r="IK5" s="361"/>
      <c r="IL5" s="361"/>
      <c r="IM5" s="361"/>
      <c r="IN5" s="361"/>
      <c r="IO5" s="361"/>
      <c r="IP5" s="361"/>
      <c r="IQ5" s="361"/>
    </row>
    <row r="6" s="340" customFormat="1" ht="24" customHeight="1" spans="1:251">
      <c r="A6" s="360" t="s">
        <v>717</v>
      </c>
      <c r="B6" s="298">
        <f>SUM(B7)</f>
        <v>0</v>
      </c>
      <c r="C6" s="298">
        <f>SUM(C7)</f>
        <v>200</v>
      </c>
      <c r="D6" s="298">
        <f>SUM(D7)</f>
        <v>0</v>
      </c>
      <c r="E6" s="295">
        <f>IFERROR(D6/C6,"")</f>
        <v>0</v>
      </c>
      <c r="F6" s="296"/>
      <c r="G6" s="361"/>
      <c r="H6" s="361"/>
      <c r="I6" s="361"/>
      <c r="J6" s="361"/>
      <c r="K6" s="361"/>
      <c r="L6" s="361"/>
      <c r="M6" s="361"/>
      <c r="N6" s="361"/>
      <c r="O6" s="361"/>
      <c r="P6" s="361"/>
      <c r="Q6" s="361"/>
      <c r="R6" s="361"/>
      <c r="S6" s="361"/>
      <c r="T6" s="361"/>
      <c r="U6" s="361"/>
      <c r="V6" s="361"/>
      <c r="W6" s="361"/>
      <c r="X6" s="361"/>
      <c r="Y6" s="361"/>
      <c r="Z6" s="361"/>
      <c r="AA6" s="361"/>
      <c r="AB6" s="361"/>
      <c r="AC6" s="361"/>
      <c r="AD6" s="361"/>
      <c r="AE6" s="361"/>
      <c r="AF6" s="361"/>
      <c r="AG6" s="361"/>
      <c r="AH6" s="361"/>
      <c r="AI6" s="361"/>
      <c r="AJ6" s="361"/>
      <c r="AK6" s="361"/>
      <c r="AL6" s="361"/>
      <c r="AM6" s="361"/>
      <c r="AN6" s="361"/>
      <c r="AO6" s="361"/>
      <c r="AP6" s="361"/>
      <c r="AQ6" s="361"/>
      <c r="AR6" s="361"/>
      <c r="AS6" s="361"/>
      <c r="AT6" s="361"/>
      <c r="AU6" s="361"/>
      <c r="AV6" s="361"/>
      <c r="AW6" s="361"/>
      <c r="AX6" s="361"/>
      <c r="AY6" s="361"/>
      <c r="AZ6" s="361"/>
      <c r="BA6" s="361"/>
      <c r="BB6" s="361"/>
      <c r="BC6" s="361"/>
      <c r="BD6" s="361"/>
      <c r="BE6" s="361"/>
      <c r="BF6" s="361"/>
      <c r="BG6" s="361"/>
      <c r="BH6" s="361"/>
      <c r="BI6" s="361"/>
      <c r="BJ6" s="361"/>
      <c r="BK6" s="361"/>
      <c r="BL6" s="361"/>
      <c r="BM6" s="361"/>
      <c r="BN6" s="361"/>
      <c r="BO6" s="361"/>
      <c r="BP6" s="361"/>
      <c r="BQ6" s="361"/>
      <c r="BR6" s="361"/>
      <c r="BS6" s="361"/>
      <c r="BT6" s="361"/>
      <c r="BU6" s="361"/>
      <c r="BV6" s="361"/>
      <c r="BW6" s="361"/>
      <c r="BX6" s="361"/>
      <c r="BY6" s="361"/>
      <c r="BZ6" s="361"/>
      <c r="CA6" s="361"/>
      <c r="CB6" s="361"/>
      <c r="CC6" s="361"/>
      <c r="CD6" s="361"/>
      <c r="CE6" s="361"/>
      <c r="CF6" s="361"/>
      <c r="CG6" s="361"/>
      <c r="CH6" s="361"/>
      <c r="CI6" s="361"/>
      <c r="CJ6" s="361"/>
      <c r="CK6" s="361"/>
      <c r="CL6" s="361"/>
      <c r="CM6" s="361"/>
      <c r="CN6" s="361"/>
      <c r="CO6" s="361"/>
      <c r="CP6" s="361"/>
      <c r="CQ6" s="361"/>
      <c r="CR6" s="361"/>
      <c r="CS6" s="361"/>
      <c r="CT6" s="361"/>
      <c r="CU6" s="361"/>
      <c r="CV6" s="361"/>
      <c r="CW6" s="361"/>
      <c r="CX6" s="361"/>
      <c r="CY6" s="361"/>
      <c r="CZ6" s="361"/>
      <c r="DA6" s="361"/>
      <c r="DB6" s="361"/>
      <c r="DC6" s="361"/>
      <c r="DD6" s="361"/>
      <c r="DE6" s="361"/>
      <c r="DF6" s="361"/>
      <c r="DG6" s="361"/>
      <c r="DH6" s="361"/>
      <c r="DI6" s="361"/>
      <c r="DJ6" s="361"/>
      <c r="DK6" s="361"/>
      <c r="DL6" s="361"/>
      <c r="DM6" s="361"/>
      <c r="DN6" s="361"/>
      <c r="DO6" s="361"/>
      <c r="DP6" s="361"/>
      <c r="DQ6" s="361"/>
      <c r="DR6" s="361"/>
      <c r="DS6" s="361"/>
      <c r="DT6" s="361"/>
      <c r="DU6" s="361"/>
      <c r="DV6" s="361"/>
      <c r="DW6" s="361"/>
      <c r="DX6" s="361"/>
      <c r="DY6" s="361"/>
      <c r="DZ6" s="361"/>
      <c r="EA6" s="361"/>
      <c r="EB6" s="361"/>
      <c r="EC6" s="361"/>
      <c r="ED6" s="361"/>
      <c r="EE6" s="361"/>
      <c r="EF6" s="361"/>
      <c r="EG6" s="361"/>
      <c r="EH6" s="361"/>
      <c r="EI6" s="361"/>
      <c r="EJ6" s="361"/>
      <c r="EK6" s="361"/>
      <c r="EL6" s="361"/>
      <c r="EM6" s="361"/>
      <c r="EN6" s="361"/>
      <c r="EO6" s="361"/>
      <c r="EP6" s="361"/>
      <c r="EQ6" s="361"/>
      <c r="ER6" s="361"/>
      <c r="ES6" s="361"/>
      <c r="ET6" s="361"/>
      <c r="EU6" s="361"/>
      <c r="EV6" s="361"/>
      <c r="EW6" s="361"/>
      <c r="EX6" s="361"/>
      <c r="EY6" s="361"/>
      <c r="EZ6" s="361"/>
      <c r="FA6" s="361"/>
      <c r="FB6" s="361"/>
      <c r="FC6" s="361"/>
      <c r="FD6" s="361"/>
      <c r="FE6" s="361"/>
      <c r="FF6" s="361"/>
      <c r="FG6" s="361"/>
      <c r="FH6" s="361"/>
      <c r="FI6" s="361"/>
      <c r="FJ6" s="361"/>
      <c r="FK6" s="361"/>
      <c r="FL6" s="361"/>
      <c r="FM6" s="361"/>
      <c r="FN6" s="361"/>
      <c r="FO6" s="361"/>
      <c r="FP6" s="361"/>
      <c r="FQ6" s="361"/>
      <c r="FR6" s="361"/>
      <c r="FS6" s="361"/>
      <c r="FT6" s="361"/>
      <c r="FU6" s="361"/>
      <c r="FV6" s="361"/>
      <c r="FW6" s="361"/>
      <c r="FX6" s="361"/>
      <c r="FY6" s="361"/>
      <c r="FZ6" s="361"/>
      <c r="GA6" s="361"/>
      <c r="GB6" s="361"/>
      <c r="GC6" s="361"/>
      <c r="GD6" s="361"/>
      <c r="GE6" s="361"/>
      <c r="GF6" s="361"/>
      <c r="GG6" s="361"/>
      <c r="GH6" s="361"/>
      <c r="GI6" s="361"/>
      <c r="GJ6" s="361"/>
      <c r="GK6" s="361"/>
      <c r="GL6" s="361"/>
      <c r="GM6" s="361"/>
      <c r="GN6" s="361"/>
      <c r="GO6" s="361"/>
      <c r="GP6" s="361"/>
      <c r="GQ6" s="361"/>
      <c r="GR6" s="361"/>
      <c r="GS6" s="361"/>
      <c r="GT6" s="361"/>
      <c r="GU6" s="361"/>
      <c r="GV6" s="361"/>
      <c r="GW6" s="361"/>
      <c r="GX6" s="361"/>
      <c r="GY6" s="361"/>
      <c r="GZ6" s="361"/>
      <c r="HA6" s="361"/>
      <c r="HB6" s="361"/>
      <c r="HC6" s="361"/>
      <c r="HD6" s="361"/>
      <c r="HE6" s="361"/>
      <c r="HF6" s="361"/>
      <c r="HG6" s="361"/>
      <c r="HH6" s="361"/>
      <c r="HI6" s="361"/>
      <c r="HJ6" s="361"/>
      <c r="HK6" s="361"/>
      <c r="HL6" s="361"/>
      <c r="HM6" s="361"/>
      <c r="HN6" s="361"/>
      <c r="HO6" s="361"/>
      <c r="HP6" s="361"/>
      <c r="HQ6" s="361"/>
      <c r="HR6" s="361"/>
      <c r="HS6" s="361"/>
      <c r="HT6" s="361"/>
      <c r="HU6" s="361"/>
      <c r="HV6" s="361"/>
      <c r="HW6" s="361"/>
      <c r="HX6" s="361"/>
      <c r="HY6" s="361"/>
      <c r="HZ6" s="361"/>
      <c r="IA6" s="361"/>
      <c r="IB6" s="361"/>
      <c r="IC6" s="361"/>
      <c r="ID6" s="361"/>
      <c r="IE6" s="361"/>
      <c r="IF6" s="361"/>
      <c r="IG6" s="361"/>
      <c r="IH6" s="361"/>
      <c r="II6" s="361"/>
      <c r="IJ6" s="361"/>
      <c r="IK6" s="361"/>
      <c r="IL6" s="361"/>
      <c r="IM6" s="361"/>
      <c r="IN6" s="361"/>
      <c r="IO6" s="361"/>
      <c r="IP6" s="361"/>
      <c r="IQ6" s="361"/>
    </row>
    <row r="7" s="340" customFormat="1" ht="24" customHeight="1" spans="1:251">
      <c r="A7" s="362" t="s">
        <v>718</v>
      </c>
      <c r="B7" s="298"/>
      <c r="C7" s="300">
        <v>200</v>
      </c>
      <c r="D7" s="298"/>
      <c r="E7" s="295"/>
      <c r="F7" s="296"/>
      <c r="G7" s="361"/>
      <c r="H7" s="361"/>
      <c r="I7" s="361"/>
      <c r="J7" s="361"/>
      <c r="K7" s="361"/>
      <c r="L7" s="361"/>
      <c r="M7" s="361"/>
      <c r="N7" s="361"/>
      <c r="O7" s="361"/>
      <c r="P7" s="361"/>
      <c r="Q7" s="361"/>
      <c r="R7" s="361"/>
      <c r="S7" s="361"/>
      <c r="T7" s="361"/>
      <c r="U7" s="361"/>
      <c r="V7" s="361"/>
      <c r="W7" s="361"/>
      <c r="X7" s="361"/>
      <c r="Y7" s="361"/>
      <c r="Z7" s="361"/>
      <c r="AA7" s="361"/>
      <c r="AB7" s="361"/>
      <c r="AC7" s="361"/>
      <c r="AD7" s="361"/>
      <c r="AE7" s="361"/>
      <c r="AF7" s="361"/>
      <c r="AG7" s="361"/>
      <c r="AH7" s="361"/>
      <c r="AI7" s="361"/>
      <c r="AJ7" s="361"/>
      <c r="AK7" s="361"/>
      <c r="AL7" s="361"/>
      <c r="AM7" s="361"/>
      <c r="AN7" s="361"/>
      <c r="AO7" s="361"/>
      <c r="AP7" s="361"/>
      <c r="AQ7" s="361"/>
      <c r="AR7" s="361"/>
      <c r="AS7" s="361"/>
      <c r="AT7" s="361"/>
      <c r="AU7" s="361"/>
      <c r="AV7" s="361"/>
      <c r="AW7" s="361"/>
      <c r="AX7" s="361"/>
      <c r="AY7" s="361"/>
      <c r="AZ7" s="361"/>
      <c r="BA7" s="361"/>
      <c r="BB7" s="361"/>
      <c r="BC7" s="361"/>
      <c r="BD7" s="361"/>
      <c r="BE7" s="361"/>
      <c r="BF7" s="361"/>
      <c r="BG7" s="361"/>
      <c r="BH7" s="361"/>
      <c r="BI7" s="361"/>
      <c r="BJ7" s="361"/>
      <c r="BK7" s="361"/>
      <c r="BL7" s="361"/>
      <c r="BM7" s="361"/>
      <c r="BN7" s="361"/>
      <c r="BO7" s="361"/>
      <c r="BP7" s="361"/>
      <c r="BQ7" s="361"/>
      <c r="BR7" s="361"/>
      <c r="BS7" s="361"/>
      <c r="BT7" s="361"/>
      <c r="BU7" s="361"/>
      <c r="BV7" s="361"/>
      <c r="BW7" s="361"/>
      <c r="BX7" s="361"/>
      <c r="BY7" s="361"/>
      <c r="BZ7" s="361"/>
      <c r="CA7" s="361"/>
      <c r="CB7" s="361"/>
      <c r="CC7" s="361"/>
      <c r="CD7" s="361"/>
      <c r="CE7" s="361"/>
      <c r="CF7" s="361"/>
      <c r="CG7" s="361"/>
      <c r="CH7" s="361"/>
      <c r="CI7" s="361"/>
      <c r="CJ7" s="361"/>
      <c r="CK7" s="361"/>
      <c r="CL7" s="361"/>
      <c r="CM7" s="361"/>
      <c r="CN7" s="361"/>
      <c r="CO7" s="361"/>
      <c r="CP7" s="361"/>
      <c r="CQ7" s="361"/>
      <c r="CR7" s="361"/>
      <c r="CS7" s="361"/>
      <c r="CT7" s="361"/>
      <c r="CU7" s="361"/>
      <c r="CV7" s="361"/>
      <c r="CW7" s="361"/>
      <c r="CX7" s="361"/>
      <c r="CY7" s="361"/>
      <c r="CZ7" s="361"/>
      <c r="DA7" s="361"/>
      <c r="DB7" s="361"/>
      <c r="DC7" s="361"/>
      <c r="DD7" s="361"/>
      <c r="DE7" s="361"/>
      <c r="DF7" s="361"/>
      <c r="DG7" s="361"/>
      <c r="DH7" s="361"/>
      <c r="DI7" s="361"/>
      <c r="DJ7" s="361"/>
      <c r="DK7" s="361"/>
      <c r="DL7" s="361"/>
      <c r="DM7" s="361"/>
      <c r="DN7" s="361"/>
      <c r="DO7" s="361"/>
      <c r="DP7" s="361"/>
      <c r="DQ7" s="361"/>
      <c r="DR7" s="361"/>
      <c r="DS7" s="361"/>
      <c r="DT7" s="361"/>
      <c r="DU7" s="361"/>
      <c r="DV7" s="361"/>
      <c r="DW7" s="361"/>
      <c r="DX7" s="361"/>
      <c r="DY7" s="361"/>
      <c r="DZ7" s="361"/>
      <c r="EA7" s="361"/>
      <c r="EB7" s="361"/>
      <c r="EC7" s="361"/>
      <c r="ED7" s="361"/>
      <c r="EE7" s="361"/>
      <c r="EF7" s="361"/>
      <c r="EG7" s="361"/>
      <c r="EH7" s="361"/>
      <c r="EI7" s="361"/>
      <c r="EJ7" s="361"/>
      <c r="EK7" s="361"/>
      <c r="EL7" s="361"/>
      <c r="EM7" s="361"/>
      <c r="EN7" s="361"/>
      <c r="EO7" s="361"/>
      <c r="EP7" s="361"/>
      <c r="EQ7" s="361"/>
      <c r="ER7" s="361"/>
      <c r="ES7" s="361"/>
      <c r="ET7" s="361"/>
      <c r="EU7" s="361"/>
      <c r="EV7" s="361"/>
      <c r="EW7" s="361"/>
      <c r="EX7" s="361"/>
      <c r="EY7" s="361"/>
      <c r="EZ7" s="361"/>
      <c r="FA7" s="361"/>
      <c r="FB7" s="361"/>
      <c r="FC7" s="361"/>
      <c r="FD7" s="361"/>
      <c r="FE7" s="361"/>
      <c r="FF7" s="361"/>
      <c r="FG7" s="361"/>
      <c r="FH7" s="361"/>
      <c r="FI7" s="361"/>
      <c r="FJ7" s="361"/>
      <c r="FK7" s="361"/>
      <c r="FL7" s="361"/>
      <c r="FM7" s="361"/>
      <c r="FN7" s="361"/>
      <c r="FO7" s="361"/>
      <c r="FP7" s="361"/>
      <c r="FQ7" s="361"/>
      <c r="FR7" s="361"/>
      <c r="FS7" s="361"/>
      <c r="FT7" s="361"/>
      <c r="FU7" s="361"/>
      <c r="FV7" s="361"/>
      <c r="FW7" s="361"/>
      <c r="FX7" s="361"/>
      <c r="FY7" s="361"/>
      <c r="FZ7" s="361"/>
      <c r="GA7" s="361"/>
      <c r="GB7" s="361"/>
      <c r="GC7" s="361"/>
      <c r="GD7" s="361"/>
      <c r="GE7" s="361"/>
      <c r="GF7" s="361"/>
      <c r="GG7" s="361"/>
      <c r="GH7" s="361"/>
      <c r="GI7" s="361"/>
      <c r="GJ7" s="361"/>
      <c r="GK7" s="361"/>
      <c r="GL7" s="361"/>
      <c r="GM7" s="361"/>
      <c r="GN7" s="361"/>
      <c r="GO7" s="361"/>
      <c r="GP7" s="361"/>
      <c r="GQ7" s="361"/>
      <c r="GR7" s="361"/>
      <c r="GS7" s="361"/>
      <c r="GT7" s="361"/>
      <c r="GU7" s="361"/>
      <c r="GV7" s="361"/>
      <c r="GW7" s="361"/>
      <c r="GX7" s="361"/>
      <c r="GY7" s="361"/>
      <c r="GZ7" s="361"/>
      <c r="HA7" s="361"/>
      <c r="HB7" s="361"/>
      <c r="HC7" s="361"/>
      <c r="HD7" s="361"/>
      <c r="HE7" s="361"/>
      <c r="HF7" s="361"/>
      <c r="HG7" s="361"/>
      <c r="HH7" s="361"/>
      <c r="HI7" s="361"/>
      <c r="HJ7" s="361"/>
      <c r="HK7" s="361"/>
      <c r="HL7" s="361"/>
      <c r="HM7" s="361"/>
      <c r="HN7" s="361"/>
      <c r="HO7" s="361"/>
      <c r="HP7" s="361"/>
      <c r="HQ7" s="361"/>
      <c r="HR7" s="361"/>
      <c r="HS7" s="361"/>
      <c r="HT7" s="361"/>
      <c r="HU7" s="361"/>
      <c r="HV7" s="361"/>
      <c r="HW7" s="361"/>
      <c r="HX7" s="361"/>
      <c r="HY7" s="361"/>
      <c r="HZ7" s="361"/>
      <c r="IA7" s="361"/>
      <c r="IB7" s="361"/>
      <c r="IC7" s="361"/>
      <c r="ID7" s="361"/>
      <c r="IE7" s="361"/>
      <c r="IF7" s="361"/>
      <c r="IG7" s="361"/>
      <c r="IH7" s="361"/>
      <c r="II7" s="361"/>
      <c r="IJ7" s="361"/>
      <c r="IK7" s="361"/>
      <c r="IL7" s="361"/>
      <c r="IM7" s="361"/>
      <c r="IN7" s="361"/>
      <c r="IO7" s="361"/>
      <c r="IP7" s="361"/>
      <c r="IQ7" s="361"/>
    </row>
    <row r="8" s="341" customFormat="1" ht="24" customHeight="1" spans="1:251">
      <c r="A8" s="360" t="s">
        <v>719</v>
      </c>
      <c r="B8" s="300">
        <f>SUM(B9)</f>
        <v>0</v>
      </c>
      <c r="C8" s="298">
        <f>SUM(C9)</f>
        <v>0</v>
      </c>
      <c r="D8" s="298">
        <f>SUM(D9)</f>
        <v>0</v>
      </c>
      <c r="E8" s="295" t="str">
        <f t="shared" ref="E8:E15" si="0">IFERROR(D8/C8,"")</f>
        <v/>
      </c>
      <c r="F8" s="296">
        <v>0</v>
      </c>
      <c r="G8" s="361"/>
      <c r="H8" s="361"/>
      <c r="I8" s="361"/>
      <c r="J8" s="361"/>
      <c r="K8" s="361"/>
      <c r="L8" s="361"/>
      <c r="M8" s="361"/>
      <c r="N8" s="361"/>
      <c r="O8" s="361"/>
      <c r="P8" s="361"/>
      <c r="Q8" s="361"/>
      <c r="R8" s="361"/>
      <c r="S8" s="361"/>
      <c r="T8" s="361"/>
      <c r="U8" s="361"/>
      <c r="V8" s="361"/>
      <c r="W8" s="361"/>
      <c r="X8" s="361"/>
      <c r="Y8" s="361"/>
      <c r="Z8" s="361"/>
      <c r="AA8" s="361"/>
      <c r="AB8" s="361"/>
      <c r="AC8" s="361"/>
      <c r="AD8" s="361"/>
      <c r="AE8" s="361"/>
      <c r="AF8" s="361"/>
      <c r="AG8" s="361"/>
      <c r="AH8" s="361"/>
      <c r="AI8" s="361"/>
      <c r="AJ8" s="361"/>
      <c r="AK8" s="361"/>
      <c r="AL8" s="361"/>
      <c r="AM8" s="361"/>
      <c r="AN8" s="361"/>
      <c r="AO8" s="361"/>
      <c r="AP8" s="361"/>
      <c r="AQ8" s="361"/>
      <c r="AR8" s="361"/>
      <c r="AS8" s="361"/>
      <c r="AT8" s="361"/>
      <c r="AU8" s="361"/>
      <c r="AV8" s="361"/>
      <c r="AW8" s="361"/>
      <c r="AX8" s="361"/>
      <c r="AY8" s="361"/>
      <c r="AZ8" s="361"/>
      <c r="BA8" s="361"/>
      <c r="BB8" s="361"/>
      <c r="BC8" s="361"/>
      <c r="BD8" s="361"/>
      <c r="BE8" s="361"/>
      <c r="BF8" s="361"/>
      <c r="BG8" s="361"/>
      <c r="BH8" s="361"/>
      <c r="BI8" s="361"/>
      <c r="BJ8" s="361"/>
      <c r="BK8" s="361"/>
      <c r="BL8" s="361"/>
      <c r="BM8" s="361"/>
      <c r="BN8" s="361"/>
      <c r="BO8" s="361"/>
      <c r="BP8" s="361"/>
      <c r="BQ8" s="361"/>
      <c r="BR8" s="361"/>
      <c r="BS8" s="361"/>
      <c r="BT8" s="361"/>
      <c r="BU8" s="361"/>
      <c r="BV8" s="361"/>
      <c r="BW8" s="361"/>
      <c r="BX8" s="361"/>
      <c r="BY8" s="361"/>
      <c r="BZ8" s="361"/>
      <c r="CA8" s="361"/>
      <c r="CB8" s="361"/>
      <c r="CC8" s="361"/>
      <c r="CD8" s="361"/>
      <c r="CE8" s="361"/>
      <c r="CF8" s="361"/>
      <c r="CG8" s="361"/>
      <c r="CH8" s="361"/>
      <c r="CI8" s="361"/>
      <c r="CJ8" s="361"/>
      <c r="CK8" s="361"/>
      <c r="CL8" s="361"/>
      <c r="CM8" s="361"/>
      <c r="CN8" s="361"/>
      <c r="CO8" s="361"/>
      <c r="CP8" s="361"/>
      <c r="CQ8" s="361"/>
      <c r="CR8" s="361"/>
      <c r="CS8" s="361"/>
      <c r="CT8" s="361"/>
      <c r="CU8" s="361"/>
      <c r="CV8" s="361"/>
      <c r="CW8" s="361"/>
      <c r="CX8" s="361"/>
      <c r="CY8" s="361"/>
      <c r="CZ8" s="361"/>
      <c r="DA8" s="361"/>
      <c r="DB8" s="361"/>
      <c r="DC8" s="361"/>
      <c r="DD8" s="361"/>
      <c r="DE8" s="361"/>
      <c r="DF8" s="361"/>
      <c r="DG8" s="361"/>
      <c r="DH8" s="361"/>
      <c r="DI8" s="361"/>
      <c r="DJ8" s="361"/>
      <c r="DK8" s="361"/>
      <c r="DL8" s="361"/>
      <c r="DM8" s="361"/>
      <c r="DN8" s="361"/>
      <c r="DO8" s="361"/>
      <c r="DP8" s="361"/>
      <c r="DQ8" s="361"/>
      <c r="DR8" s="361"/>
      <c r="DS8" s="361"/>
      <c r="DT8" s="361"/>
      <c r="DU8" s="361"/>
      <c r="DV8" s="361"/>
      <c r="DW8" s="361"/>
      <c r="DX8" s="361"/>
      <c r="DY8" s="361"/>
      <c r="DZ8" s="361"/>
      <c r="EA8" s="361"/>
      <c r="EB8" s="361"/>
      <c r="EC8" s="361"/>
      <c r="ED8" s="361"/>
      <c r="EE8" s="361"/>
      <c r="EF8" s="361"/>
      <c r="EG8" s="361"/>
      <c r="EH8" s="361"/>
      <c r="EI8" s="361"/>
      <c r="EJ8" s="361"/>
      <c r="EK8" s="361"/>
      <c r="EL8" s="361"/>
      <c r="EM8" s="361"/>
      <c r="EN8" s="361"/>
      <c r="EO8" s="361"/>
      <c r="EP8" s="361"/>
      <c r="EQ8" s="361"/>
      <c r="ER8" s="361"/>
      <c r="ES8" s="361"/>
      <c r="ET8" s="361"/>
      <c r="EU8" s="361"/>
      <c r="EV8" s="361"/>
      <c r="EW8" s="361"/>
      <c r="EX8" s="361"/>
      <c r="EY8" s="361"/>
      <c r="EZ8" s="361"/>
      <c r="FA8" s="361"/>
      <c r="FB8" s="361"/>
      <c r="FC8" s="361"/>
      <c r="FD8" s="361"/>
      <c r="FE8" s="361"/>
      <c r="FF8" s="361"/>
      <c r="FG8" s="361"/>
      <c r="FH8" s="361"/>
      <c r="FI8" s="361"/>
      <c r="FJ8" s="361"/>
      <c r="FK8" s="361"/>
      <c r="FL8" s="361"/>
      <c r="FM8" s="361"/>
      <c r="FN8" s="361"/>
      <c r="FO8" s="361"/>
      <c r="FP8" s="361"/>
      <c r="FQ8" s="361"/>
      <c r="FR8" s="361"/>
      <c r="FS8" s="361"/>
      <c r="FT8" s="361"/>
      <c r="FU8" s="361"/>
      <c r="FV8" s="361"/>
      <c r="FW8" s="361"/>
      <c r="FX8" s="361"/>
      <c r="FY8" s="361"/>
      <c r="FZ8" s="361"/>
      <c r="GA8" s="361"/>
      <c r="GB8" s="361"/>
      <c r="GC8" s="361"/>
      <c r="GD8" s="361"/>
      <c r="GE8" s="361"/>
      <c r="GF8" s="361"/>
      <c r="GG8" s="361"/>
      <c r="GH8" s="361"/>
      <c r="GI8" s="361"/>
      <c r="GJ8" s="361"/>
      <c r="GK8" s="361"/>
      <c r="GL8" s="361"/>
      <c r="GM8" s="361"/>
      <c r="GN8" s="361"/>
      <c r="GO8" s="361"/>
      <c r="GP8" s="361"/>
      <c r="GQ8" s="361"/>
      <c r="GR8" s="361"/>
      <c r="GS8" s="361"/>
      <c r="GT8" s="361"/>
      <c r="GU8" s="361"/>
      <c r="GV8" s="361"/>
      <c r="GW8" s="361"/>
      <c r="GX8" s="361"/>
      <c r="GY8" s="361"/>
      <c r="GZ8" s="361"/>
      <c r="HA8" s="361"/>
      <c r="HB8" s="361"/>
      <c r="HC8" s="361"/>
      <c r="HD8" s="361"/>
      <c r="HE8" s="361"/>
      <c r="HF8" s="361"/>
      <c r="HG8" s="361"/>
      <c r="HH8" s="361"/>
      <c r="HI8" s="361"/>
      <c r="HJ8" s="361"/>
      <c r="HK8" s="361"/>
      <c r="HL8" s="361"/>
      <c r="HM8" s="361"/>
      <c r="HN8" s="361"/>
      <c r="HO8" s="361"/>
      <c r="HP8" s="361"/>
      <c r="HQ8" s="361"/>
      <c r="HR8" s="361"/>
      <c r="HS8" s="361"/>
      <c r="HT8" s="361"/>
      <c r="HU8" s="361"/>
      <c r="HV8" s="361"/>
      <c r="HW8" s="361"/>
      <c r="HX8" s="361"/>
      <c r="HY8" s="361"/>
      <c r="HZ8" s="361"/>
      <c r="IA8" s="361"/>
      <c r="IB8" s="361"/>
      <c r="IC8" s="361"/>
      <c r="ID8" s="361"/>
      <c r="IE8" s="361"/>
      <c r="IF8" s="361"/>
      <c r="IG8" s="361"/>
      <c r="IH8" s="361"/>
      <c r="II8" s="361"/>
      <c r="IJ8" s="361"/>
      <c r="IK8" s="361"/>
      <c r="IL8" s="361"/>
      <c r="IM8" s="361"/>
      <c r="IN8" s="361"/>
      <c r="IO8" s="361"/>
      <c r="IP8" s="361"/>
      <c r="IQ8" s="361"/>
    </row>
    <row r="9" s="341" customFormat="1" ht="24.75" customHeight="1" spans="1:251">
      <c r="A9" s="362" t="s">
        <v>720</v>
      </c>
      <c r="B9" s="300"/>
      <c r="C9" s="300"/>
      <c r="D9" s="300"/>
      <c r="E9" s="295" t="str">
        <f t="shared" si="0"/>
        <v/>
      </c>
      <c r="F9" s="296">
        <v>0</v>
      </c>
      <c r="G9" s="361"/>
      <c r="H9" s="361"/>
      <c r="I9" s="361"/>
      <c r="J9" s="361"/>
      <c r="K9" s="361"/>
      <c r="L9" s="361"/>
      <c r="M9" s="361"/>
      <c r="N9" s="361"/>
      <c r="O9" s="361"/>
      <c r="P9" s="361"/>
      <c r="Q9" s="361"/>
      <c r="R9" s="361"/>
      <c r="S9" s="361"/>
      <c r="T9" s="361"/>
      <c r="U9" s="361"/>
      <c r="V9" s="361"/>
      <c r="W9" s="361"/>
      <c r="X9" s="361"/>
      <c r="Y9" s="361"/>
      <c r="Z9" s="361"/>
      <c r="AA9" s="361"/>
      <c r="AB9" s="361"/>
      <c r="AC9" s="361"/>
      <c r="AD9" s="361"/>
      <c r="AE9" s="361"/>
      <c r="AF9" s="361"/>
      <c r="AG9" s="361"/>
      <c r="AH9" s="361"/>
      <c r="AI9" s="361"/>
      <c r="AJ9" s="361"/>
      <c r="AK9" s="361"/>
      <c r="AL9" s="361"/>
      <c r="AM9" s="361"/>
      <c r="AN9" s="361"/>
      <c r="AO9" s="361"/>
      <c r="AP9" s="361"/>
      <c r="AQ9" s="361"/>
      <c r="AR9" s="361"/>
      <c r="AS9" s="361"/>
      <c r="AT9" s="361"/>
      <c r="AU9" s="361"/>
      <c r="AV9" s="361"/>
      <c r="AW9" s="361"/>
      <c r="AX9" s="361"/>
      <c r="AY9" s="361"/>
      <c r="AZ9" s="361"/>
      <c r="BA9" s="361"/>
      <c r="BB9" s="361"/>
      <c r="BC9" s="361"/>
      <c r="BD9" s="361"/>
      <c r="BE9" s="361"/>
      <c r="BF9" s="361"/>
      <c r="BG9" s="361"/>
      <c r="BH9" s="361"/>
      <c r="BI9" s="361"/>
      <c r="BJ9" s="361"/>
      <c r="BK9" s="361"/>
      <c r="BL9" s="361"/>
      <c r="BM9" s="361"/>
      <c r="BN9" s="361"/>
      <c r="BO9" s="361"/>
      <c r="BP9" s="361"/>
      <c r="BQ9" s="361"/>
      <c r="BR9" s="361"/>
      <c r="BS9" s="361"/>
      <c r="BT9" s="361"/>
      <c r="BU9" s="361"/>
      <c r="BV9" s="361"/>
      <c r="BW9" s="361"/>
      <c r="BX9" s="361"/>
      <c r="BY9" s="361"/>
      <c r="BZ9" s="361"/>
      <c r="CA9" s="361"/>
      <c r="CB9" s="361"/>
      <c r="CC9" s="361"/>
      <c r="CD9" s="361"/>
      <c r="CE9" s="361"/>
      <c r="CF9" s="361"/>
      <c r="CG9" s="361"/>
      <c r="CH9" s="361"/>
      <c r="CI9" s="361"/>
      <c r="CJ9" s="361"/>
      <c r="CK9" s="361"/>
      <c r="CL9" s="361"/>
      <c r="CM9" s="361"/>
      <c r="CN9" s="361"/>
      <c r="CO9" s="361"/>
      <c r="CP9" s="361"/>
      <c r="CQ9" s="361"/>
      <c r="CR9" s="361"/>
      <c r="CS9" s="361"/>
      <c r="CT9" s="361"/>
      <c r="CU9" s="361"/>
      <c r="CV9" s="361"/>
      <c r="CW9" s="361"/>
      <c r="CX9" s="361"/>
      <c r="CY9" s="361"/>
      <c r="CZ9" s="361"/>
      <c r="DA9" s="361"/>
      <c r="DB9" s="361"/>
      <c r="DC9" s="361"/>
      <c r="DD9" s="361"/>
      <c r="DE9" s="361"/>
      <c r="DF9" s="361"/>
      <c r="DG9" s="361"/>
      <c r="DH9" s="361"/>
      <c r="DI9" s="361"/>
      <c r="DJ9" s="361"/>
      <c r="DK9" s="361"/>
      <c r="DL9" s="361"/>
      <c r="DM9" s="361"/>
      <c r="DN9" s="361"/>
      <c r="DO9" s="361"/>
      <c r="DP9" s="361"/>
      <c r="DQ9" s="361"/>
      <c r="DR9" s="361"/>
      <c r="DS9" s="361"/>
      <c r="DT9" s="361"/>
      <c r="DU9" s="361"/>
      <c r="DV9" s="361"/>
      <c r="DW9" s="361"/>
      <c r="DX9" s="361"/>
      <c r="DY9" s="361"/>
      <c r="DZ9" s="361"/>
      <c r="EA9" s="361"/>
      <c r="EB9" s="361"/>
      <c r="EC9" s="361"/>
      <c r="ED9" s="361"/>
      <c r="EE9" s="361"/>
      <c r="EF9" s="361"/>
      <c r="EG9" s="361"/>
      <c r="EH9" s="361"/>
      <c r="EI9" s="361"/>
      <c r="EJ9" s="361"/>
      <c r="EK9" s="361"/>
      <c r="EL9" s="361"/>
      <c r="EM9" s="361"/>
      <c r="EN9" s="361"/>
      <c r="EO9" s="361"/>
      <c r="EP9" s="361"/>
      <c r="EQ9" s="361"/>
      <c r="ER9" s="361"/>
      <c r="ES9" s="361"/>
      <c r="ET9" s="361"/>
      <c r="EU9" s="361"/>
      <c r="EV9" s="361"/>
      <c r="EW9" s="361"/>
      <c r="EX9" s="361"/>
      <c r="EY9" s="361"/>
      <c r="EZ9" s="361"/>
      <c r="FA9" s="361"/>
      <c r="FB9" s="361"/>
      <c r="FC9" s="361"/>
      <c r="FD9" s="361"/>
      <c r="FE9" s="361"/>
      <c r="FF9" s="361"/>
      <c r="FG9" s="361"/>
      <c r="FH9" s="361"/>
      <c r="FI9" s="361"/>
      <c r="FJ9" s="361"/>
      <c r="FK9" s="361"/>
      <c r="FL9" s="361"/>
      <c r="FM9" s="361"/>
      <c r="FN9" s="361"/>
      <c r="FO9" s="361"/>
      <c r="FP9" s="361"/>
      <c r="FQ9" s="361"/>
      <c r="FR9" s="361"/>
      <c r="FS9" s="361"/>
      <c r="FT9" s="361"/>
      <c r="FU9" s="361"/>
      <c r="FV9" s="361"/>
      <c r="FW9" s="361"/>
      <c r="FX9" s="361"/>
      <c r="FY9" s="361"/>
      <c r="FZ9" s="361"/>
      <c r="GA9" s="361"/>
      <c r="GB9" s="361"/>
      <c r="GC9" s="361"/>
      <c r="GD9" s="361"/>
      <c r="GE9" s="361"/>
      <c r="GF9" s="361"/>
      <c r="GG9" s="361"/>
      <c r="GH9" s="361"/>
      <c r="GI9" s="361"/>
      <c r="GJ9" s="361"/>
      <c r="GK9" s="361"/>
      <c r="GL9" s="361"/>
      <c r="GM9" s="361"/>
      <c r="GN9" s="361"/>
      <c r="GO9" s="361"/>
      <c r="GP9" s="361"/>
      <c r="GQ9" s="361"/>
      <c r="GR9" s="361"/>
      <c r="GS9" s="361"/>
      <c r="GT9" s="361"/>
      <c r="GU9" s="361"/>
      <c r="GV9" s="361"/>
      <c r="GW9" s="361"/>
      <c r="GX9" s="361"/>
      <c r="GY9" s="361"/>
      <c r="GZ9" s="361"/>
      <c r="HA9" s="361"/>
      <c r="HB9" s="361"/>
      <c r="HC9" s="361"/>
      <c r="HD9" s="361"/>
      <c r="HE9" s="361"/>
      <c r="HF9" s="361"/>
      <c r="HG9" s="361"/>
      <c r="HH9" s="361"/>
      <c r="HI9" s="361"/>
      <c r="HJ9" s="361"/>
      <c r="HK9" s="361"/>
      <c r="HL9" s="361"/>
      <c r="HM9" s="361"/>
      <c r="HN9" s="361"/>
      <c r="HO9" s="361"/>
      <c r="HP9" s="361"/>
      <c r="HQ9" s="361"/>
      <c r="HR9" s="361"/>
      <c r="HS9" s="361"/>
      <c r="HT9" s="361"/>
      <c r="HU9" s="361"/>
      <c r="HV9" s="361"/>
      <c r="HW9" s="361"/>
      <c r="HX9" s="361"/>
      <c r="HY9" s="361"/>
      <c r="HZ9" s="361"/>
      <c r="IA9" s="361"/>
      <c r="IB9" s="361"/>
      <c r="IC9" s="361"/>
      <c r="ID9" s="361"/>
      <c r="IE9" s="361"/>
      <c r="IF9" s="361"/>
      <c r="IG9" s="361"/>
      <c r="IH9" s="361"/>
      <c r="II9" s="361"/>
      <c r="IJ9" s="361"/>
      <c r="IK9" s="361"/>
      <c r="IL9" s="361"/>
      <c r="IM9" s="361"/>
      <c r="IN9" s="361"/>
      <c r="IO9" s="361"/>
      <c r="IP9" s="361"/>
      <c r="IQ9" s="361"/>
    </row>
    <row r="10" s="341" customFormat="1" ht="24" customHeight="1" spans="1:251">
      <c r="A10" s="360" t="s">
        <v>721</v>
      </c>
      <c r="B10" s="300"/>
      <c r="C10" s="300"/>
      <c r="D10" s="300"/>
      <c r="E10" s="295" t="str">
        <f t="shared" si="0"/>
        <v/>
      </c>
      <c r="F10" s="296"/>
      <c r="G10" s="361"/>
      <c r="H10" s="361"/>
      <c r="I10" s="361"/>
      <c r="J10" s="361"/>
      <c r="K10" s="361"/>
      <c r="L10" s="361"/>
      <c r="M10" s="361"/>
      <c r="N10" s="361"/>
      <c r="O10" s="361"/>
      <c r="P10" s="361"/>
      <c r="Q10" s="361"/>
      <c r="R10" s="361"/>
      <c r="S10" s="361"/>
      <c r="T10" s="361"/>
      <c r="U10" s="361"/>
      <c r="V10" s="361"/>
      <c r="W10" s="361"/>
      <c r="X10" s="361"/>
      <c r="Y10" s="361"/>
      <c r="Z10" s="361"/>
      <c r="AA10" s="361"/>
      <c r="AB10" s="361"/>
      <c r="AC10" s="361"/>
      <c r="AD10" s="361"/>
      <c r="AE10" s="361"/>
      <c r="AF10" s="361"/>
      <c r="AG10" s="361"/>
      <c r="AH10" s="361"/>
      <c r="AI10" s="361"/>
      <c r="AJ10" s="361"/>
      <c r="AK10" s="361"/>
      <c r="AL10" s="361"/>
      <c r="AM10" s="361"/>
      <c r="AN10" s="361"/>
      <c r="AO10" s="361"/>
      <c r="AP10" s="361"/>
      <c r="AQ10" s="361"/>
      <c r="AR10" s="361"/>
      <c r="AS10" s="361"/>
      <c r="AT10" s="361"/>
      <c r="AU10" s="361"/>
      <c r="AV10" s="361"/>
      <c r="AW10" s="361"/>
      <c r="AX10" s="361"/>
      <c r="AY10" s="361"/>
      <c r="AZ10" s="361"/>
      <c r="BA10" s="361"/>
      <c r="BB10" s="361"/>
      <c r="BC10" s="361"/>
      <c r="BD10" s="361"/>
      <c r="BE10" s="361"/>
      <c r="BF10" s="361"/>
      <c r="BG10" s="361"/>
      <c r="BH10" s="361"/>
      <c r="BI10" s="361"/>
      <c r="BJ10" s="361"/>
      <c r="BK10" s="361"/>
      <c r="BL10" s="361"/>
      <c r="BM10" s="361"/>
      <c r="BN10" s="361"/>
      <c r="BO10" s="361"/>
      <c r="BP10" s="361"/>
      <c r="BQ10" s="361"/>
      <c r="BR10" s="361"/>
      <c r="BS10" s="361"/>
      <c r="BT10" s="361"/>
      <c r="BU10" s="361"/>
      <c r="BV10" s="361"/>
      <c r="BW10" s="361"/>
      <c r="BX10" s="361"/>
      <c r="BY10" s="361"/>
      <c r="BZ10" s="361"/>
      <c r="CA10" s="361"/>
      <c r="CB10" s="361"/>
      <c r="CC10" s="361"/>
      <c r="CD10" s="361"/>
      <c r="CE10" s="361"/>
      <c r="CF10" s="361"/>
      <c r="CG10" s="361"/>
      <c r="CH10" s="361"/>
      <c r="CI10" s="361"/>
      <c r="CJ10" s="361"/>
      <c r="CK10" s="361"/>
      <c r="CL10" s="361"/>
      <c r="CM10" s="361"/>
      <c r="CN10" s="361"/>
      <c r="CO10" s="361"/>
      <c r="CP10" s="361"/>
      <c r="CQ10" s="361"/>
      <c r="CR10" s="361"/>
      <c r="CS10" s="361"/>
      <c r="CT10" s="361"/>
      <c r="CU10" s="361"/>
      <c r="CV10" s="361"/>
      <c r="CW10" s="361"/>
      <c r="CX10" s="361"/>
      <c r="CY10" s="361"/>
      <c r="CZ10" s="361"/>
      <c r="DA10" s="361"/>
      <c r="DB10" s="361"/>
      <c r="DC10" s="361"/>
      <c r="DD10" s="361"/>
      <c r="DE10" s="361"/>
      <c r="DF10" s="361"/>
      <c r="DG10" s="361"/>
      <c r="DH10" s="361"/>
      <c r="DI10" s="361"/>
      <c r="DJ10" s="361"/>
      <c r="DK10" s="361"/>
      <c r="DL10" s="361"/>
      <c r="DM10" s="361"/>
      <c r="DN10" s="361"/>
      <c r="DO10" s="361"/>
      <c r="DP10" s="361"/>
      <c r="DQ10" s="361"/>
      <c r="DR10" s="361"/>
      <c r="DS10" s="361"/>
      <c r="DT10" s="361"/>
      <c r="DU10" s="361"/>
      <c r="DV10" s="361"/>
      <c r="DW10" s="361"/>
      <c r="DX10" s="361"/>
      <c r="DY10" s="361"/>
      <c r="DZ10" s="361"/>
      <c r="EA10" s="361"/>
      <c r="EB10" s="361"/>
      <c r="EC10" s="361"/>
      <c r="ED10" s="361"/>
      <c r="EE10" s="361"/>
      <c r="EF10" s="361"/>
      <c r="EG10" s="361"/>
      <c r="EH10" s="361"/>
      <c r="EI10" s="361"/>
      <c r="EJ10" s="361"/>
      <c r="EK10" s="361"/>
      <c r="EL10" s="361"/>
      <c r="EM10" s="361"/>
      <c r="EN10" s="361"/>
      <c r="EO10" s="361"/>
      <c r="EP10" s="361"/>
      <c r="EQ10" s="361"/>
      <c r="ER10" s="361"/>
      <c r="ES10" s="361"/>
      <c r="ET10" s="361"/>
      <c r="EU10" s="361"/>
      <c r="EV10" s="361"/>
      <c r="EW10" s="361"/>
      <c r="EX10" s="361"/>
      <c r="EY10" s="361"/>
      <c r="EZ10" s="361"/>
      <c r="FA10" s="361"/>
      <c r="FB10" s="361"/>
      <c r="FC10" s="361"/>
      <c r="FD10" s="361"/>
      <c r="FE10" s="361"/>
      <c r="FF10" s="361"/>
      <c r="FG10" s="361"/>
      <c r="FH10" s="361"/>
      <c r="FI10" s="361"/>
      <c r="FJ10" s="361"/>
      <c r="FK10" s="361"/>
      <c r="FL10" s="361"/>
      <c r="FM10" s="361"/>
      <c r="FN10" s="361"/>
      <c r="FO10" s="361"/>
      <c r="FP10" s="361"/>
      <c r="FQ10" s="361"/>
      <c r="FR10" s="361"/>
      <c r="FS10" s="361"/>
      <c r="FT10" s="361"/>
      <c r="FU10" s="361"/>
      <c r="FV10" s="361"/>
      <c r="FW10" s="361"/>
      <c r="FX10" s="361"/>
      <c r="FY10" s="361"/>
      <c r="FZ10" s="361"/>
      <c r="GA10" s="361"/>
      <c r="GB10" s="361"/>
      <c r="GC10" s="361"/>
      <c r="GD10" s="361"/>
      <c r="GE10" s="361"/>
      <c r="GF10" s="361"/>
      <c r="GG10" s="361"/>
      <c r="GH10" s="361"/>
      <c r="GI10" s="361"/>
      <c r="GJ10" s="361"/>
      <c r="GK10" s="361"/>
      <c r="GL10" s="361"/>
      <c r="GM10" s="361"/>
      <c r="GN10" s="361"/>
      <c r="GO10" s="361"/>
      <c r="GP10" s="361"/>
      <c r="GQ10" s="361"/>
      <c r="GR10" s="361"/>
      <c r="GS10" s="361"/>
      <c r="GT10" s="361"/>
      <c r="GU10" s="361"/>
      <c r="GV10" s="361"/>
      <c r="GW10" s="361"/>
      <c r="GX10" s="361"/>
      <c r="GY10" s="361"/>
      <c r="GZ10" s="361"/>
      <c r="HA10" s="361"/>
      <c r="HB10" s="361"/>
      <c r="HC10" s="361"/>
      <c r="HD10" s="361"/>
      <c r="HE10" s="361"/>
      <c r="HF10" s="361"/>
      <c r="HG10" s="361"/>
      <c r="HH10" s="361"/>
      <c r="HI10" s="361"/>
      <c r="HJ10" s="361"/>
      <c r="HK10" s="361"/>
      <c r="HL10" s="361"/>
      <c r="HM10" s="361"/>
      <c r="HN10" s="361"/>
      <c r="HO10" s="361"/>
      <c r="HP10" s="361"/>
      <c r="HQ10" s="361"/>
      <c r="HR10" s="361"/>
      <c r="HS10" s="361"/>
      <c r="HT10" s="361"/>
      <c r="HU10" s="361"/>
      <c r="HV10" s="361"/>
      <c r="HW10" s="361"/>
      <c r="HX10" s="361"/>
      <c r="HY10" s="361"/>
      <c r="HZ10" s="361"/>
      <c r="IA10" s="361"/>
      <c r="IB10" s="361"/>
      <c r="IC10" s="361"/>
      <c r="ID10" s="361"/>
      <c r="IE10" s="361"/>
      <c r="IF10" s="361"/>
      <c r="IG10" s="361"/>
      <c r="IH10" s="361"/>
      <c r="II10" s="361"/>
      <c r="IJ10" s="361"/>
      <c r="IK10" s="361"/>
      <c r="IL10" s="361"/>
      <c r="IM10" s="361"/>
      <c r="IN10" s="361"/>
      <c r="IO10" s="361"/>
      <c r="IP10" s="361"/>
      <c r="IQ10" s="361"/>
    </row>
    <row r="11" s="340" customFormat="1" ht="24" customHeight="1" spans="1:251">
      <c r="A11" s="360" t="s">
        <v>722</v>
      </c>
      <c r="B11" s="298">
        <f>SUM(B12:B13)</f>
        <v>27</v>
      </c>
      <c r="C11" s="298">
        <f>SUM(C12:C13)</f>
        <v>273</v>
      </c>
      <c r="D11" s="298">
        <f>SUM(D12:D13)</f>
        <v>37</v>
      </c>
      <c r="E11" s="295">
        <f t="shared" si="0"/>
        <v>0.135531135531136</v>
      </c>
      <c r="F11" s="296">
        <v>1.37037037037037</v>
      </c>
      <c r="G11" s="361"/>
      <c r="H11" s="361"/>
      <c r="I11" s="361"/>
      <c r="J11" s="361"/>
      <c r="K11" s="361"/>
      <c r="L11" s="361"/>
      <c r="M11" s="361"/>
      <c r="N11" s="361"/>
      <c r="O11" s="361"/>
      <c r="P11" s="361"/>
      <c r="Q11" s="361"/>
      <c r="R11" s="361"/>
      <c r="S11" s="361"/>
      <c r="T11" s="361"/>
      <c r="U11" s="361"/>
      <c r="V11" s="361"/>
      <c r="W11" s="361"/>
      <c r="X11" s="361"/>
      <c r="Y11" s="361"/>
      <c r="Z11" s="361"/>
      <c r="AA11" s="361"/>
      <c r="AB11" s="361"/>
      <c r="AC11" s="361"/>
      <c r="AD11" s="361"/>
      <c r="AE11" s="361"/>
      <c r="AF11" s="361"/>
      <c r="AG11" s="361"/>
      <c r="AH11" s="361"/>
      <c r="AI11" s="361"/>
      <c r="AJ11" s="361"/>
      <c r="AK11" s="361"/>
      <c r="AL11" s="361"/>
      <c r="AM11" s="361"/>
      <c r="AN11" s="361"/>
      <c r="AO11" s="361"/>
      <c r="AP11" s="361"/>
      <c r="AQ11" s="361"/>
      <c r="AR11" s="361"/>
      <c r="AS11" s="361"/>
      <c r="AT11" s="361"/>
      <c r="AU11" s="361"/>
      <c r="AV11" s="361"/>
      <c r="AW11" s="361"/>
      <c r="AX11" s="361"/>
      <c r="AY11" s="361"/>
      <c r="AZ11" s="361"/>
      <c r="BA11" s="361"/>
      <c r="BB11" s="361"/>
      <c r="BC11" s="361"/>
      <c r="BD11" s="361"/>
      <c r="BE11" s="361"/>
      <c r="BF11" s="361"/>
      <c r="BG11" s="361"/>
      <c r="BH11" s="361"/>
      <c r="BI11" s="361"/>
      <c r="BJ11" s="361"/>
      <c r="BK11" s="361"/>
      <c r="BL11" s="361"/>
      <c r="BM11" s="361"/>
      <c r="BN11" s="361"/>
      <c r="BO11" s="361"/>
      <c r="BP11" s="361"/>
      <c r="BQ11" s="361"/>
      <c r="BR11" s="361"/>
      <c r="BS11" s="361"/>
      <c r="BT11" s="361"/>
      <c r="BU11" s="361"/>
      <c r="BV11" s="361"/>
      <c r="BW11" s="361"/>
      <c r="BX11" s="361"/>
      <c r="BY11" s="361"/>
      <c r="BZ11" s="361"/>
      <c r="CA11" s="361"/>
      <c r="CB11" s="361"/>
      <c r="CC11" s="361"/>
      <c r="CD11" s="361"/>
      <c r="CE11" s="361"/>
      <c r="CF11" s="361"/>
      <c r="CG11" s="361"/>
      <c r="CH11" s="361"/>
      <c r="CI11" s="361"/>
      <c r="CJ11" s="361"/>
      <c r="CK11" s="361"/>
      <c r="CL11" s="361"/>
      <c r="CM11" s="361"/>
      <c r="CN11" s="361"/>
      <c r="CO11" s="361"/>
      <c r="CP11" s="361"/>
      <c r="CQ11" s="361"/>
      <c r="CR11" s="361"/>
      <c r="CS11" s="361"/>
      <c r="CT11" s="361"/>
      <c r="CU11" s="361"/>
      <c r="CV11" s="361"/>
      <c r="CW11" s="361"/>
      <c r="CX11" s="361"/>
      <c r="CY11" s="361"/>
      <c r="CZ11" s="361"/>
      <c r="DA11" s="361"/>
      <c r="DB11" s="361"/>
      <c r="DC11" s="361"/>
      <c r="DD11" s="361"/>
      <c r="DE11" s="361"/>
      <c r="DF11" s="361"/>
      <c r="DG11" s="361"/>
      <c r="DH11" s="361"/>
      <c r="DI11" s="361"/>
      <c r="DJ11" s="361"/>
      <c r="DK11" s="361"/>
      <c r="DL11" s="361"/>
      <c r="DM11" s="361"/>
      <c r="DN11" s="361"/>
      <c r="DO11" s="361"/>
      <c r="DP11" s="361"/>
      <c r="DQ11" s="361"/>
      <c r="DR11" s="361"/>
      <c r="DS11" s="361"/>
      <c r="DT11" s="361"/>
      <c r="DU11" s="361"/>
      <c r="DV11" s="361"/>
      <c r="DW11" s="361"/>
      <c r="DX11" s="361"/>
      <c r="DY11" s="361"/>
      <c r="DZ11" s="361"/>
      <c r="EA11" s="361"/>
      <c r="EB11" s="361"/>
      <c r="EC11" s="361"/>
      <c r="ED11" s="361"/>
      <c r="EE11" s="361"/>
      <c r="EF11" s="361"/>
      <c r="EG11" s="361"/>
      <c r="EH11" s="361"/>
      <c r="EI11" s="361"/>
      <c r="EJ11" s="361"/>
      <c r="EK11" s="361"/>
      <c r="EL11" s="361"/>
      <c r="EM11" s="361"/>
      <c r="EN11" s="361"/>
      <c r="EO11" s="361"/>
      <c r="EP11" s="361"/>
      <c r="EQ11" s="361"/>
      <c r="ER11" s="361"/>
      <c r="ES11" s="361"/>
      <c r="ET11" s="361"/>
      <c r="EU11" s="361"/>
      <c r="EV11" s="361"/>
      <c r="EW11" s="361"/>
      <c r="EX11" s="361"/>
      <c r="EY11" s="361"/>
      <c r="EZ11" s="361"/>
      <c r="FA11" s="361"/>
      <c r="FB11" s="361"/>
      <c r="FC11" s="361"/>
      <c r="FD11" s="361"/>
      <c r="FE11" s="361"/>
      <c r="FF11" s="361"/>
      <c r="FG11" s="361"/>
      <c r="FH11" s="361"/>
      <c r="FI11" s="361"/>
      <c r="FJ11" s="361"/>
      <c r="FK11" s="361"/>
      <c r="FL11" s="361"/>
      <c r="FM11" s="361"/>
      <c r="FN11" s="361"/>
      <c r="FO11" s="361"/>
      <c r="FP11" s="361"/>
      <c r="FQ11" s="361"/>
      <c r="FR11" s="361"/>
      <c r="FS11" s="361"/>
      <c r="FT11" s="361"/>
      <c r="FU11" s="361"/>
      <c r="FV11" s="361"/>
      <c r="FW11" s="361"/>
      <c r="FX11" s="361"/>
      <c r="FY11" s="361"/>
      <c r="FZ11" s="361"/>
      <c r="GA11" s="361"/>
      <c r="GB11" s="361"/>
      <c r="GC11" s="361"/>
      <c r="GD11" s="361"/>
      <c r="GE11" s="361"/>
      <c r="GF11" s="361"/>
      <c r="GG11" s="361"/>
      <c r="GH11" s="361"/>
      <c r="GI11" s="361"/>
      <c r="GJ11" s="361"/>
      <c r="GK11" s="361"/>
      <c r="GL11" s="361"/>
      <c r="GM11" s="361"/>
      <c r="GN11" s="361"/>
      <c r="GO11" s="361"/>
      <c r="GP11" s="361"/>
      <c r="GQ11" s="361"/>
      <c r="GR11" s="361"/>
      <c r="GS11" s="361"/>
      <c r="GT11" s="361"/>
      <c r="GU11" s="361"/>
      <c r="GV11" s="361"/>
      <c r="GW11" s="361"/>
      <c r="GX11" s="361"/>
      <c r="GY11" s="361"/>
      <c r="GZ11" s="361"/>
      <c r="HA11" s="361"/>
      <c r="HB11" s="361"/>
      <c r="HC11" s="361"/>
      <c r="HD11" s="361"/>
      <c r="HE11" s="361"/>
      <c r="HF11" s="361"/>
      <c r="HG11" s="361"/>
      <c r="HH11" s="361"/>
      <c r="HI11" s="361"/>
      <c r="HJ11" s="361"/>
      <c r="HK11" s="361"/>
      <c r="HL11" s="361"/>
      <c r="HM11" s="361"/>
      <c r="HN11" s="361"/>
      <c r="HO11" s="361"/>
      <c r="HP11" s="361"/>
      <c r="HQ11" s="361"/>
      <c r="HR11" s="361"/>
      <c r="HS11" s="361"/>
      <c r="HT11" s="361"/>
      <c r="HU11" s="361"/>
      <c r="HV11" s="361"/>
      <c r="HW11" s="361"/>
      <c r="HX11" s="361"/>
      <c r="HY11" s="361"/>
      <c r="HZ11" s="361"/>
      <c r="IA11" s="361"/>
      <c r="IB11" s="361"/>
      <c r="IC11" s="361"/>
      <c r="ID11" s="361"/>
      <c r="IE11" s="361"/>
      <c r="IF11" s="361"/>
      <c r="IG11" s="361"/>
      <c r="IH11" s="361"/>
      <c r="II11" s="361"/>
      <c r="IJ11" s="361"/>
      <c r="IK11" s="361"/>
      <c r="IL11" s="361"/>
      <c r="IM11" s="361"/>
      <c r="IN11" s="361"/>
      <c r="IO11" s="361"/>
      <c r="IP11" s="361"/>
      <c r="IQ11" s="361"/>
    </row>
    <row r="12" s="340" customFormat="1" ht="24.75" customHeight="1" spans="1:251">
      <c r="A12" s="362" t="s">
        <v>723</v>
      </c>
      <c r="B12" s="300">
        <v>27</v>
      </c>
      <c r="C12" s="300">
        <v>273</v>
      </c>
      <c r="D12" s="300">
        <v>37</v>
      </c>
      <c r="E12" s="295">
        <f t="shared" si="0"/>
        <v>0.135531135531136</v>
      </c>
      <c r="F12" s="296">
        <v>1.37037037037037</v>
      </c>
      <c r="G12" s="361"/>
      <c r="H12" s="361"/>
      <c r="I12" s="361"/>
      <c r="J12" s="361"/>
      <c r="K12" s="361"/>
      <c r="L12" s="361"/>
      <c r="M12" s="361"/>
      <c r="N12" s="361"/>
      <c r="O12" s="361"/>
      <c r="P12" s="361"/>
      <c r="Q12" s="361"/>
      <c r="R12" s="361"/>
      <c r="S12" s="361"/>
      <c r="T12" s="361"/>
      <c r="U12" s="361"/>
      <c r="V12" s="361"/>
      <c r="W12" s="361"/>
      <c r="X12" s="361"/>
      <c r="Y12" s="361"/>
      <c r="Z12" s="361"/>
      <c r="AA12" s="361"/>
      <c r="AB12" s="361"/>
      <c r="AC12" s="361"/>
      <c r="AD12" s="361"/>
      <c r="AE12" s="361"/>
      <c r="AF12" s="361"/>
      <c r="AG12" s="361"/>
      <c r="AH12" s="361"/>
      <c r="AI12" s="361"/>
      <c r="AJ12" s="361"/>
      <c r="AK12" s="361"/>
      <c r="AL12" s="361"/>
      <c r="AM12" s="361"/>
      <c r="AN12" s="361"/>
      <c r="AO12" s="361"/>
      <c r="AP12" s="361"/>
      <c r="AQ12" s="361"/>
      <c r="AR12" s="361"/>
      <c r="AS12" s="361"/>
      <c r="AT12" s="361"/>
      <c r="AU12" s="361"/>
      <c r="AV12" s="361"/>
      <c r="AW12" s="361"/>
      <c r="AX12" s="361"/>
      <c r="AY12" s="361"/>
      <c r="AZ12" s="361"/>
      <c r="BA12" s="361"/>
      <c r="BB12" s="361"/>
      <c r="BC12" s="361"/>
      <c r="BD12" s="361"/>
      <c r="BE12" s="361"/>
      <c r="BF12" s="361"/>
      <c r="BG12" s="361"/>
      <c r="BH12" s="361"/>
      <c r="BI12" s="361"/>
      <c r="BJ12" s="361"/>
      <c r="BK12" s="361"/>
      <c r="BL12" s="361"/>
      <c r="BM12" s="361"/>
      <c r="BN12" s="361"/>
      <c r="BO12" s="361"/>
      <c r="BP12" s="361"/>
      <c r="BQ12" s="361"/>
      <c r="BR12" s="361"/>
      <c r="BS12" s="361"/>
      <c r="BT12" s="361"/>
      <c r="BU12" s="361"/>
      <c r="BV12" s="361"/>
      <c r="BW12" s="361"/>
      <c r="BX12" s="361"/>
      <c r="BY12" s="361"/>
      <c r="BZ12" s="361"/>
      <c r="CA12" s="361"/>
      <c r="CB12" s="361"/>
      <c r="CC12" s="361"/>
      <c r="CD12" s="361"/>
      <c r="CE12" s="361"/>
      <c r="CF12" s="361"/>
      <c r="CG12" s="361"/>
      <c r="CH12" s="361"/>
      <c r="CI12" s="361"/>
      <c r="CJ12" s="361"/>
      <c r="CK12" s="361"/>
      <c r="CL12" s="361"/>
      <c r="CM12" s="361"/>
      <c r="CN12" s="361"/>
      <c r="CO12" s="361"/>
      <c r="CP12" s="361"/>
      <c r="CQ12" s="361"/>
      <c r="CR12" s="361"/>
      <c r="CS12" s="361"/>
      <c r="CT12" s="361"/>
      <c r="CU12" s="361"/>
      <c r="CV12" s="361"/>
      <c r="CW12" s="361"/>
      <c r="CX12" s="361"/>
      <c r="CY12" s="361"/>
      <c r="CZ12" s="361"/>
      <c r="DA12" s="361"/>
      <c r="DB12" s="361"/>
      <c r="DC12" s="361"/>
      <c r="DD12" s="361"/>
      <c r="DE12" s="361"/>
      <c r="DF12" s="361"/>
      <c r="DG12" s="361"/>
      <c r="DH12" s="361"/>
      <c r="DI12" s="361"/>
      <c r="DJ12" s="361"/>
      <c r="DK12" s="361"/>
      <c r="DL12" s="361"/>
      <c r="DM12" s="361"/>
      <c r="DN12" s="361"/>
      <c r="DO12" s="361"/>
      <c r="DP12" s="361"/>
      <c r="DQ12" s="361"/>
      <c r="DR12" s="361"/>
      <c r="DS12" s="361"/>
      <c r="DT12" s="361"/>
      <c r="DU12" s="361"/>
      <c r="DV12" s="361"/>
      <c r="DW12" s="361"/>
      <c r="DX12" s="361"/>
      <c r="DY12" s="361"/>
      <c r="DZ12" s="361"/>
      <c r="EA12" s="361"/>
      <c r="EB12" s="361"/>
      <c r="EC12" s="361"/>
      <c r="ED12" s="361"/>
      <c r="EE12" s="361"/>
      <c r="EF12" s="361"/>
      <c r="EG12" s="361"/>
      <c r="EH12" s="361"/>
      <c r="EI12" s="361"/>
      <c r="EJ12" s="361"/>
      <c r="EK12" s="361"/>
      <c r="EL12" s="361"/>
      <c r="EM12" s="361"/>
      <c r="EN12" s="361"/>
      <c r="EO12" s="361"/>
      <c r="EP12" s="361"/>
      <c r="EQ12" s="361"/>
      <c r="ER12" s="361"/>
      <c r="ES12" s="361"/>
      <c r="ET12" s="361"/>
      <c r="EU12" s="361"/>
      <c r="EV12" s="361"/>
      <c r="EW12" s="361"/>
      <c r="EX12" s="361"/>
      <c r="EY12" s="361"/>
      <c r="EZ12" s="361"/>
      <c r="FA12" s="361"/>
      <c r="FB12" s="361"/>
      <c r="FC12" s="361"/>
      <c r="FD12" s="361"/>
      <c r="FE12" s="361"/>
      <c r="FF12" s="361"/>
      <c r="FG12" s="361"/>
      <c r="FH12" s="361"/>
      <c r="FI12" s="361"/>
      <c r="FJ12" s="361"/>
      <c r="FK12" s="361"/>
      <c r="FL12" s="361"/>
      <c r="FM12" s="361"/>
      <c r="FN12" s="361"/>
      <c r="FO12" s="361"/>
      <c r="FP12" s="361"/>
      <c r="FQ12" s="361"/>
      <c r="FR12" s="361"/>
      <c r="FS12" s="361"/>
      <c r="FT12" s="361"/>
      <c r="FU12" s="361"/>
      <c r="FV12" s="361"/>
      <c r="FW12" s="361"/>
      <c r="FX12" s="361"/>
      <c r="FY12" s="361"/>
      <c r="FZ12" s="361"/>
      <c r="GA12" s="361"/>
      <c r="GB12" s="361"/>
      <c r="GC12" s="361"/>
      <c r="GD12" s="361"/>
      <c r="GE12" s="361"/>
      <c r="GF12" s="361"/>
      <c r="GG12" s="361"/>
      <c r="GH12" s="361"/>
      <c r="GI12" s="361"/>
      <c r="GJ12" s="361"/>
      <c r="GK12" s="361"/>
      <c r="GL12" s="361"/>
      <c r="GM12" s="361"/>
      <c r="GN12" s="361"/>
      <c r="GO12" s="361"/>
      <c r="GP12" s="361"/>
      <c r="GQ12" s="361"/>
      <c r="GR12" s="361"/>
      <c r="GS12" s="361"/>
      <c r="GT12" s="361"/>
      <c r="GU12" s="361"/>
      <c r="GV12" s="361"/>
      <c r="GW12" s="361"/>
      <c r="GX12" s="361"/>
      <c r="GY12" s="361"/>
      <c r="GZ12" s="361"/>
      <c r="HA12" s="361"/>
      <c r="HB12" s="361"/>
      <c r="HC12" s="361"/>
      <c r="HD12" s="361"/>
      <c r="HE12" s="361"/>
      <c r="HF12" s="361"/>
      <c r="HG12" s="361"/>
      <c r="HH12" s="361"/>
      <c r="HI12" s="361"/>
      <c r="HJ12" s="361"/>
      <c r="HK12" s="361"/>
      <c r="HL12" s="361"/>
      <c r="HM12" s="361"/>
      <c r="HN12" s="361"/>
      <c r="HO12" s="361"/>
      <c r="HP12" s="361"/>
      <c r="HQ12" s="361"/>
      <c r="HR12" s="361"/>
      <c r="HS12" s="361"/>
      <c r="HT12" s="361"/>
      <c r="HU12" s="361"/>
      <c r="HV12" s="361"/>
      <c r="HW12" s="361"/>
      <c r="HX12" s="361"/>
      <c r="HY12" s="361"/>
      <c r="HZ12" s="361"/>
      <c r="IA12" s="361"/>
      <c r="IB12" s="361"/>
      <c r="IC12" s="361"/>
      <c r="ID12" s="361"/>
      <c r="IE12" s="361"/>
      <c r="IF12" s="361"/>
      <c r="IG12" s="361"/>
      <c r="IH12" s="361"/>
      <c r="II12" s="361"/>
      <c r="IJ12" s="361"/>
      <c r="IK12" s="361"/>
      <c r="IL12" s="361"/>
      <c r="IM12" s="361"/>
      <c r="IN12" s="361"/>
      <c r="IO12" s="361"/>
      <c r="IP12" s="361"/>
      <c r="IQ12" s="361"/>
    </row>
    <row r="13" s="340" customFormat="1" ht="24.75" customHeight="1" spans="1:251">
      <c r="A13" s="362" t="s">
        <v>724</v>
      </c>
      <c r="B13" s="300"/>
      <c r="C13" s="300"/>
      <c r="D13" s="300"/>
      <c r="E13" s="295" t="str">
        <f t="shared" si="0"/>
        <v/>
      </c>
      <c r="F13" s="296"/>
      <c r="G13" s="361"/>
      <c r="H13" s="361"/>
      <c r="I13" s="361"/>
      <c r="J13" s="361"/>
      <c r="K13" s="361"/>
      <c r="L13" s="361"/>
      <c r="M13" s="361"/>
      <c r="N13" s="361"/>
      <c r="O13" s="361"/>
      <c r="P13" s="361"/>
      <c r="Q13" s="361"/>
      <c r="R13" s="361"/>
      <c r="S13" s="361"/>
      <c r="T13" s="361"/>
      <c r="U13" s="361"/>
      <c r="V13" s="361"/>
      <c r="W13" s="361"/>
      <c r="X13" s="361"/>
      <c r="Y13" s="361"/>
      <c r="Z13" s="361"/>
      <c r="AA13" s="361"/>
      <c r="AB13" s="361"/>
      <c r="AC13" s="361"/>
      <c r="AD13" s="361"/>
      <c r="AE13" s="361"/>
      <c r="AF13" s="361"/>
      <c r="AG13" s="361"/>
      <c r="AH13" s="361"/>
      <c r="AI13" s="361"/>
      <c r="AJ13" s="361"/>
      <c r="AK13" s="361"/>
      <c r="AL13" s="361"/>
      <c r="AM13" s="361"/>
      <c r="AN13" s="361"/>
      <c r="AO13" s="361"/>
      <c r="AP13" s="361"/>
      <c r="AQ13" s="361"/>
      <c r="AR13" s="361"/>
      <c r="AS13" s="361"/>
      <c r="AT13" s="361"/>
      <c r="AU13" s="361"/>
      <c r="AV13" s="361"/>
      <c r="AW13" s="361"/>
      <c r="AX13" s="361"/>
      <c r="AY13" s="361"/>
      <c r="AZ13" s="361"/>
      <c r="BA13" s="361"/>
      <c r="BB13" s="361"/>
      <c r="BC13" s="361"/>
      <c r="BD13" s="361"/>
      <c r="BE13" s="361"/>
      <c r="BF13" s="361"/>
      <c r="BG13" s="361"/>
      <c r="BH13" s="361"/>
      <c r="BI13" s="361"/>
      <c r="BJ13" s="361"/>
      <c r="BK13" s="361"/>
      <c r="BL13" s="361"/>
      <c r="BM13" s="361"/>
      <c r="BN13" s="361"/>
      <c r="BO13" s="361"/>
      <c r="BP13" s="361"/>
      <c r="BQ13" s="361"/>
      <c r="BR13" s="361"/>
      <c r="BS13" s="361"/>
      <c r="BT13" s="361"/>
      <c r="BU13" s="361"/>
      <c r="BV13" s="361"/>
      <c r="BW13" s="361"/>
      <c r="BX13" s="361"/>
      <c r="BY13" s="361"/>
      <c r="BZ13" s="361"/>
      <c r="CA13" s="361"/>
      <c r="CB13" s="361"/>
      <c r="CC13" s="361"/>
      <c r="CD13" s="361"/>
      <c r="CE13" s="361"/>
      <c r="CF13" s="361"/>
      <c r="CG13" s="361"/>
      <c r="CH13" s="361"/>
      <c r="CI13" s="361"/>
      <c r="CJ13" s="361"/>
      <c r="CK13" s="361"/>
      <c r="CL13" s="361"/>
      <c r="CM13" s="361"/>
      <c r="CN13" s="361"/>
      <c r="CO13" s="361"/>
      <c r="CP13" s="361"/>
      <c r="CQ13" s="361"/>
      <c r="CR13" s="361"/>
      <c r="CS13" s="361"/>
      <c r="CT13" s="361"/>
      <c r="CU13" s="361"/>
      <c r="CV13" s="361"/>
      <c r="CW13" s="361"/>
      <c r="CX13" s="361"/>
      <c r="CY13" s="361"/>
      <c r="CZ13" s="361"/>
      <c r="DA13" s="361"/>
      <c r="DB13" s="361"/>
      <c r="DC13" s="361"/>
      <c r="DD13" s="361"/>
      <c r="DE13" s="361"/>
      <c r="DF13" s="361"/>
      <c r="DG13" s="361"/>
      <c r="DH13" s="361"/>
      <c r="DI13" s="361"/>
      <c r="DJ13" s="361"/>
      <c r="DK13" s="361"/>
      <c r="DL13" s="361"/>
      <c r="DM13" s="361"/>
      <c r="DN13" s="361"/>
      <c r="DO13" s="361"/>
      <c r="DP13" s="361"/>
      <c r="DQ13" s="361"/>
      <c r="DR13" s="361"/>
      <c r="DS13" s="361"/>
      <c r="DT13" s="361"/>
      <c r="DU13" s="361"/>
      <c r="DV13" s="361"/>
      <c r="DW13" s="361"/>
      <c r="DX13" s="361"/>
      <c r="DY13" s="361"/>
      <c r="DZ13" s="361"/>
      <c r="EA13" s="361"/>
      <c r="EB13" s="361"/>
      <c r="EC13" s="361"/>
      <c r="ED13" s="361"/>
      <c r="EE13" s="361"/>
      <c r="EF13" s="361"/>
      <c r="EG13" s="361"/>
      <c r="EH13" s="361"/>
      <c r="EI13" s="361"/>
      <c r="EJ13" s="361"/>
      <c r="EK13" s="361"/>
      <c r="EL13" s="361"/>
      <c r="EM13" s="361"/>
      <c r="EN13" s="361"/>
      <c r="EO13" s="361"/>
      <c r="EP13" s="361"/>
      <c r="EQ13" s="361"/>
      <c r="ER13" s="361"/>
      <c r="ES13" s="361"/>
      <c r="ET13" s="361"/>
      <c r="EU13" s="361"/>
      <c r="EV13" s="361"/>
      <c r="EW13" s="361"/>
      <c r="EX13" s="361"/>
      <c r="EY13" s="361"/>
      <c r="EZ13" s="361"/>
      <c r="FA13" s="361"/>
      <c r="FB13" s="361"/>
      <c r="FC13" s="361"/>
      <c r="FD13" s="361"/>
      <c r="FE13" s="361"/>
      <c r="FF13" s="361"/>
      <c r="FG13" s="361"/>
      <c r="FH13" s="361"/>
      <c r="FI13" s="361"/>
      <c r="FJ13" s="361"/>
      <c r="FK13" s="361"/>
      <c r="FL13" s="361"/>
      <c r="FM13" s="361"/>
      <c r="FN13" s="361"/>
      <c r="FO13" s="361"/>
      <c r="FP13" s="361"/>
      <c r="FQ13" s="361"/>
      <c r="FR13" s="361"/>
      <c r="FS13" s="361"/>
      <c r="FT13" s="361"/>
      <c r="FU13" s="361"/>
      <c r="FV13" s="361"/>
      <c r="FW13" s="361"/>
      <c r="FX13" s="361"/>
      <c r="FY13" s="361"/>
      <c r="FZ13" s="361"/>
      <c r="GA13" s="361"/>
      <c r="GB13" s="361"/>
      <c r="GC13" s="361"/>
      <c r="GD13" s="361"/>
      <c r="GE13" s="361"/>
      <c r="GF13" s="361"/>
      <c r="GG13" s="361"/>
      <c r="GH13" s="361"/>
      <c r="GI13" s="361"/>
      <c r="GJ13" s="361"/>
      <c r="GK13" s="361"/>
      <c r="GL13" s="361"/>
      <c r="GM13" s="361"/>
      <c r="GN13" s="361"/>
      <c r="GO13" s="361"/>
      <c r="GP13" s="361"/>
      <c r="GQ13" s="361"/>
      <c r="GR13" s="361"/>
      <c r="GS13" s="361"/>
      <c r="GT13" s="361"/>
      <c r="GU13" s="361"/>
      <c r="GV13" s="361"/>
      <c r="GW13" s="361"/>
      <c r="GX13" s="361"/>
      <c r="GY13" s="361"/>
      <c r="GZ13" s="361"/>
      <c r="HA13" s="361"/>
      <c r="HB13" s="361"/>
      <c r="HC13" s="361"/>
      <c r="HD13" s="361"/>
      <c r="HE13" s="361"/>
      <c r="HF13" s="361"/>
      <c r="HG13" s="361"/>
      <c r="HH13" s="361"/>
      <c r="HI13" s="361"/>
      <c r="HJ13" s="361"/>
      <c r="HK13" s="361"/>
      <c r="HL13" s="361"/>
      <c r="HM13" s="361"/>
      <c r="HN13" s="361"/>
      <c r="HO13" s="361"/>
      <c r="HP13" s="361"/>
      <c r="HQ13" s="361"/>
      <c r="HR13" s="361"/>
      <c r="HS13" s="361"/>
      <c r="HT13" s="361"/>
      <c r="HU13" s="361"/>
      <c r="HV13" s="361"/>
      <c r="HW13" s="361"/>
      <c r="HX13" s="361"/>
      <c r="HY13" s="361"/>
      <c r="HZ13" s="361"/>
      <c r="IA13" s="361"/>
      <c r="IB13" s="361"/>
      <c r="IC13" s="361"/>
      <c r="ID13" s="361"/>
      <c r="IE13" s="361"/>
      <c r="IF13" s="361"/>
      <c r="IG13" s="361"/>
      <c r="IH13" s="361"/>
      <c r="II13" s="361"/>
      <c r="IJ13" s="361"/>
      <c r="IK13" s="361"/>
      <c r="IL13" s="361"/>
      <c r="IM13" s="361"/>
      <c r="IN13" s="361"/>
      <c r="IO13" s="361"/>
      <c r="IP13" s="361"/>
      <c r="IQ13" s="361"/>
    </row>
    <row r="14" s="340" customFormat="1" ht="24" customHeight="1" spans="1:251">
      <c r="A14" s="360" t="s">
        <v>725</v>
      </c>
      <c r="B14" s="298">
        <f>SUM(B15:B16)</f>
        <v>0</v>
      </c>
      <c r="C14" s="298">
        <f>SUM(C15:C16)</f>
        <v>81</v>
      </c>
      <c r="D14" s="298">
        <f>SUM(D15:D16)</f>
        <v>1</v>
      </c>
      <c r="E14" s="295">
        <f t="shared" si="0"/>
        <v>0.0123456790123457</v>
      </c>
      <c r="F14" s="296"/>
      <c r="G14" s="361"/>
      <c r="H14" s="361"/>
      <c r="I14" s="361"/>
      <c r="J14" s="361"/>
      <c r="K14" s="361"/>
      <c r="L14" s="361"/>
      <c r="M14" s="361"/>
      <c r="N14" s="361"/>
      <c r="O14" s="361"/>
      <c r="P14" s="361"/>
      <c r="Q14" s="361"/>
      <c r="R14" s="361"/>
      <c r="S14" s="361"/>
      <c r="T14" s="361"/>
      <c r="U14" s="361"/>
      <c r="V14" s="361"/>
      <c r="W14" s="361"/>
      <c r="X14" s="361"/>
      <c r="Y14" s="361"/>
      <c r="Z14" s="361"/>
      <c r="AA14" s="361"/>
      <c r="AB14" s="361"/>
      <c r="AC14" s="361"/>
      <c r="AD14" s="361"/>
      <c r="AE14" s="361"/>
      <c r="AF14" s="361"/>
      <c r="AG14" s="361"/>
      <c r="AH14" s="361"/>
      <c r="AI14" s="361"/>
      <c r="AJ14" s="361"/>
      <c r="AK14" s="361"/>
      <c r="AL14" s="361"/>
      <c r="AM14" s="361"/>
      <c r="AN14" s="361"/>
      <c r="AO14" s="361"/>
      <c r="AP14" s="361"/>
      <c r="AQ14" s="361"/>
      <c r="AR14" s="361"/>
      <c r="AS14" s="361"/>
      <c r="AT14" s="361"/>
      <c r="AU14" s="361"/>
      <c r="AV14" s="361"/>
      <c r="AW14" s="361"/>
      <c r="AX14" s="361"/>
      <c r="AY14" s="361"/>
      <c r="AZ14" s="361"/>
      <c r="BA14" s="361"/>
      <c r="BB14" s="361"/>
      <c r="BC14" s="361"/>
      <c r="BD14" s="361"/>
      <c r="BE14" s="361"/>
      <c r="BF14" s="361"/>
      <c r="BG14" s="361"/>
      <c r="BH14" s="361"/>
      <c r="BI14" s="361"/>
      <c r="BJ14" s="361"/>
      <c r="BK14" s="361"/>
      <c r="BL14" s="361"/>
      <c r="BM14" s="361"/>
      <c r="BN14" s="361"/>
      <c r="BO14" s="361"/>
      <c r="BP14" s="361"/>
      <c r="BQ14" s="361"/>
      <c r="BR14" s="361"/>
      <c r="BS14" s="361"/>
      <c r="BT14" s="361"/>
      <c r="BU14" s="361"/>
      <c r="BV14" s="361"/>
      <c r="BW14" s="361"/>
      <c r="BX14" s="361"/>
      <c r="BY14" s="361"/>
      <c r="BZ14" s="361"/>
      <c r="CA14" s="361"/>
      <c r="CB14" s="361"/>
      <c r="CC14" s="361"/>
      <c r="CD14" s="361"/>
      <c r="CE14" s="361"/>
      <c r="CF14" s="361"/>
      <c r="CG14" s="361"/>
      <c r="CH14" s="361"/>
      <c r="CI14" s="361"/>
      <c r="CJ14" s="361"/>
      <c r="CK14" s="361"/>
      <c r="CL14" s="361"/>
      <c r="CM14" s="361"/>
      <c r="CN14" s="361"/>
      <c r="CO14" s="361"/>
      <c r="CP14" s="361"/>
      <c r="CQ14" s="361"/>
      <c r="CR14" s="361"/>
      <c r="CS14" s="361"/>
      <c r="CT14" s="361"/>
      <c r="CU14" s="361"/>
      <c r="CV14" s="361"/>
      <c r="CW14" s="361"/>
      <c r="CX14" s="361"/>
      <c r="CY14" s="361"/>
      <c r="CZ14" s="361"/>
      <c r="DA14" s="361"/>
      <c r="DB14" s="361"/>
      <c r="DC14" s="361"/>
      <c r="DD14" s="361"/>
      <c r="DE14" s="361"/>
      <c r="DF14" s="361"/>
      <c r="DG14" s="361"/>
      <c r="DH14" s="361"/>
      <c r="DI14" s="361"/>
      <c r="DJ14" s="361"/>
      <c r="DK14" s="361"/>
      <c r="DL14" s="361"/>
      <c r="DM14" s="361"/>
      <c r="DN14" s="361"/>
      <c r="DO14" s="361"/>
      <c r="DP14" s="361"/>
      <c r="DQ14" s="361"/>
      <c r="DR14" s="361"/>
      <c r="DS14" s="361"/>
      <c r="DT14" s="361"/>
      <c r="DU14" s="361"/>
      <c r="DV14" s="361"/>
      <c r="DW14" s="361"/>
      <c r="DX14" s="361"/>
      <c r="DY14" s="361"/>
      <c r="DZ14" s="361"/>
      <c r="EA14" s="361"/>
      <c r="EB14" s="361"/>
      <c r="EC14" s="361"/>
      <c r="ED14" s="361"/>
      <c r="EE14" s="361"/>
      <c r="EF14" s="361"/>
      <c r="EG14" s="361"/>
      <c r="EH14" s="361"/>
      <c r="EI14" s="361"/>
      <c r="EJ14" s="361"/>
      <c r="EK14" s="361"/>
      <c r="EL14" s="361"/>
      <c r="EM14" s="361"/>
      <c r="EN14" s="361"/>
      <c r="EO14" s="361"/>
      <c r="EP14" s="361"/>
      <c r="EQ14" s="361"/>
      <c r="ER14" s="361"/>
      <c r="ES14" s="361"/>
      <c r="ET14" s="361"/>
      <c r="EU14" s="361"/>
      <c r="EV14" s="361"/>
      <c r="EW14" s="361"/>
      <c r="EX14" s="361"/>
      <c r="EY14" s="361"/>
      <c r="EZ14" s="361"/>
      <c r="FA14" s="361"/>
      <c r="FB14" s="361"/>
      <c r="FC14" s="361"/>
      <c r="FD14" s="361"/>
      <c r="FE14" s="361"/>
      <c r="FF14" s="361"/>
      <c r="FG14" s="361"/>
      <c r="FH14" s="361"/>
      <c r="FI14" s="361"/>
      <c r="FJ14" s="361"/>
      <c r="FK14" s="361"/>
      <c r="FL14" s="361"/>
      <c r="FM14" s="361"/>
      <c r="FN14" s="361"/>
      <c r="FO14" s="361"/>
      <c r="FP14" s="361"/>
      <c r="FQ14" s="361"/>
      <c r="FR14" s="361"/>
      <c r="FS14" s="361"/>
      <c r="FT14" s="361"/>
      <c r="FU14" s="361"/>
      <c r="FV14" s="361"/>
      <c r="FW14" s="361"/>
      <c r="FX14" s="361"/>
      <c r="FY14" s="361"/>
      <c r="FZ14" s="361"/>
      <c r="GA14" s="361"/>
      <c r="GB14" s="361"/>
      <c r="GC14" s="361"/>
      <c r="GD14" s="361"/>
      <c r="GE14" s="361"/>
      <c r="GF14" s="361"/>
      <c r="GG14" s="361"/>
      <c r="GH14" s="361"/>
      <c r="GI14" s="361"/>
      <c r="GJ14" s="361"/>
      <c r="GK14" s="361"/>
      <c r="GL14" s="361"/>
      <c r="GM14" s="361"/>
      <c r="GN14" s="361"/>
      <c r="GO14" s="361"/>
      <c r="GP14" s="361"/>
      <c r="GQ14" s="361"/>
      <c r="GR14" s="361"/>
      <c r="GS14" s="361"/>
      <c r="GT14" s="361"/>
      <c r="GU14" s="361"/>
      <c r="GV14" s="361"/>
      <c r="GW14" s="361"/>
      <c r="GX14" s="361"/>
      <c r="GY14" s="361"/>
      <c r="GZ14" s="361"/>
      <c r="HA14" s="361"/>
      <c r="HB14" s="361"/>
      <c r="HC14" s="361"/>
      <c r="HD14" s="361"/>
      <c r="HE14" s="361"/>
      <c r="HF14" s="361"/>
      <c r="HG14" s="361"/>
      <c r="HH14" s="361"/>
      <c r="HI14" s="361"/>
      <c r="HJ14" s="361"/>
      <c r="HK14" s="361"/>
      <c r="HL14" s="361"/>
      <c r="HM14" s="361"/>
      <c r="HN14" s="361"/>
      <c r="HO14" s="361"/>
      <c r="HP14" s="361"/>
      <c r="HQ14" s="361"/>
      <c r="HR14" s="361"/>
      <c r="HS14" s="361"/>
      <c r="HT14" s="361"/>
      <c r="HU14" s="361"/>
      <c r="HV14" s="361"/>
      <c r="HW14" s="361"/>
      <c r="HX14" s="361"/>
      <c r="HY14" s="361"/>
      <c r="HZ14" s="361"/>
      <c r="IA14" s="361"/>
      <c r="IB14" s="361"/>
      <c r="IC14" s="361"/>
      <c r="ID14" s="361"/>
      <c r="IE14" s="361"/>
      <c r="IF14" s="361"/>
      <c r="IG14" s="361"/>
      <c r="IH14" s="361"/>
      <c r="II14" s="361"/>
      <c r="IJ14" s="361"/>
      <c r="IK14" s="361"/>
      <c r="IL14" s="361"/>
      <c r="IM14" s="361"/>
      <c r="IN14" s="361"/>
      <c r="IO14" s="361"/>
      <c r="IP14" s="361"/>
      <c r="IQ14" s="361"/>
    </row>
    <row r="15" s="340" customFormat="1" ht="24.75" customHeight="1" spans="1:251">
      <c r="A15" s="362" t="s">
        <v>726</v>
      </c>
      <c r="B15" s="300"/>
      <c r="C15" s="300">
        <v>80</v>
      </c>
      <c r="D15" s="300"/>
      <c r="E15" s="295">
        <f t="shared" si="0"/>
        <v>0</v>
      </c>
      <c r="F15" s="296"/>
      <c r="G15" s="361"/>
      <c r="H15" s="361"/>
      <c r="I15" s="361"/>
      <c r="J15" s="361"/>
      <c r="K15" s="361"/>
      <c r="L15" s="361"/>
      <c r="M15" s="361"/>
      <c r="N15" s="361"/>
      <c r="O15" s="361"/>
      <c r="P15" s="361"/>
      <c r="Q15" s="361"/>
      <c r="R15" s="361"/>
      <c r="S15" s="361"/>
      <c r="T15" s="361"/>
      <c r="U15" s="361"/>
      <c r="V15" s="361"/>
      <c r="W15" s="361"/>
      <c r="X15" s="361"/>
      <c r="Y15" s="361"/>
      <c r="Z15" s="361"/>
      <c r="AA15" s="361"/>
      <c r="AB15" s="361"/>
      <c r="AC15" s="361"/>
      <c r="AD15" s="361"/>
      <c r="AE15" s="361"/>
      <c r="AF15" s="361"/>
      <c r="AG15" s="361"/>
      <c r="AH15" s="361"/>
      <c r="AI15" s="361"/>
      <c r="AJ15" s="361"/>
      <c r="AK15" s="361"/>
      <c r="AL15" s="361"/>
      <c r="AM15" s="361"/>
      <c r="AN15" s="361"/>
      <c r="AO15" s="361"/>
      <c r="AP15" s="361"/>
      <c r="AQ15" s="361"/>
      <c r="AR15" s="361"/>
      <c r="AS15" s="361"/>
      <c r="AT15" s="361"/>
      <c r="AU15" s="361"/>
      <c r="AV15" s="361"/>
      <c r="AW15" s="361"/>
      <c r="AX15" s="361"/>
      <c r="AY15" s="361"/>
      <c r="AZ15" s="361"/>
      <c r="BA15" s="361"/>
      <c r="BB15" s="361"/>
      <c r="BC15" s="361"/>
      <c r="BD15" s="361"/>
      <c r="BE15" s="361"/>
      <c r="BF15" s="361"/>
      <c r="BG15" s="361"/>
      <c r="BH15" s="361"/>
      <c r="BI15" s="361"/>
      <c r="BJ15" s="361"/>
      <c r="BK15" s="361"/>
      <c r="BL15" s="361"/>
      <c r="BM15" s="361"/>
      <c r="BN15" s="361"/>
      <c r="BO15" s="361"/>
      <c r="BP15" s="361"/>
      <c r="BQ15" s="361"/>
      <c r="BR15" s="361"/>
      <c r="BS15" s="361"/>
      <c r="BT15" s="361"/>
      <c r="BU15" s="361"/>
      <c r="BV15" s="361"/>
      <c r="BW15" s="361"/>
      <c r="BX15" s="361"/>
      <c r="BY15" s="361"/>
      <c r="BZ15" s="361"/>
      <c r="CA15" s="361"/>
      <c r="CB15" s="361"/>
      <c r="CC15" s="361"/>
      <c r="CD15" s="361"/>
      <c r="CE15" s="361"/>
      <c r="CF15" s="361"/>
      <c r="CG15" s="361"/>
      <c r="CH15" s="361"/>
      <c r="CI15" s="361"/>
      <c r="CJ15" s="361"/>
      <c r="CK15" s="361"/>
      <c r="CL15" s="361"/>
      <c r="CM15" s="361"/>
      <c r="CN15" s="361"/>
      <c r="CO15" s="361"/>
      <c r="CP15" s="361"/>
      <c r="CQ15" s="361"/>
      <c r="CR15" s="361"/>
      <c r="CS15" s="361"/>
      <c r="CT15" s="361"/>
      <c r="CU15" s="361"/>
      <c r="CV15" s="361"/>
      <c r="CW15" s="361"/>
      <c r="CX15" s="361"/>
      <c r="CY15" s="361"/>
      <c r="CZ15" s="361"/>
      <c r="DA15" s="361"/>
      <c r="DB15" s="361"/>
      <c r="DC15" s="361"/>
      <c r="DD15" s="361"/>
      <c r="DE15" s="361"/>
      <c r="DF15" s="361"/>
      <c r="DG15" s="361"/>
      <c r="DH15" s="361"/>
      <c r="DI15" s="361"/>
      <c r="DJ15" s="361"/>
      <c r="DK15" s="361"/>
      <c r="DL15" s="361"/>
      <c r="DM15" s="361"/>
      <c r="DN15" s="361"/>
      <c r="DO15" s="361"/>
      <c r="DP15" s="361"/>
      <c r="DQ15" s="361"/>
      <c r="DR15" s="361"/>
      <c r="DS15" s="361"/>
      <c r="DT15" s="361"/>
      <c r="DU15" s="361"/>
      <c r="DV15" s="361"/>
      <c r="DW15" s="361"/>
      <c r="DX15" s="361"/>
      <c r="DY15" s="361"/>
      <c r="DZ15" s="361"/>
      <c r="EA15" s="361"/>
      <c r="EB15" s="361"/>
      <c r="EC15" s="361"/>
      <c r="ED15" s="361"/>
      <c r="EE15" s="361"/>
      <c r="EF15" s="361"/>
      <c r="EG15" s="361"/>
      <c r="EH15" s="361"/>
      <c r="EI15" s="361"/>
      <c r="EJ15" s="361"/>
      <c r="EK15" s="361"/>
      <c r="EL15" s="361"/>
      <c r="EM15" s="361"/>
      <c r="EN15" s="361"/>
      <c r="EO15" s="361"/>
      <c r="EP15" s="361"/>
      <c r="EQ15" s="361"/>
      <c r="ER15" s="361"/>
      <c r="ES15" s="361"/>
      <c r="ET15" s="361"/>
      <c r="EU15" s="361"/>
      <c r="EV15" s="361"/>
      <c r="EW15" s="361"/>
      <c r="EX15" s="361"/>
      <c r="EY15" s="361"/>
      <c r="EZ15" s="361"/>
      <c r="FA15" s="361"/>
      <c r="FB15" s="361"/>
      <c r="FC15" s="361"/>
      <c r="FD15" s="361"/>
      <c r="FE15" s="361"/>
      <c r="FF15" s="361"/>
      <c r="FG15" s="361"/>
      <c r="FH15" s="361"/>
      <c r="FI15" s="361"/>
      <c r="FJ15" s="361"/>
      <c r="FK15" s="361"/>
      <c r="FL15" s="361"/>
      <c r="FM15" s="361"/>
      <c r="FN15" s="361"/>
      <c r="FO15" s="361"/>
      <c r="FP15" s="361"/>
      <c r="FQ15" s="361"/>
      <c r="FR15" s="361"/>
      <c r="FS15" s="361"/>
      <c r="FT15" s="361"/>
      <c r="FU15" s="361"/>
      <c r="FV15" s="361"/>
      <c r="FW15" s="361"/>
      <c r="FX15" s="361"/>
      <c r="FY15" s="361"/>
      <c r="FZ15" s="361"/>
      <c r="GA15" s="361"/>
      <c r="GB15" s="361"/>
      <c r="GC15" s="361"/>
      <c r="GD15" s="361"/>
      <c r="GE15" s="361"/>
      <c r="GF15" s="361"/>
      <c r="GG15" s="361"/>
      <c r="GH15" s="361"/>
      <c r="GI15" s="361"/>
      <c r="GJ15" s="361"/>
      <c r="GK15" s="361"/>
      <c r="GL15" s="361"/>
      <c r="GM15" s="361"/>
      <c r="GN15" s="361"/>
      <c r="GO15" s="361"/>
      <c r="GP15" s="361"/>
      <c r="GQ15" s="361"/>
      <c r="GR15" s="361"/>
      <c r="GS15" s="361"/>
      <c r="GT15" s="361"/>
      <c r="GU15" s="361"/>
      <c r="GV15" s="361"/>
      <c r="GW15" s="361"/>
      <c r="GX15" s="361"/>
      <c r="GY15" s="361"/>
      <c r="GZ15" s="361"/>
      <c r="HA15" s="361"/>
      <c r="HB15" s="361"/>
      <c r="HC15" s="361"/>
      <c r="HD15" s="361"/>
      <c r="HE15" s="361"/>
      <c r="HF15" s="361"/>
      <c r="HG15" s="361"/>
      <c r="HH15" s="361"/>
      <c r="HI15" s="361"/>
      <c r="HJ15" s="361"/>
      <c r="HK15" s="361"/>
      <c r="HL15" s="361"/>
      <c r="HM15" s="361"/>
      <c r="HN15" s="361"/>
      <c r="HO15" s="361"/>
      <c r="HP15" s="361"/>
      <c r="HQ15" s="361"/>
      <c r="HR15" s="361"/>
      <c r="HS15" s="361"/>
      <c r="HT15" s="361"/>
      <c r="HU15" s="361"/>
      <c r="HV15" s="361"/>
      <c r="HW15" s="361"/>
      <c r="HX15" s="361"/>
      <c r="HY15" s="361"/>
      <c r="HZ15" s="361"/>
      <c r="IA15" s="361"/>
      <c r="IB15" s="361"/>
      <c r="IC15" s="361"/>
      <c r="ID15" s="361"/>
      <c r="IE15" s="361"/>
      <c r="IF15" s="361"/>
      <c r="IG15" s="361"/>
      <c r="IH15" s="361"/>
      <c r="II15" s="361"/>
      <c r="IJ15" s="361"/>
      <c r="IK15" s="361"/>
      <c r="IL15" s="361"/>
      <c r="IM15" s="361"/>
      <c r="IN15" s="361"/>
      <c r="IO15" s="361"/>
      <c r="IP15" s="361"/>
      <c r="IQ15" s="361"/>
    </row>
    <row r="16" s="340" customFormat="1" ht="24.75" customHeight="1" spans="1:251">
      <c r="A16" s="362" t="s">
        <v>720</v>
      </c>
      <c r="B16" s="300"/>
      <c r="C16" s="300">
        <v>1</v>
      </c>
      <c r="D16" s="300">
        <v>1</v>
      </c>
      <c r="E16" s="295"/>
      <c r="F16" s="296"/>
      <c r="G16" s="361"/>
      <c r="H16" s="361"/>
      <c r="I16" s="361"/>
      <c r="J16" s="361"/>
      <c r="K16" s="361"/>
      <c r="L16" s="361"/>
      <c r="M16" s="361"/>
      <c r="N16" s="361"/>
      <c r="O16" s="361"/>
      <c r="P16" s="361"/>
      <c r="Q16" s="361"/>
      <c r="R16" s="361"/>
      <c r="S16" s="361"/>
      <c r="T16" s="361"/>
      <c r="U16" s="361"/>
      <c r="V16" s="361"/>
      <c r="W16" s="361"/>
      <c r="X16" s="361"/>
      <c r="Y16" s="361"/>
      <c r="Z16" s="361"/>
      <c r="AA16" s="361"/>
      <c r="AB16" s="361"/>
      <c r="AC16" s="361"/>
      <c r="AD16" s="361"/>
      <c r="AE16" s="361"/>
      <c r="AF16" s="361"/>
      <c r="AG16" s="361"/>
      <c r="AH16" s="361"/>
      <c r="AI16" s="361"/>
      <c r="AJ16" s="361"/>
      <c r="AK16" s="361"/>
      <c r="AL16" s="361"/>
      <c r="AM16" s="361"/>
      <c r="AN16" s="361"/>
      <c r="AO16" s="361"/>
      <c r="AP16" s="361"/>
      <c r="AQ16" s="361"/>
      <c r="AR16" s="361"/>
      <c r="AS16" s="361"/>
      <c r="AT16" s="361"/>
      <c r="AU16" s="361"/>
      <c r="AV16" s="361"/>
      <c r="AW16" s="361"/>
      <c r="AX16" s="361"/>
      <c r="AY16" s="361"/>
      <c r="AZ16" s="361"/>
      <c r="BA16" s="361"/>
      <c r="BB16" s="361"/>
      <c r="BC16" s="361"/>
      <c r="BD16" s="361"/>
      <c r="BE16" s="361"/>
      <c r="BF16" s="361"/>
      <c r="BG16" s="361"/>
      <c r="BH16" s="361"/>
      <c r="BI16" s="361"/>
      <c r="BJ16" s="361"/>
      <c r="BK16" s="361"/>
      <c r="BL16" s="361"/>
      <c r="BM16" s="361"/>
      <c r="BN16" s="361"/>
      <c r="BO16" s="361"/>
      <c r="BP16" s="361"/>
      <c r="BQ16" s="361"/>
      <c r="BR16" s="361"/>
      <c r="BS16" s="361"/>
      <c r="BT16" s="361"/>
      <c r="BU16" s="361"/>
      <c r="BV16" s="361"/>
      <c r="BW16" s="361"/>
      <c r="BX16" s="361"/>
      <c r="BY16" s="361"/>
      <c r="BZ16" s="361"/>
      <c r="CA16" s="361"/>
      <c r="CB16" s="361"/>
      <c r="CC16" s="361"/>
      <c r="CD16" s="361"/>
      <c r="CE16" s="361"/>
      <c r="CF16" s="361"/>
      <c r="CG16" s="361"/>
      <c r="CH16" s="361"/>
      <c r="CI16" s="361"/>
      <c r="CJ16" s="361"/>
      <c r="CK16" s="361"/>
      <c r="CL16" s="361"/>
      <c r="CM16" s="361"/>
      <c r="CN16" s="361"/>
      <c r="CO16" s="361"/>
      <c r="CP16" s="361"/>
      <c r="CQ16" s="361"/>
      <c r="CR16" s="361"/>
      <c r="CS16" s="361"/>
      <c r="CT16" s="361"/>
      <c r="CU16" s="361"/>
      <c r="CV16" s="361"/>
      <c r="CW16" s="361"/>
      <c r="CX16" s="361"/>
      <c r="CY16" s="361"/>
      <c r="CZ16" s="361"/>
      <c r="DA16" s="361"/>
      <c r="DB16" s="361"/>
      <c r="DC16" s="361"/>
      <c r="DD16" s="361"/>
      <c r="DE16" s="361"/>
      <c r="DF16" s="361"/>
      <c r="DG16" s="361"/>
      <c r="DH16" s="361"/>
      <c r="DI16" s="361"/>
      <c r="DJ16" s="361"/>
      <c r="DK16" s="361"/>
      <c r="DL16" s="361"/>
      <c r="DM16" s="361"/>
      <c r="DN16" s="361"/>
      <c r="DO16" s="361"/>
      <c r="DP16" s="361"/>
      <c r="DQ16" s="361"/>
      <c r="DR16" s="361"/>
      <c r="DS16" s="361"/>
      <c r="DT16" s="361"/>
      <c r="DU16" s="361"/>
      <c r="DV16" s="361"/>
      <c r="DW16" s="361"/>
      <c r="DX16" s="361"/>
      <c r="DY16" s="361"/>
      <c r="DZ16" s="361"/>
      <c r="EA16" s="361"/>
      <c r="EB16" s="361"/>
      <c r="EC16" s="361"/>
      <c r="ED16" s="361"/>
      <c r="EE16" s="361"/>
      <c r="EF16" s="361"/>
      <c r="EG16" s="361"/>
      <c r="EH16" s="361"/>
      <c r="EI16" s="361"/>
      <c r="EJ16" s="361"/>
      <c r="EK16" s="361"/>
      <c r="EL16" s="361"/>
      <c r="EM16" s="361"/>
      <c r="EN16" s="361"/>
      <c r="EO16" s="361"/>
      <c r="EP16" s="361"/>
      <c r="EQ16" s="361"/>
      <c r="ER16" s="361"/>
      <c r="ES16" s="361"/>
      <c r="ET16" s="361"/>
      <c r="EU16" s="361"/>
      <c r="EV16" s="361"/>
      <c r="EW16" s="361"/>
      <c r="EX16" s="361"/>
      <c r="EY16" s="361"/>
      <c r="EZ16" s="361"/>
      <c r="FA16" s="361"/>
      <c r="FB16" s="361"/>
      <c r="FC16" s="361"/>
      <c r="FD16" s="361"/>
      <c r="FE16" s="361"/>
      <c r="FF16" s="361"/>
      <c r="FG16" s="361"/>
      <c r="FH16" s="361"/>
      <c r="FI16" s="361"/>
      <c r="FJ16" s="361"/>
      <c r="FK16" s="361"/>
      <c r="FL16" s="361"/>
      <c r="FM16" s="361"/>
      <c r="FN16" s="361"/>
      <c r="FO16" s="361"/>
      <c r="FP16" s="361"/>
      <c r="FQ16" s="361"/>
      <c r="FR16" s="361"/>
      <c r="FS16" s="361"/>
      <c r="FT16" s="361"/>
      <c r="FU16" s="361"/>
      <c r="FV16" s="361"/>
      <c r="FW16" s="361"/>
      <c r="FX16" s="361"/>
      <c r="FY16" s="361"/>
      <c r="FZ16" s="361"/>
      <c r="GA16" s="361"/>
      <c r="GB16" s="361"/>
      <c r="GC16" s="361"/>
      <c r="GD16" s="361"/>
      <c r="GE16" s="361"/>
      <c r="GF16" s="361"/>
      <c r="GG16" s="361"/>
      <c r="GH16" s="361"/>
      <c r="GI16" s="361"/>
      <c r="GJ16" s="361"/>
      <c r="GK16" s="361"/>
      <c r="GL16" s="361"/>
      <c r="GM16" s="361"/>
      <c r="GN16" s="361"/>
      <c r="GO16" s="361"/>
      <c r="GP16" s="361"/>
      <c r="GQ16" s="361"/>
      <c r="GR16" s="361"/>
      <c r="GS16" s="361"/>
      <c r="GT16" s="361"/>
      <c r="GU16" s="361"/>
      <c r="GV16" s="361"/>
      <c r="GW16" s="361"/>
      <c r="GX16" s="361"/>
      <c r="GY16" s="361"/>
      <c r="GZ16" s="361"/>
      <c r="HA16" s="361"/>
      <c r="HB16" s="361"/>
      <c r="HC16" s="361"/>
      <c r="HD16" s="361"/>
      <c r="HE16" s="361"/>
      <c r="HF16" s="361"/>
      <c r="HG16" s="361"/>
      <c r="HH16" s="361"/>
      <c r="HI16" s="361"/>
      <c r="HJ16" s="361"/>
      <c r="HK16" s="361"/>
      <c r="HL16" s="361"/>
      <c r="HM16" s="361"/>
      <c r="HN16" s="361"/>
      <c r="HO16" s="361"/>
      <c r="HP16" s="361"/>
      <c r="HQ16" s="361"/>
      <c r="HR16" s="361"/>
      <c r="HS16" s="361"/>
      <c r="HT16" s="361"/>
      <c r="HU16" s="361"/>
      <c r="HV16" s="361"/>
      <c r="HW16" s="361"/>
      <c r="HX16" s="361"/>
      <c r="HY16" s="361"/>
      <c r="HZ16" s="361"/>
      <c r="IA16" s="361"/>
      <c r="IB16" s="361"/>
      <c r="IC16" s="361"/>
      <c r="ID16" s="361"/>
      <c r="IE16" s="361"/>
      <c r="IF16" s="361"/>
      <c r="IG16" s="361"/>
      <c r="IH16" s="361"/>
      <c r="II16" s="361"/>
      <c r="IJ16" s="361"/>
      <c r="IK16" s="361"/>
      <c r="IL16" s="361"/>
      <c r="IM16" s="361"/>
      <c r="IN16" s="361"/>
      <c r="IO16" s="361"/>
      <c r="IP16" s="361"/>
      <c r="IQ16" s="361"/>
    </row>
    <row r="17" s="340" customFormat="1" ht="24" customHeight="1" spans="1:251">
      <c r="A17" s="360" t="s">
        <v>727</v>
      </c>
      <c r="B17" s="300"/>
      <c r="C17" s="300"/>
      <c r="D17" s="300"/>
      <c r="E17" s="295" t="str">
        <f>IFERROR(D17/C17,"")</f>
        <v/>
      </c>
      <c r="F17" s="296"/>
      <c r="G17" s="361"/>
      <c r="H17" s="361"/>
      <c r="I17" s="361"/>
      <c r="J17" s="361"/>
      <c r="K17" s="361"/>
      <c r="L17" s="361"/>
      <c r="M17" s="361"/>
      <c r="N17" s="361"/>
      <c r="O17" s="361"/>
      <c r="P17" s="361"/>
      <c r="Q17" s="361"/>
      <c r="R17" s="361"/>
      <c r="S17" s="361"/>
      <c r="T17" s="361"/>
      <c r="U17" s="361"/>
      <c r="V17" s="361"/>
      <c r="W17" s="361"/>
      <c r="X17" s="361"/>
      <c r="Y17" s="361"/>
      <c r="Z17" s="361"/>
      <c r="AA17" s="361"/>
      <c r="AB17" s="361"/>
      <c r="AC17" s="361"/>
      <c r="AD17" s="361"/>
      <c r="AE17" s="361"/>
      <c r="AF17" s="361"/>
      <c r="AG17" s="361"/>
      <c r="AH17" s="361"/>
      <c r="AI17" s="361"/>
      <c r="AJ17" s="361"/>
      <c r="AK17" s="361"/>
      <c r="AL17" s="361"/>
      <c r="AM17" s="361"/>
      <c r="AN17" s="361"/>
      <c r="AO17" s="361"/>
      <c r="AP17" s="361"/>
      <c r="AQ17" s="361"/>
      <c r="AR17" s="361"/>
      <c r="AS17" s="361"/>
      <c r="AT17" s="361"/>
      <c r="AU17" s="361"/>
      <c r="AV17" s="361"/>
      <c r="AW17" s="361"/>
      <c r="AX17" s="361"/>
      <c r="AY17" s="361"/>
      <c r="AZ17" s="361"/>
      <c r="BA17" s="361"/>
      <c r="BB17" s="361"/>
      <c r="BC17" s="361"/>
      <c r="BD17" s="361"/>
      <c r="BE17" s="361"/>
      <c r="BF17" s="361"/>
      <c r="BG17" s="361"/>
      <c r="BH17" s="361"/>
      <c r="BI17" s="361"/>
      <c r="BJ17" s="361"/>
      <c r="BK17" s="361"/>
      <c r="BL17" s="361"/>
      <c r="BM17" s="361"/>
      <c r="BN17" s="361"/>
      <c r="BO17" s="361"/>
      <c r="BP17" s="361"/>
      <c r="BQ17" s="361"/>
      <c r="BR17" s="361"/>
      <c r="BS17" s="361"/>
      <c r="BT17" s="361"/>
      <c r="BU17" s="361"/>
      <c r="BV17" s="361"/>
      <c r="BW17" s="361"/>
      <c r="BX17" s="361"/>
      <c r="BY17" s="361"/>
      <c r="BZ17" s="361"/>
      <c r="CA17" s="361"/>
      <c r="CB17" s="361"/>
      <c r="CC17" s="361"/>
      <c r="CD17" s="361"/>
      <c r="CE17" s="361"/>
      <c r="CF17" s="361"/>
      <c r="CG17" s="361"/>
      <c r="CH17" s="361"/>
      <c r="CI17" s="361"/>
      <c r="CJ17" s="361"/>
      <c r="CK17" s="361"/>
      <c r="CL17" s="361"/>
      <c r="CM17" s="361"/>
      <c r="CN17" s="361"/>
      <c r="CO17" s="361"/>
      <c r="CP17" s="361"/>
      <c r="CQ17" s="361"/>
      <c r="CR17" s="361"/>
      <c r="CS17" s="361"/>
      <c r="CT17" s="361"/>
      <c r="CU17" s="361"/>
      <c r="CV17" s="361"/>
      <c r="CW17" s="361"/>
      <c r="CX17" s="361"/>
      <c r="CY17" s="361"/>
      <c r="CZ17" s="361"/>
      <c r="DA17" s="361"/>
      <c r="DB17" s="361"/>
      <c r="DC17" s="361"/>
      <c r="DD17" s="361"/>
      <c r="DE17" s="361"/>
      <c r="DF17" s="361"/>
      <c r="DG17" s="361"/>
      <c r="DH17" s="361"/>
      <c r="DI17" s="361"/>
      <c r="DJ17" s="361"/>
      <c r="DK17" s="361"/>
      <c r="DL17" s="361"/>
      <c r="DM17" s="361"/>
      <c r="DN17" s="361"/>
      <c r="DO17" s="361"/>
      <c r="DP17" s="361"/>
      <c r="DQ17" s="361"/>
      <c r="DR17" s="361"/>
      <c r="DS17" s="361"/>
      <c r="DT17" s="361"/>
      <c r="DU17" s="361"/>
      <c r="DV17" s="361"/>
      <c r="DW17" s="361"/>
      <c r="DX17" s="361"/>
      <c r="DY17" s="361"/>
      <c r="DZ17" s="361"/>
      <c r="EA17" s="361"/>
      <c r="EB17" s="361"/>
      <c r="EC17" s="361"/>
      <c r="ED17" s="361"/>
      <c r="EE17" s="361"/>
      <c r="EF17" s="361"/>
      <c r="EG17" s="361"/>
      <c r="EH17" s="361"/>
      <c r="EI17" s="361"/>
      <c r="EJ17" s="361"/>
      <c r="EK17" s="361"/>
      <c r="EL17" s="361"/>
      <c r="EM17" s="361"/>
      <c r="EN17" s="361"/>
      <c r="EO17" s="361"/>
      <c r="EP17" s="361"/>
      <c r="EQ17" s="361"/>
      <c r="ER17" s="361"/>
      <c r="ES17" s="361"/>
      <c r="ET17" s="361"/>
      <c r="EU17" s="361"/>
      <c r="EV17" s="361"/>
      <c r="EW17" s="361"/>
      <c r="EX17" s="361"/>
      <c r="EY17" s="361"/>
      <c r="EZ17" s="361"/>
      <c r="FA17" s="361"/>
      <c r="FB17" s="361"/>
      <c r="FC17" s="361"/>
      <c r="FD17" s="361"/>
      <c r="FE17" s="361"/>
      <c r="FF17" s="361"/>
      <c r="FG17" s="361"/>
      <c r="FH17" s="361"/>
      <c r="FI17" s="361"/>
      <c r="FJ17" s="361"/>
      <c r="FK17" s="361"/>
      <c r="FL17" s="361"/>
      <c r="FM17" s="361"/>
      <c r="FN17" s="361"/>
      <c r="FO17" s="361"/>
      <c r="FP17" s="361"/>
      <c r="FQ17" s="361"/>
      <c r="FR17" s="361"/>
      <c r="FS17" s="361"/>
      <c r="FT17" s="361"/>
      <c r="FU17" s="361"/>
      <c r="FV17" s="361"/>
      <c r="FW17" s="361"/>
      <c r="FX17" s="361"/>
      <c r="FY17" s="361"/>
      <c r="FZ17" s="361"/>
      <c r="GA17" s="361"/>
      <c r="GB17" s="361"/>
      <c r="GC17" s="361"/>
      <c r="GD17" s="361"/>
      <c r="GE17" s="361"/>
      <c r="GF17" s="361"/>
      <c r="GG17" s="361"/>
      <c r="GH17" s="361"/>
      <c r="GI17" s="361"/>
      <c r="GJ17" s="361"/>
      <c r="GK17" s="361"/>
      <c r="GL17" s="361"/>
      <c r="GM17" s="361"/>
      <c r="GN17" s="361"/>
      <c r="GO17" s="361"/>
      <c r="GP17" s="361"/>
      <c r="GQ17" s="361"/>
      <c r="GR17" s="361"/>
      <c r="GS17" s="361"/>
      <c r="GT17" s="361"/>
      <c r="GU17" s="361"/>
      <c r="GV17" s="361"/>
      <c r="GW17" s="361"/>
      <c r="GX17" s="361"/>
      <c r="GY17" s="361"/>
      <c r="GZ17" s="361"/>
      <c r="HA17" s="361"/>
      <c r="HB17" s="361"/>
      <c r="HC17" s="361"/>
      <c r="HD17" s="361"/>
      <c r="HE17" s="361"/>
      <c r="HF17" s="361"/>
      <c r="HG17" s="361"/>
      <c r="HH17" s="361"/>
      <c r="HI17" s="361"/>
      <c r="HJ17" s="361"/>
      <c r="HK17" s="361"/>
      <c r="HL17" s="361"/>
      <c r="HM17" s="361"/>
      <c r="HN17" s="361"/>
      <c r="HO17" s="361"/>
      <c r="HP17" s="361"/>
      <c r="HQ17" s="361"/>
      <c r="HR17" s="361"/>
      <c r="HS17" s="361"/>
      <c r="HT17" s="361"/>
      <c r="HU17" s="361"/>
      <c r="HV17" s="361"/>
      <c r="HW17" s="361"/>
      <c r="HX17" s="361"/>
      <c r="HY17" s="361"/>
      <c r="HZ17" s="361"/>
      <c r="IA17" s="361"/>
      <c r="IB17" s="361"/>
      <c r="IC17" s="361"/>
      <c r="ID17" s="361"/>
      <c r="IE17" s="361"/>
      <c r="IF17" s="361"/>
      <c r="IG17" s="361"/>
      <c r="IH17" s="361"/>
      <c r="II17" s="361"/>
      <c r="IJ17" s="361"/>
      <c r="IK17" s="361"/>
      <c r="IL17" s="361"/>
      <c r="IM17" s="361"/>
      <c r="IN17" s="361"/>
      <c r="IO17" s="361"/>
      <c r="IP17" s="361"/>
      <c r="IQ17" s="361"/>
    </row>
    <row r="18" s="340" customFormat="1" ht="24" customHeight="1" spans="1:251">
      <c r="A18" s="360" t="s">
        <v>728</v>
      </c>
      <c r="B18" s="298">
        <f>SUM(B19)</f>
        <v>0</v>
      </c>
      <c r="C18" s="298">
        <f>SUM(C19)</f>
        <v>28</v>
      </c>
      <c r="D18" s="298">
        <f>SUM(D19)</f>
        <v>25</v>
      </c>
      <c r="E18" s="295">
        <f>IFERROR(D18/C18,"")</f>
        <v>0.892857142857143</v>
      </c>
      <c r="F18" s="296"/>
      <c r="G18" s="361"/>
      <c r="H18" s="361"/>
      <c r="I18" s="361"/>
      <c r="J18" s="361"/>
      <c r="K18" s="361"/>
      <c r="L18" s="361"/>
      <c r="M18" s="361"/>
      <c r="N18" s="361"/>
      <c r="O18" s="361"/>
      <c r="P18" s="361"/>
      <c r="Q18" s="361"/>
      <c r="R18" s="361"/>
      <c r="S18" s="361"/>
      <c r="T18" s="361"/>
      <c r="U18" s="361"/>
      <c r="V18" s="361"/>
      <c r="W18" s="361"/>
      <c r="X18" s="361"/>
      <c r="Y18" s="361"/>
      <c r="Z18" s="361"/>
      <c r="AA18" s="361"/>
      <c r="AB18" s="361"/>
      <c r="AC18" s="361"/>
      <c r="AD18" s="361"/>
      <c r="AE18" s="361"/>
      <c r="AF18" s="361"/>
      <c r="AG18" s="361"/>
      <c r="AH18" s="361"/>
      <c r="AI18" s="361"/>
      <c r="AJ18" s="361"/>
      <c r="AK18" s="361"/>
      <c r="AL18" s="361"/>
      <c r="AM18" s="361"/>
      <c r="AN18" s="361"/>
      <c r="AO18" s="361"/>
      <c r="AP18" s="361"/>
      <c r="AQ18" s="361"/>
      <c r="AR18" s="361"/>
      <c r="AS18" s="361"/>
      <c r="AT18" s="361"/>
      <c r="AU18" s="361"/>
      <c r="AV18" s="361"/>
      <c r="AW18" s="361"/>
      <c r="AX18" s="361"/>
      <c r="AY18" s="361"/>
      <c r="AZ18" s="361"/>
      <c r="BA18" s="361"/>
      <c r="BB18" s="361"/>
      <c r="BC18" s="361"/>
      <c r="BD18" s="361"/>
      <c r="BE18" s="361"/>
      <c r="BF18" s="361"/>
      <c r="BG18" s="361"/>
      <c r="BH18" s="361"/>
      <c r="BI18" s="361"/>
      <c r="BJ18" s="361"/>
      <c r="BK18" s="361"/>
      <c r="BL18" s="361"/>
      <c r="BM18" s="361"/>
      <c r="BN18" s="361"/>
      <c r="BO18" s="361"/>
      <c r="BP18" s="361"/>
      <c r="BQ18" s="361"/>
      <c r="BR18" s="361"/>
      <c r="BS18" s="361"/>
      <c r="BT18" s="361"/>
      <c r="BU18" s="361"/>
      <c r="BV18" s="361"/>
      <c r="BW18" s="361"/>
      <c r="BX18" s="361"/>
      <c r="BY18" s="361"/>
      <c r="BZ18" s="361"/>
      <c r="CA18" s="361"/>
      <c r="CB18" s="361"/>
      <c r="CC18" s="361"/>
      <c r="CD18" s="361"/>
      <c r="CE18" s="361"/>
      <c r="CF18" s="361"/>
      <c r="CG18" s="361"/>
      <c r="CH18" s="361"/>
      <c r="CI18" s="361"/>
      <c r="CJ18" s="361"/>
      <c r="CK18" s="361"/>
      <c r="CL18" s="361"/>
      <c r="CM18" s="361"/>
      <c r="CN18" s="361"/>
      <c r="CO18" s="361"/>
      <c r="CP18" s="361"/>
      <c r="CQ18" s="361"/>
      <c r="CR18" s="361"/>
      <c r="CS18" s="361"/>
      <c r="CT18" s="361"/>
      <c r="CU18" s="361"/>
      <c r="CV18" s="361"/>
      <c r="CW18" s="361"/>
      <c r="CX18" s="361"/>
      <c r="CY18" s="361"/>
      <c r="CZ18" s="361"/>
      <c r="DA18" s="361"/>
      <c r="DB18" s="361"/>
      <c r="DC18" s="361"/>
      <c r="DD18" s="361"/>
      <c r="DE18" s="361"/>
      <c r="DF18" s="361"/>
      <c r="DG18" s="361"/>
      <c r="DH18" s="361"/>
      <c r="DI18" s="361"/>
      <c r="DJ18" s="361"/>
      <c r="DK18" s="361"/>
      <c r="DL18" s="361"/>
      <c r="DM18" s="361"/>
      <c r="DN18" s="361"/>
      <c r="DO18" s="361"/>
      <c r="DP18" s="361"/>
      <c r="DQ18" s="361"/>
      <c r="DR18" s="361"/>
      <c r="DS18" s="361"/>
      <c r="DT18" s="361"/>
      <c r="DU18" s="361"/>
      <c r="DV18" s="361"/>
      <c r="DW18" s="361"/>
      <c r="DX18" s="361"/>
      <c r="DY18" s="361"/>
      <c r="DZ18" s="361"/>
      <c r="EA18" s="361"/>
      <c r="EB18" s="361"/>
      <c r="EC18" s="361"/>
      <c r="ED18" s="361"/>
      <c r="EE18" s="361"/>
      <c r="EF18" s="361"/>
      <c r="EG18" s="361"/>
      <c r="EH18" s="361"/>
      <c r="EI18" s="361"/>
      <c r="EJ18" s="361"/>
      <c r="EK18" s="361"/>
      <c r="EL18" s="361"/>
      <c r="EM18" s="361"/>
      <c r="EN18" s="361"/>
      <c r="EO18" s="361"/>
      <c r="EP18" s="361"/>
      <c r="EQ18" s="361"/>
      <c r="ER18" s="361"/>
      <c r="ES18" s="361"/>
      <c r="ET18" s="361"/>
      <c r="EU18" s="361"/>
      <c r="EV18" s="361"/>
      <c r="EW18" s="361"/>
      <c r="EX18" s="361"/>
      <c r="EY18" s="361"/>
      <c r="EZ18" s="361"/>
      <c r="FA18" s="361"/>
      <c r="FB18" s="361"/>
      <c r="FC18" s="361"/>
      <c r="FD18" s="361"/>
      <c r="FE18" s="361"/>
      <c r="FF18" s="361"/>
      <c r="FG18" s="361"/>
      <c r="FH18" s="361"/>
      <c r="FI18" s="361"/>
      <c r="FJ18" s="361"/>
      <c r="FK18" s="361"/>
      <c r="FL18" s="361"/>
      <c r="FM18" s="361"/>
      <c r="FN18" s="361"/>
      <c r="FO18" s="361"/>
      <c r="FP18" s="361"/>
      <c r="FQ18" s="361"/>
      <c r="FR18" s="361"/>
      <c r="FS18" s="361"/>
      <c r="FT18" s="361"/>
      <c r="FU18" s="361"/>
      <c r="FV18" s="361"/>
      <c r="FW18" s="361"/>
      <c r="FX18" s="361"/>
      <c r="FY18" s="361"/>
      <c r="FZ18" s="361"/>
      <c r="GA18" s="361"/>
      <c r="GB18" s="361"/>
      <c r="GC18" s="361"/>
      <c r="GD18" s="361"/>
      <c r="GE18" s="361"/>
      <c r="GF18" s="361"/>
      <c r="GG18" s="361"/>
      <c r="GH18" s="361"/>
      <c r="GI18" s="361"/>
      <c r="GJ18" s="361"/>
      <c r="GK18" s="361"/>
      <c r="GL18" s="361"/>
      <c r="GM18" s="361"/>
      <c r="GN18" s="361"/>
      <c r="GO18" s="361"/>
      <c r="GP18" s="361"/>
      <c r="GQ18" s="361"/>
      <c r="GR18" s="361"/>
      <c r="GS18" s="361"/>
      <c r="GT18" s="361"/>
      <c r="GU18" s="361"/>
      <c r="GV18" s="361"/>
      <c r="GW18" s="361"/>
      <c r="GX18" s="361"/>
      <c r="GY18" s="361"/>
      <c r="GZ18" s="361"/>
      <c r="HA18" s="361"/>
      <c r="HB18" s="361"/>
      <c r="HC18" s="361"/>
      <c r="HD18" s="361"/>
      <c r="HE18" s="361"/>
      <c r="HF18" s="361"/>
      <c r="HG18" s="361"/>
      <c r="HH18" s="361"/>
      <c r="HI18" s="361"/>
      <c r="HJ18" s="361"/>
      <c r="HK18" s="361"/>
      <c r="HL18" s="361"/>
      <c r="HM18" s="361"/>
      <c r="HN18" s="361"/>
      <c r="HO18" s="361"/>
      <c r="HP18" s="361"/>
      <c r="HQ18" s="361"/>
      <c r="HR18" s="361"/>
      <c r="HS18" s="361"/>
      <c r="HT18" s="361"/>
      <c r="HU18" s="361"/>
      <c r="HV18" s="361"/>
      <c r="HW18" s="361"/>
      <c r="HX18" s="361"/>
      <c r="HY18" s="361"/>
      <c r="HZ18" s="361"/>
      <c r="IA18" s="361"/>
      <c r="IB18" s="361"/>
      <c r="IC18" s="361"/>
      <c r="ID18" s="361"/>
      <c r="IE18" s="361"/>
      <c r="IF18" s="361"/>
      <c r="IG18" s="361"/>
      <c r="IH18" s="361"/>
      <c r="II18" s="361"/>
      <c r="IJ18" s="361"/>
      <c r="IK18" s="361"/>
      <c r="IL18" s="361"/>
      <c r="IM18" s="361"/>
      <c r="IN18" s="361"/>
      <c r="IO18" s="361"/>
      <c r="IP18" s="361"/>
      <c r="IQ18" s="361"/>
    </row>
    <row r="19" s="340" customFormat="1" ht="24" customHeight="1" spans="1:251">
      <c r="A19" s="362" t="s">
        <v>729</v>
      </c>
      <c r="B19" s="300"/>
      <c r="C19" s="300">
        <v>28</v>
      </c>
      <c r="D19" s="300">
        <v>25</v>
      </c>
      <c r="E19" s="295"/>
      <c r="F19" s="296"/>
      <c r="G19" s="361"/>
      <c r="H19" s="361"/>
      <c r="I19" s="361"/>
      <c r="J19" s="361"/>
      <c r="K19" s="361"/>
      <c r="L19" s="361"/>
      <c r="M19" s="361"/>
      <c r="N19" s="361"/>
      <c r="O19" s="361"/>
      <c r="P19" s="361"/>
      <c r="Q19" s="361"/>
      <c r="R19" s="361"/>
      <c r="S19" s="361"/>
      <c r="T19" s="361"/>
      <c r="U19" s="361"/>
      <c r="V19" s="361"/>
      <c r="W19" s="361"/>
      <c r="X19" s="361"/>
      <c r="Y19" s="361"/>
      <c r="Z19" s="361"/>
      <c r="AA19" s="361"/>
      <c r="AB19" s="361"/>
      <c r="AC19" s="361"/>
      <c r="AD19" s="361"/>
      <c r="AE19" s="361"/>
      <c r="AF19" s="361"/>
      <c r="AG19" s="361"/>
      <c r="AH19" s="361"/>
      <c r="AI19" s="361"/>
      <c r="AJ19" s="361"/>
      <c r="AK19" s="361"/>
      <c r="AL19" s="361"/>
      <c r="AM19" s="361"/>
      <c r="AN19" s="361"/>
      <c r="AO19" s="361"/>
      <c r="AP19" s="361"/>
      <c r="AQ19" s="361"/>
      <c r="AR19" s="361"/>
      <c r="AS19" s="361"/>
      <c r="AT19" s="361"/>
      <c r="AU19" s="361"/>
      <c r="AV19" s="361"/>
      <c r="AW19" s="361"/>
      <c r="AX19" s="361"/>
      <c r="AY19" s="361"/>
      <c r="AZ19" s="361"/>
      <c r="BA19" s="361"/>
      <c r="BB19" s="361"/>
      <c r="BC19" s="361"/>
      <c r="BD19" s="361"/>
      <c r="BE19" s="361"/>
      <c r="BF19" s="361"/>
      <c r="BG19" s="361"/>
      <c r="BH19" s="361"/>
      <c r="BI19" s="361"/>
      <c r="BJ19" s="361"/>
      <c r="BK19" s="361"/>
      <c r="BL19" s="361"/>
      <c r="BM19" s="361"/>
      <c r="BN19" s="361"/>
      <c r="BO19" s="361"/>
      <c r="BP19" s="361"/>
      <c r="BQ19" s="361"/>
      <c r="BR19" s="361"/>
      <c r="BS19" s="361"/>
      <c r="BT19" s="361"/>
      <c r="BU19" s="361"/>
      <c r="BV19" s="361"/>
      <c r="BW19" s="361"/>
      <c r="BX19" s="361"/>
      <c r="BY19" s="361"/>
      <c r="BZ19" s="361"/>
      <c r="CA19" s="361"/>
      <c r="CB19" s="361"/>
      <c r="CC19" s="361"/>
      <c r="CD19" s="361"/>
      <c r="CE19" s="361"/>
      <c r="CF19" s="361"/>
      <c r="CG19" s="361"/>
      <c r="CH19" s="361"/>
      <c r="CI19" s="361"/>
      <c r="CJ19" s="361"/>
      <c r="CK19" s="361"/>
      <c r="CL19" s="361"/>
      <c r="CM19" s="361"/>
      <c r="CN19" s="361"/>
      <c r="CO19" s="361"/>
      <c r="CP19" s="361"/>
      <c r="CQ19" s="361"/>
      <c r="CR19" s="361"/>
      <c r="CS19" s="361"/>
      <c r="CT19" s="361"/>
      <c r="CU19" s="361"/>
      <c r="CV19" s="361"/>
      <c r="CW19" s="361"/>
      <c r="CX19" s="361"/>
      <c r="CY19" s="361"/>
      <c r="CZ19" s="361"/>
      <c r="DA19" s="361"/>
      <c r="DB19" s="361"/>
      <c r="DC19" s="361"/>
      <c r="DD19" s="361"/>
      <c r="DE19" s="361"/>
      <c r="DF19" s="361"/>
      <c r="DG19" s="361"/>
      <c r="DH19" s="361"/>
      <c r="DI19" s="361"/>
      <c r="DJ19" s="361"/>
      <c r="DK19" s="361"/>
      <c r="DL19" s="361"/>
      <c r="DM19" s="361"/>
      <c r="DN19" s="361"/>
      <c r="DO19" s="361"/>
      <c r="DP19" s="361"/>
      <c r="DQ19" s="361"/>
      <c r="DR19" s="361"/>
      <c r="DS19" s="361"/>
      <c r="DT19" s="361"/>
      <c r="DU19" s="361"/>
      <c r="DV19" s="361"/>
      <c r="DW19" s="361"/>
      <c r="DX19" s="361"/>
      <c r="DY19" s="361"/>
      <c r="DZ19" s="361"/>
      <c r="EA19" s="361"/>
      <c r="EB19" s="361"/>
      <c r="EC19" s="361"/>
      <c r="ED19" s="361"/>
      <c r="EE19" s="361"/>
      <c r="EF19" s="361"/>
      <c r="EG19" s="361"/>
      <c r="EH19" s="361"/>
      <c r="EI19" s="361"/>
      <c r="EJ19" s="361"/>
      <c r="EK19" s="361"/>
      <c r="EL19" s="361"/>
      <c r="EM19" s="361"/>
      <c r="EN19" s="361"/>
      <c r="EO19" s="361"/>
      <c r="EP19" s="361"/>
      <c r="EQ19" s="361"/>
      <c r="ER19" s="361"/>
      <c r="ES19" s="361"/>
      <c r="ET19" s="361"/>
      <c r="EU19" s="361"/>
      <c r="EV19" s="361"/>
      <c r="EW19" s="361"/>
      <c r="EX19" s="361"/>
      <c r="EY19" s="361"/>
      <c r="EZ19" s="361"/>
      <c r="FA19" s="361"/>
      <c r="FB19" s="361"/>
      <c r="FC19" s="361"/>
      <c r="FD19" s="361"/>
      <c r="FE19" s="361"/>
      <c r="FF19" s="361"/>
      <c r="FG19" s="361"/>
      <c r="FH19" s="361"/>
      <c r="FI19" s="361"/>
      <c r="FJ19" s="361"/>
      <c r="FK19" s="361"/>
      <c r="FL19" s="361"/>
      <c r="FM19" s="361"/>
      <c r="FN19" s="361"/>
      <c r="FO19" s="361"/>
      <c r="FP19" s="361"/>
      <c r="FQ19" s="361"/>
      <c r="FR19" s="361"/>
      <c r="FS19" s="361"/>
      <c r="FT19" s="361"/>
      <c r="FU19" s="361"/>
      <c r="FV19" s="361"/>
      <c r="FW19" s="361"/>
      <c r="FX19" s="361"/>
      <c r="FY19" s="361"/>
      <c r="FZ19" s="361"/>
      <c r="GA19" s="361"/>
      <c r="GB19" s="361"/>
      <c r="GC19" s="361"/>
      <c r="GD19" s="361"/>
      <c r="GE19" s="361"/>
      <c r="GF19" s="361"/>
      <c r="GG19" s="361"/>
      <c r="GH19" s="361"/>
      <c r="GI19" s="361"/>
      <c r="GJ19" s="361"/>
      <c r="GK19" s="361"/>
      <c r="GL19" s="361"/>
      <c r="GM19" s="361"/>
      <c r="GN19" s="361"/>
      <c r="GO19" s="361"/>
      <c r="GP19" s="361"/>
      <c r="GQ19" s="361"/>
      <c r="GR19" s="361"/>
      <c r="GS19" s="361"/>
      <c r="GT19" s="361"/>
      <c r="GU19" s="361"/>
      <c r="GV19" s="361"/>
      <c r="GW19" s="361"/>
      <c r="GX19" s="361"/>
      <c r="GY19" s="361"/>
      <c r="GZ19" s="361"/>
      <c r="HA19" s="361"/>
      <c r="HB19" s="361"/>
      <c r="HC19" s="361"/>
      <c r="HD19" s="361"/>
      <c r="HE19" s="361"/>
      <c r="HF19" s="361"/>
      <c r="HG19" s="361"/>
      <c r="HH19" s="361"/>
      <c r="HI19" s="361"/>
      <c r="HJ19" s="361"/>
      <c r="HK19" s="361"/>
      <c r="HL19" s="361"/>
      <c r="HM19" s="361"/>
      <c r="HN19" s="361"/>
      <c r="HO19" s="361"/>
      <c r="HP19" s="361"/>
      <c r="HQ19" s="361"/>
      <c r="HR19" s="361"/>
      <c r="HS19" s="361"/>
      <c r="HT19" s="361"/>
      <c r="HU19" s="361"/>
      <c r="HV19" s="361"/>
      <c r="HW19" s="361"/>
      <c r="HX19" s="361"/>
      <c r="HY19" s="361"/>
      <c r="HZ19" s="361"/>
      <c r="IA19" s="361"/>
      <c r="IB19" s="361"/>
      <c r="IC19" s="361"/>
      <c r="ID19" s="361"/>
      <c r="IE19" s="361"/>
      <c r="IF19" s="361"/>
      <c r="IG19" s="361"/>
      <c r="IH19" s="361"/>
      <c r="II19" s="361"/>
      <c r="IJ19" s="361"/>
      <c r="IK19" s="361"/>
      <c r="IL19" s="361"/>
      <c r="IM19" s="361"/>
      <c r="IN19" s="361"/>
      <c r="IO19" s="361"/>
      <c r="IP19" s="361"/>
      <c r="IQ19" s="361"/>
    </row>
    <row r="20" s="340" customFormat="1" ht="24" customHeight="1" spans="1:251">
      <c r="A20" s="360" t="s">
        <v>730</v>
      </c>
      <c r="B20" s="300"/>
      <c r="C20" s="300"/>
      <c r="D20" s="300"/>
      <c r="E20" s="295" t="str">
        <f t="shared" ref="E20:E30" si="1">IFERROR(D20/C20,"")</f>
        <v/>
      </c>
      <c r="F20" s="296"/>
      <c r="G20" s="361"/>
      <c r="H20" s="361"/>
      <c r="I20" s="361"/>
      <c r="J20" s="361"/>
      <c r="K20" s="361"/>
      <c r="L20" s="361"/>
      <c r="M20" s="361"/>
      <c r="N20" s="361"/>
      <c r="O20" s="361"/>
      <c r="P20" s="361"/>
      <c r="Q20" s="361"/>
      <c r="R20" s="361"/>
      <c r="S20" s="361"/>
      <c r="T20" s="361"/>
      <c r="U20" s="361"/>
      <c r="V20" s="361"/>
      <c r="W20" s="361"/>
      <c r="X20" s="361"/>
      <c r="Y20" s="361"/>
      <c r="Z20" s="361"/>
      <c r="AA20" s="361"/>
      <c r="AB20" s="361"/>
      <c r="AC20" s="361"/>
      <c r="AD20" s="361"/>
      <c r="AE20" s="361"/>
      <c r="AF20" s="361"/>
      <c r="AG20" s="361"/>
      <c r="AH20" s="361"/>
      <c r="AI20" s="361"/>
      <c r="AJ20" s="361"/>
      <c r="AK20" s="361"/>
      <c r="AL20" s="361"/>
      <c r="AM20" s="361"/>
      <c r="AN20" s="361"/>
      <c r="AO20" s="361"/>
      <c r="AP20" s="361"/>
      <c r="AQ20" s="361"/>
      <c r="AR20" s="361"/>
      <c r="AS20" s="361"/>
      <c r="AT20" s="361"/>
      <c r="AU20" s="361"/>
      <c r="AV20" s="361"/>
      <c r="AW20" s="361"/>
      <c r="AX20" s="361"/>
      <c r="AY20" s="361"/>
      <c r="AZ20" s="361"/>
      <c r="BA20" s="361"/>
      <c r="BB20" s="361"/>
      <c r="BC20" s="361"/>
      <c r="BD20" s="361"/>
      <c r="BE20" s="361"/>
      <c r="BF20" s="361"/>
      <c r="BG20" s="361"/>
      <c r="BH20" s="361"/>
      <c r="BI20" s="361"/>
      <c r="BJ20" s="361"/>
      <c r="BK20" s="361"/>
      <c r="BL20" s="361"/>
      <c r="BM20" s="361"/>
      <c r="BN20" s="361"/>
      <c r="BO20" s="361"/>
      <c r="BP20" s="361"/>
      <c r="BQ20" s="361"/>
      <c r="BR20" s="361"/>
      <c r="BS20" s="361"/>
      <c r="BT20" s="361"/>
      <c r="BU20" s="361"/>
      <c r="BV20" s="361"/>
      <c r="BW20" s="361"/>
      <c r="BX20" s="361"/>
      <c r="BY20" s="361"/>
      <c r="BZ20" s="361"/>
      <c r="CA20" s="361"/>
      <c r="CB20" s="361"/>
      <c r="CC20" s="361"/>
      <c r="CD20" s="361"/>
      <c r="CE20" s="361"/>
      <c r="CF20" s="361"/>
      <c r="CG20" s="361"/>
      <c r="CH20" s="361"/>
      <c r="CI20" s="361"/>
      <c r="CJ20" s="361"/>
      <c r="CK20" s="361"/>
      <c r="CL20" s="361"/>
      <c r="CM20" s="361"/>
      <c r="CN20" s="361"/>
      <c r="CO20" s="361"/>
      <c r="CP20" s="361"/>
      <c r="CQ20" s="361"/>
      <c r="CR20" s="361"/>
      <c r="CS20" s="361"/>
      <c r="CT20" s="361"/>
      <c r="CU20" s="361"/>
      <c r="CV20" s="361"/>
      <c r="CW20" s="361"/>
      <c r="CX20" s="361"/>
      <c r="CY20" s="361"/>
      <c r="CZ20" s="361"/>
      <c r="DA20" s="361"/>
      <c r="DB20" s="361"/>
      <c r="DC20" s="361"/>
      <c r="DD20" s="361"/>
      <c r="DE20" s="361"/>
      <c r="DF20" s="361"/>
      <c r="DG20" s="361"/>
      <c r="DH20" s="361"/>
      <c r="DI20" s="361"/>
      <c r="DJ20" s="361"/>
      <c r="DK20" s="361"/>
      <c r="DL20" s="361"/>
      <c r="DM20" s="361"/>
      <c r="DN20" s="361"/>
      <c r="DO20" s="361"/>
      <c r="DP20" s="361"/>
      <c r="DQ20" s="361"/>
      <c r="DR20" s="361"/>
      <c r="DS20" s="361"/>
      <c r="DT20" s="361"/>
      <c r="DU20" s="361"/>
      <c r="DV20" s="361"/>
      <c r="DW20" s="361"/>
      <c r="DX20" s="361"/>
      <c r="DY20" s="361"/>
      <c r="DZ20" s="361"/>
      <c r="EA20" s="361"/>
      <c r="EB20" s="361"/>
      <c r="EC20" s="361"/>
      <c r="ED20" s="361"/>
      <c r="EE20" s="361"/>
      <c r="EF20" s="361"/>
      <c r="EG20" s="361"/>
      <c r="EH20" s="361"/>
      <c r="EI20" s="361"/>
      <c r="EJ20" s="361"/>
      <c r="EK20" s="361"/>
      <c r="EL20" s="361"/>
      <c r="EM20" s="361"/>
      <c r="EN20" s="361"/>
      <c r="EO20" s="361"/>
      <c r="EP20" s="361"/>
      <c r="EQ20" s="361"/>
      <c r="ER20" s="361"/>
      <c r="ES20" s="361"/>
      <c r="ET20" s="361"/>
      <c r="EU20" s="361"/>
      <c r="EV20" s="361"/>
      <c r="EW20" s="361"/>
      <c r="EX20" s="361"/>
      <c r="EY20" s="361"/>
      <c r="EZ20" s="361"/>
      <c r="FA20" s="361"/>
      <c r="FB20" s="361"/>
      <c r="FC20" s="361"/>
      <c r="FD20" s="361"/>
      <c r="FE20" s="361"/>
      <c r="FF20" s="361"/>
      <c r="FG20" s="361"/>
      <c r="FH20" s="361"/>
      <c r="FI20" s="361"/>
      <c r="FJ20" s="361"/>
      <c r="FK20" s="361"/>
      <c r="FL20" s="361"/>
      <c r="FM20" s="361"/>
      <c r="FN20" s="361"/>
      <c r="FO20" s="361"/>
      <c r="FP20" s="361"/>
      <c r="FQ20" s="361"/>
      <c r="FR20" s="361"/>
      <c r="FS20" s="361"/>
      <c r="FT20" s="361"/>
      <c r="FU20" s="361"/>
      <c r="FV20" s="361"/>
      <c r="FW20" s="361"/>
      <c r="FX20" s="361"/>
      <c r="FY20" s="361"/>
      <c r="FZ20" s="361"/>
      <c r="GA20" s="361"/>
      <c r="GB20" s="361"/>
      <c r="GC20" s="361"/>
      <c r="GD20" s="361"/>
      <c r="GE20" s="361"/>
      <c r="GF20" s="361"/>
      <c r="GG20" s="361"/>
      <c r="GH20" s="361"/>
      <c r="GI20" s="361"/>
      <c r="GJ20" s="361"/>
      <c r="GK20" s="361"/>
      <c r="GL20" s="361"/>
      <c r="GM20" s="361"/>
      <c r="GN20" s="361"/>
      <c r="GO20" s="361"/>
      <c r="GP20" s="361"/>
      <c r="GQ20" s="361"/>
      <c r="GR20" s="361"/>
      <c r="GS20" s="361"/>
      <c r="GT20" s="361"/>
      <c r="GU20" s="361"/>
      <c r="GV20" s="361"/>
      <c r="GW20" s="361"/>
      <c r="GX20" s="361"/>
      <c r="GY20" s="361"/>
      <c r="GZ20" s="361"/>
      <c r="HA20" s="361"/>
      <c r="HB20" s="361"/>
      <c r="HC20" s="361"/>
      <c r="HD20" s="361"/>
      <c r="HE20" s="361"/>
      <c r="HF20" s="361"/>
      <c r="HG20" s="361"/>
      <c r="HH20" s="361"/>
      <c r="HI20" s="361"/>
      <c r="HJ20" s="361"/>
      <c r="HK20" s="361"/>
      <c r="HL20" s="361"/>
      <c r="HM20" s="361"/>
      <c r="HN20" s="361"/>
      <c r="HO20" s="361"/>
      <c r="HP20" s="361"/>
      <c r="HQ20" s="361"/>
      <c r="HR20" s="361"/>
      <c r="HS20" s="361"/>
      <c r="HT20" s="361"/>
      <c r="HU20" s="361"/>
      <c r="HV20" s="361"/>
      <c r="HW20" s="361"/>
      <c r="HX20" s="361"/>
      <c r="HY20" s="361"/>
      <c r="HZ20" s="361"/>
      <c r="IA20" s="361"/>
      <c r="IB20" s="361"/>
      <c r="IC20" s="361"/>
      <c r="ID20" s="361"/>
      <c r="IE20" s="361"/>
      <c r="IF20" s="361"/>
      <c r="IG20" s="361"/>
      <c r="IH20" s="361"/>
      <c r="II20" s="361"/>
      <c r="IJ20" s="361"/>
      <c r="IK20" s="361"/>
      <c r="IL20" s="361"/>
      <c r="IM20" s="361"/>
      <c r="IN20" s="361"/>
      <c r="IO20" s="361"/>
      <c r="IP20" s="361"/>
      <c r="IQ20" s="361"/>
    </row>
    <row r="21" s="340" customFormat="1" ht="24" customHeight="1" spans="1:251">
      <c r="A21" s="360" t="s">
        <v>731</v>
      </c>
      <c r="B21" s="298">
        <f>SUM(B22:B23)</f>
        <v>40</v>
      </c>
      <c r="C21" s="298">
        <f>SUM(C22:C23)</f>
        <v>18727</v>
      </c>
      <c r="D21" s="298">
        <f>SUM(D22:D23)</f>
        <v>14937</v>
      </c>
      <c r="E21" s="295">
        <f t="shared" si="1"/>
        <v>0.79761841191862</v>
      </c>
      <c r="F21" s="296">
        <v>157.231578947368</v>
      </c>
      <c r="G21" s="361"/>
      <c r="H21" s="361"/>
      <c r="I21" s="361"/>
      <c r="J21" s="361"/>
      <c r="K21" s="361"/>
      <c r="L21" s="361"/>
      <c r="M21" s="361"/>
      <c r="N21" s="361"/>
      <c r="O21" s="361"/>
      <c r="P21" s="361"/>
      <c r="Q21" s="361"/>
      <c r="R21" s="361"/>
      <c r="S21" s="361"/>
      <c r="T21" s="361"/>
      <c r="U21" s="361"/>
      <c r="V21" s="361"/>
      <c r="W21" s="361"/>
      <c r="X21" s="361"/>
      <c r="Y21" s="361"/>
      <c r="Z21" s="361"/>
      <c r="AA21" s="361"/>
      <c r="AB21" s="361"/>
      <c r="AC21" s="361"/>
      <c r="AD21" s="361"/>
      <c r="AE21" s="361"/>
      <c r="AF21" s="361"/>
      <c r="AG21" s="361"/>
      <c r="AH21" s="361"/>
      <c r="AI21" s="361"/>
      <c r="AJ21" s="361"/>
      <c r="AK21" s="361"/>
      <c r="AL21" s="361"/>
      <c r="AM21" s="361"/>
      <c r="AN21" s="361"/>
      <c r="AO21" s="361"/>
      <c r="AP21" s="361"/>
      <c r="AQ21" s="361"/>
      <c r="AR21" s="361"/>
      <c r="AS21" s="361"/>
      <c r="AT21" s="361"/>
      <c r="AU21" s="361"/>
      <c r="AV21" s="361"/>
      <c r="AW21" s="361"/>
      <c r="AX21" s="361"/>
      <c r="AY21" s="361"/>
      <c r="AZ21" s="361"/>
      <c r="BA21" s="361"/>
      <c r="BB21" s="361"/>
      <c r="BC21" s="361"/>
      <c r="BD21" s="361"/>
      <c r="BE21" s="361"/>
      <c r="BF21" s="361"/>
      <c r="BG21" s="361"/>
      <c r="BH21" s="361"/>
      <c r="BI21" s="361"/>
      <c r="BJ21" s="361"/>
      <c r="BK21" s="361"/>
      <c r="BL21" s="361"/>
      <c r="BM21" s="361"/>
      <c r="BN21" s="361"/>
      <c r="BO21" s="361"/>
      <c r="BP21" s="361"/>
      <c r="BQ21" s="361"/>
      <c r="BR21" s="361"/>
      <c r="BS21" s="361"/>
      <c r="BT21" s="361"/>
      <c r="BU21" s="361"/>
      <c r="BV21" s="361"/>
      <c r="BW21" s="361"/>
      <c r="BX21" s="361"/>
      <c r="BY21" s="361"/>
      <c r="BZ21" s="361"/>
      <c r="CA21" s="361"/>
      <c r="CB21" s="361"/>
      <c r="CC21" s="361"/>
      <c r="CD21" s="361"/>
      <c r="CE21" s="361"/>
      <c r="CF21" s="361"/>
      <c r="CG21" s="361"/>
      <c r="CH21" s="361"/>
      <c r="CI21" s="361"/>
      <c r="CJ21" s="361"/>
      <c r="CK21" s="361"/>
      <c r="CL21" s="361"/>
      <c r="CM21" s="361"/>
      <c r="CN21" s="361"/>
      <c r="CO21" s="361"/>
      <c r="CP21" s="361"/>
      <c r="CQ21" s="361"/>
      <c r="CR21" s="361"/>
      <c r="CS21" s="361"/>
      <c r="CT21" s="361"/>
      <c r="CU21" s="361"/>
      <c r="CV21" s="361"/>
      <c r="CW21" s="361"/>
      <c r="CX21" s="361"/>
      <c r="CY21" s="361"/>
      <c r="CZ21" s="361"/>
      <c r="DA21" s="361"/>
      <c r="DB21" s="361"/>
      <c r="DC21" s="361"/>
      <c r="DD21" s="361"/>
      <c r="DE21" s="361"/>
      <c r="DF21" s="361"/>
      <c r="DG21" s="361"/>
      <c r="DH21" s="361"/>
      <c r="DI21" s="361"/>
      <c r="DJ21" s="361"/>
      <c r="DK21" s="361"/>
      <c r="DL21" s="361"/>
      <c r="DM21" s="361"/>
      <c r="DN21" s="361"/>
      <c r="DO21" s="361"/>
      <c r="DP21" s="361"/>
      <c r="DQ21" s="361"/>
      <c r="DR21" s="361"/>
      <c r="DS21" s="361"/>
      <c r="DT21" s="361"/>
      <c r="DU21" s="361"/>
      <c r="DV21" s="361"/>
      <c r="DW21" s="361"/>
      <c r="DX21" s="361"/>
      <c r="DY21" s="361"/>
      <c r="DZ21" s="361"/>
      <c r="EA21" s="361"/>
      <c r="EB21" s="361"/>
      <c r="EC21" s="361"/>
      <c r="ED21" s="361"/>
      <c r="EE21" s="361"/>
      <c r="EF21" s="361"/>
      <c r="EG21" s="361"/>
      <c r="EH21" s="361"/>
      <c r="EI21" s="361"/>
      <c r="EJ21" s="361"/>
      <c r="EK21" s="361"/>
      <c r="EL21" s="361"/>
      <c r="EM21" s="361"/>
      <c r="EN21" s="361"/>
      <c r="EO21" s="361"/>
      <c r="EP21" s="361"/>
      <c r="EQ21" s="361"/>
      <c r="ER21" s="361"/>
      <c r="ES21" s="361"/>
      <c r="ET21" s="361"/>
      <c r="EU21" s="361"/>
      <c r="EV21" s="361"/>
      <c r="EW21" s="361"/>
      <c r="EX21" s="361"/>
      <c r="EY21" s="361"/>
      <c r="EZ21" s="361"/>
      <c r="FA21" s="361"/>
      <c r="FB21" s="361"/>
      <c r="FC21" s="361"/>
      <c r="FD21" s="361"/>
      <c r="FE21" s="361"/>
      <c r="FF21" s="361"/>
      <c r="FG21" s="361"/>
      <c r="FH21" s="361"/>
      <c r="FI21" s="361"/>
      <c r="FJ21" s="361"/>
      <c r="FK21" s="361"/>
      <c r="FL21" s="361"/>
      <c r="FM21" s="361"/>
      <c r="FN21" s="361"/>
      <c r="FO21" s="361"/>
      <c r="FP21" s="361"/>
      <c r="FQ21" s="361"/>
      <c r="FR21" s="361"/>
      <c r="FS21" s="361"/>
      <c r="FT21" s="361"/>
      <c r="FU21" s="361"/>
      <c r="FV21" s="361"/>
      <c r="FW21" s="361"/>
      <c r="FX21" s="361"/>
      <c r="FY21" s="361"/>
      <c r="FZ21" s="361"/>
      <c r="GA21" s="361"/>
      <c r="GB21" s="361"/>
      <c r="GC21" s="361"/>
      <c r="GD21" s="361"/>
      <c r="GE21" s="361"/>
      <c r="GF21" s="361"/>
      <c r="GG21" s="361"/>
      <c r="GH21" s="361"/>
      <c r="GI21" s="361"/>
      <c r="GJ21" s="361"/>
      <c r="GK21" s="361"/>
      <c r="GL21" s="361"/>
      <c r="GM21" s="361"/>
      <c r="GN21" s="361"/>
      <c r="GO21" s="361"/>
      <c r="GP21" s="361"/>
      <c r="GQ21" s="361"/>
      <c r="GR21" s="361"/>
      <c r="GS21" s="361"/>
      <c r="GT21" s="361"/>
      <c r="GU21" s="361"/>
      <c r="GV21" s="361"/>
      <c r="GW21" s="361"/>
      <c r="GX21" s="361"/>
      <c r="GY21" s="361"/>
      <c r="GZ21" s="361"/>
      <c r="HA21" s="361"/>
      <c r="HB21" s="361"/>
      <c r="HC21" s="361"/>
      <c r="HD21" s="361"/>
      <c r="HE21" s="361"/>
      <c r="HF21" s="361"/>
      <c r="HG21" s="361"/>
      <c r="HH21" s="361"/>
      <c r="HI21" s="361"/>
      <c r="HJ21" s="361"/>
      <c r="HK21" s="361"/>
      <c r="HL21" s="361"/>
      <c r="HM21" s="361"/>
      <c r="HN21" s="361"/>
      <c r="HO21" s="361"/>
      <c r="HP21" s="361"/>
      <c r="HQ21" s="361"/>
      <c r="HR21" s="361"/>
      <c r="HS21" s="361"/>
      <c r="HT21" s="361"/>
      <c r="HU21" s="361"/>
      <c r="HV21" s="361"/>
      <c r="HW21" s="361"/>
      <c r="HX21" s="361"/>
      <c r="HY21" s="361"/>
      <c r="HZ21" s="361"/>
      <c r="IA21" s="361"/>
      <c r="IB21" s="361"/>
      <c r="IC21" s="361"/>
      <c r="ID21" s="361"/>
      <c r="IE21" s="361"/>
      <c r="IF21" s="361"/>
      <c r="IG21" s="361"/>
      <c r="IH21" s="361"/>
      <c r="II21" s="361"/>
      <c r="IJ21" s="361"/>
      <c r="IK21" s="361"/>
      <c r="IL21" s="361"/>
      <c r="IM21" s="361"/>
      <c r="IN21" s="361"/>
      <c r="IO21" s="361"/>
      <c r="IP21" s="361"/>
      <c r="IQ21" s="361"/>
    </row>
    <row r="22" s="340" customFormat="1" ht="24.75" customHeight="1" spans="1:251">
      <c r="A22" s="363" t="s">
        <v>732</v>
      </c>
      <c r="B22" s="300">
        <v>40</v>
      </c>
      <c r="C22" s="300">
        <v>18100</v>
      </c>
      <c r="D22" s="300">
        <v>14525</v>
      </c>
      <c r="E22" s="295">
        <f t="shared" si="1"/>
        <v>0.802486187845304</v>
      </c>
      <c r="F22" s="296"/>
      <c r="G22" s="361"/>
      <c r="H22" s="361"/>
      <c r="I22" s="361"/>
      <c r="J22" s="361"/>
      <c r="K22" s="361"/>
      <c r="L22" s="361"/>
      <c r="M22" s="361"/>
      <c r="N22" s="361"/>
      <c r="O22" s="361"/>
      <c r="P22" s="361"/>
      <c r="Q22" s="361"/>
      <c r="R22" s="361"/>
      <c r="S22" s="361"/>
      <c r="T22" s="361"/>
      <c r="U22" s="361"/>
      <c r="V22" s="361"/>
      <c r="W22" s="361"/>
      <c r="X22" s="361"/>
      <c r="Y22" s="361"/>
      <c r="Z22" s="361"/>
      <c r="AA22" s="361"/>
      <c r="AB22" s="361"/>
      <c r="AC22" s="361"/>
      <c r="AD22" s="361"/>
      <c r="AE22" s="361"/>
      <c r="AF22" s="361"/>
      <c r="AG22" s="361"/>
      <c r="AH22" s="361"/>
      <c r="AI22" s="361"/>
      <c r="AJ22" s="361"/>
      <c r="AK22" s="361"/>
      <c r="AL22" s="361"/>
      <c r="AM22" s="361"/>
      <c r="AN22" s="361"/>
      <c r="AO22" s="361"/>
      <c r="AP22" s="361"/>
      <c r="AQ22" s="361"/>
      <c r="AR22" s="361"/>
      <c r="AS22" s="361"/>
      <c r="AT22" s="361"/>
      <c r="AU22" s="361"/>
      <c r="AV22" s="361"/>
      <c r="AW22" s="361"/>
      <c r="AX22" s="361"/>
      <c r="AY22" s="361"/>
      <c r="AZ22" s="361"/>
      <c r="BA22" s="361"/>
      <c r="BB22" s="361"/>
      <c r="BC22" s="361"/>
      <c r="BD22" s="361"/>
      <c r="BE22" s="361"/>
      <c r="BF22" s="361"/>
      <c r="BG22" s="361"/>
      <c r="BH22" s="361"/>
      <c r="BI22" s="361"/>
      <c r="BJ22" s="361"/>
      <c r="BK22" s="361"/>
      <c r="BL22" s="361"/>
      <c r="BM22" s="361"/>
      <c r="BN22" s="361"/>
      <c r="BO22" s="361"/>
      <c r="BP22" s="361"/>
      <c r="BQ22" s="361"/>
      <c r="BR22" s="361"/>
      <c r="BS22" s="361"/>
      <c r="BT22" s="361"/>
      <c r="BU22" s="361"/>
      <c r="BV22" s="361"/>
      <c r="BW22" s="361"/>
      <c r="BX22" s="361"/>
      <c r="BY22" s="361"/>
      <c r="BZ22" s="361"/>
      <c r="CA22" s="361"/>
      <c r="CB22" s="361"/>
      <c r="CC22" s="361"/>
      <c r="CD22" s="361"/>
      <c r="CE22" s="361"/>
      <c r="CF22" s="361"/>
      <c r="CG22" s="361"/>
      <c r="CH22" s="361"/>
      <c r="CI22" s="361"/>
      <c r="CJ22" s="361"/>
      <c r="CK22" s="361"/>
      <c r="CL22" s="361"/>
      <c r="CM22" s="361"/>
      <c r="CN22" s="361"/>
      <c r="CO22" s="361"/>
      <c r="CP22" s="361"/>
      <c r="CQ22" s="361"/>
      <c r="CR22" s="361"/>
      <c r="CS22" s="361"/>
      <c r="CT22" s="361"/>
      <c r="CU22" s="361"/>
      <c r="CV22" s="361"/>
      <c r="CW22" s="361"/>
      <c r="CX22" s="361"/>
      <c r="CY22" s="361"/>
      <c r="CZ22" s="361"/>
      <c r="DA22" s="361"/>
      <c r="DB22" s="361"/>
      <c r="DC22" s="361"/>
      <c r="DD22" s="361"/>
      <c r="DE22" s="361"/>
      <c r="DF22" s="361"/>
      <c r="DG22" s="361"/>
      <c r="DH22" s="361"/>
      <c r="DI22" s="361"/>
      <c r="DJ22" s="361"/>
      <c r="DK22" s="361"/>
      <c r="DL22" s="361"/>
      <c r="DM22" s="361"/>
      <c r="DN22" s="361"/>
      <c r="DO22" s="361"/>
      <c r="DP22" s="361"/>
      <c r="DQ22" s="361"/>
      <c r="DR22" s="361"/>
      <c r="DS22" s="361"/>
      <c r="DT22" s="361"/>
      <c r="DU22" s="361"/>
      <c r="DV22" s="361"/>
      <c r="DW22" s="361"/>
      <c r="DX22" s="361"/>
      <c r="DY22" s="361"/>
      <c r="DZ22" s="361"/>
      <c r="EA22" s="361"/>
      <c r="EB22" s="361"/>
      <c r="EC22" s="361"/>
      <c r="ED22" s="361"/>
      <c r="EE22" s="361"/>
      <c r="EF22" s="361"/>
      <c r="EG22" s="361"/>
      <c r="EH22" s="361"/>
      <c r="EI22" s="361"/>
      <c r="EJ22" s="361"/>
      <c r="EK22" s="361"/>
      <c r="EL22" s="361"/>
      <c r="EM22" s="361"/>
      <c r="EN22" s="361"/>
      <c r="EO22" s="361"/>
      <c r="EP22" s="361"/>
      <c r="EQ22" s="361"/>
      <c r="ER22" s="361"/>
      <c r="ES22" s="361"/>
      <c r="ET22" s="361"/>
      <c r="EU22" s="361"/>
      <c r="EV22" s="361"/>
      <c r="EW22" s="361"/>
      <c r="EX22" s="361"/>
      <c r="EY22" s="361"/>
      <c r="EZ22" s="361"/>
      <c r="FA22" s="361"/>
      <c r="FB22" s="361"/>
      <c r="FC22" s="361"/>
      <c r="FD22" s="361"/>
      <c r="FE22" s="361"/>
      <c r="FF22" s="361"/>
      <c r="FG22" s="361"/>
      <c r="FH22" s="361"/>
      <c r="FI22" s="361"/>
      <c r="FJ22" s="361"/>
      <c r="FK22" s="361"/>
      <c r="FL22" s="361"/>
      <c r="FM22" s="361"/>
      <c r="FN22" s="361"/>
      <c r="FO22" s="361"/>
      <c r="FP22" s="361"/>
      <c r="FQ22" s="361"/>
      <c r="FR22" s="361"/>
      <c r="FS22" s="361"/>
      <c r="FT22" s="361"/>
      <c r="FU22" s="361"/>
      <c r="FV22" s="361"/>
      <c r="FW22" s="361"/>
      <c r="FX22" s="361"/>
      <c r="FY22" s="361"/>
      <c r="FZ22" s="361"/>
      <c r="GA22" s="361"/>
      <c r="GB22" s="361"/>
      <c r="GC22" s="361"/>
      <c r="GD22" s="361"/>
      <c r="GE22" s="361"/>
      <c r="GF22" s="361"/>
      <c r="GG22" s="361"/>
      <c r="GH22" s="361"/>
      <c r="GI22" s="361"/>
      <c r="GJ22" s="361"/>
      <c r="GK22" s="361"/>
      <c r="GL22" s="361"/>
      <c r="GM22" s="361"/>
      <c r="GN22" s="361"/>
      <c r="GO22" s="361"/>
      <c r="GP22" s="361"/>
      <c r="GQ22" s="361"/>
      <c r="GR22" s="361"/>
      <c r="GS22" s="361"/>
      <c r="GT22" s="361"/>
      <c r="GU22" s="361"/>
      <c r="GV22" s="361"/>
      <c r="GW22" s="361"/>
      <c r="GX22" s="361"/>
      <c r="GY22" s="361"/>
      <c r="GZ22" s="361"/>
      <c r="HA22" s="361"/>
      <c r="HB22" s="361"/>
      <c r="HC22" s="361"/>
      <c r="HD22" s="361"/>
      <c r="HE22" s="361"/>
      <c r="HF22" s="361"/>
      <c r="HG22" s="361"/>
      <c r="HH22" s="361"/>
      <c r="HI22" s="361"/>
      <c r="HJ22" s="361"/>
      <c r="HK22" s="361"/>
      <c r="HL22" s="361"/>
      <c r="HM22" s="361"/>
      <c r="HN22" s="361"/>
      <c r="HO22" s="361"/>
      <c r="HP22" s="361"/>
      <c r="HQ22" s="361"/>
      <c r="HR22" s="361"/>
      <c r="HS22" s="361"/>
      <c r="HT22" s="361"/>
      <c r="HU22" s="361"/>
      <c r="HV22" s="361"/>
      <c r="HW22" s="361"/>
      <c r="HX22" s="361"/>
      <c r="HY22" s="361"/>
      <c r="HZ22" s="361"/>
      <c r="IA22" s="361"/>
      <c r="IB22" s="361"/>
      <c r="IC22" s="361"/>
      <c r="ID22" s="361"/>
      <c r="IE22" s="361"/>
      <c r="IF22" s="361"/>
      <c r="IG22" s="361"/>
      <c r="IH22" s="361"/>
      <c r="II22" s="361"/>
      <c r="IJ22" s="361"/>
      <c r="IK22" s="361"/>
      <c r="IL22" s="361"/>
      <c r="IM22" s="361"/>
      <c r="IN22" s="361"/>
      <c r="IO22" s="361"/>
      <c r="IP22" s="361"/>
      <c r="IQ22" s="361"/>
    </row>
    <row r="23" s="340" customFormat="1" ht="24.75" customHeight="1" spans="1:251">
      <c r="A23" s="363" t="s">
        <v>733</v>
      </c>
      <c r="B23" s="300"/>
      <c r="C23" s="300">
        <v>627</v>
      </c>
      <c r="D23" s="300">
        <v>412</v>
      </c>
      <c r="E23" s="295">
        <f t="shared" si="1"/>
        <v>0.657097288676236</v>
      </c>
      <c r="F23" s="296">
        <v>4.33684210526316</v>
      </c>
      <c r="G23" s="361"/>
      <c r="H23" s="361"/>
      <c r="I23" s="361"/>
      <c r="J23" s="361"/>
      <c r="K23" s="361"/>
      <c r="L23" s="361"/>
      <c r="M23" s="361"/>
      <c r="N23" s="361"/>
      <c r="O23" s="361"/>
      <c r="P23" s="361"/>
      <c r="Q23" s="361"/>
      <c r="R23" s="361"/>
      <c r="S23" s="361"/>
      <c r="T23" s="361"/>
      <c r="U23" s="361"/>
      <c r="V23" s="361"/>
      <c r="W23" s="361"/>
      <c r="X23" s="361"/>
      <c r="Y23" s="361"/>
      <c r="Z23" s="361"/>
      <c r="AA23" s="361"/>
      <c r="AB23" s="361"/>
      <c r="AC23" s="361"/>
      <c r="AD23" s="361"/>
      <c r="AE23" s="361"/>
      <c r="AF23" s="361"/>
      <c r="AG23" s="361"/>
      <c r="AH23" s="361"/>
      <c r="AI23" s="361"/>
      <c r="AJ23" s="361"/>
      <c r="AK23" s="361"/>
      <c r="AL23" s="361"/>
      <c r="AM23" s="361"/>
      <c r="AN23" s="361"/>
      <c r="AO23" s="361"/>
      <c r="AP23" s="361"/>
      <c r="AQ23" s="361"/>
      <c r="AR23" s="361"/>
      <c r="AS23" s="361"/>
      <c r="AT23" s="361"/>
      <c r="AU23" s="361"/>
      <c r="AV23" s="361"/>
      <c r="AW23" s="361"/>
      <c r="AX23" s="361"/>
      <c r="AY23" s="361"/>
      <c r="AZ23" s="361"/>
      <c r="BA23" s="361"/>
      <c r="BB23" s="361"/>
      <c r="BC23" s="361"/>
      <c r="BD23" s="361"/>
      <c r="BE23" s="361"/>
      <c r="BF23" s="361"/>
      <c r="BG23" s="361"/>
      <c r="BH23" s="361"/>
      <c r="BI23" s="361"/>
      <c r="BJ23" s="361"/>
      <c r="BK23" s="361"/>
      <c r="BL23" s="361"/>
      <c r="BM23" s="361"/>
      <c r="BN23" s="361"/>
      <c r="BO23" s="361"/>
      <c r="BP23" s="361"/>
      <c r="BQ23" s="361"/>
      <c r="BR23" s="361"/>
      <c r="BS23" s="361"/>
      <c r="BT23" s="361"/>
      <c r="BU23" s="361"/>
      <c r="BV23" s="361"/>
      <c r="BW23" s="361"/>
      <c r="BX23" s="361"/>
      <c r="BY23" s="361"/>
      <c r="BZ23" s="361"/>
      <c r="CA23" s="361"/>
      <c r="CB23" s="361"/>
      <c r="CC23" s="361"/>
      <c r="CD23" s="361"/>
      <c r="CE23" s="361"/>
      <c r="CF23" s="361"/>
      <c r="CG23" s="361"/>
      <c r="CH23" s="361"/>
      <c r="CI23" s="361"/>
      <c r="CJ23" s="361"/>
      <c r="CK23" s="361"/>
      <c r="CL23" s="361"/>
      <c r="CM23" s="361"/>
      <c r="CN23" s="361"/>
      <c r="CO23" s="361"/>
      <c r="CP23" s="361"/>
      <c r="CQ23" s="361"/>
      <c r="CR23" s="361"/>
      <c r="CS23" s="361"/>
      <c r="CT23" s="361"/>
      <c r="CU23" s="361"/>
      <c r="CV23" s="361"/>
      <c r="CW23" s="361"/>
      <c r="CX23" s="361"/>
      <c r="CY23" s="361"/>
      <c r="CZ23" s="361"/>
      <c r="DA23" s="361"/>
      <c r="DB23" s="361"/>
      <c r="DC23" s="361"/>
      <c r="DD23" s="361"/>
      <c r="DE23" s="361"/>
      <c r="DF23" s="361"/>
      <c r="DG23" s="361"/>
      <c r="DH23" s="361"/>
      <c r="DI23" s="361"/>
      <c r="DJ23" s="361"/>
      <c r="DK23" s="361"/>
      <c r="DL23" s="361"/>
      <c r="DM23" s="361"/>
      <c r="DN23" s="361"/>
      <c r="DO23" s="361"/>
      <c r="DP23" s="361"/>
      <c r="DQ23" s="361"/>
      <c r="DR23" s="361"/>
      <c r="DS23" s="361"/>
      <c r="DT23" s="361"/>
      <c r="DU23" s="361"/>
      <c r="DV23" s="361"/>
      <c r="DW23" s="361"/>
      <c r="DX23" s="361"/>
      <c r="DY23" s="361"/>
      <c r="DZ23" s="361"/>
      <c r="EA23" s="361"/>
      <c r="EB23" s="361"/>
      <c r="EC23" s="361"/>
      <c r="ED23" s="361"/>
      <c r="EE23" s="361"/>
      <c r="EF23" s="361"/>
      <c r="EG23" s="361"/>
      <c r="EH23" s="361"/>
      <c r="EI23" s="361"/>
      <c r="EJ23" s="361"/>
      <c r="EK23" s="361"/>
      <c r="EL23" s="361"/>
      <c r="EM23" s="361"/>
      <c r="EN23" s="361"/>
      <c r="EO23" s="361"/>
      <c r="EP23" s="361"/>
      <c r="EQ23" s="361"/>
      <c r="ER23" s="361"/>
      <c r="ES23" s="361"/>
      <c r="ET23" s="361"/>
      <c r="EU23" s="361"/>
      <c r="EV23" s="361"/>
      <c r="EW23" s="361"/>
      <c r="EX23" s="361"/>
      <c r="EY23" s="361"/>
      <c r="EZ23" s="361"/>
      <c r="FA23" s="361"/>
      <c r="FB23" s="361"/>
      <c r="FC23" s="361"/>
      <c r="FD23" s="361"/>
      <c r="FE23" s="361"/>
      <c r="FF23" s="361"/>
      <c r="FG23" s="361"/>
      <c r="FH23" s="361"/>
      <c r="FI23" s="361"/>
      <c r="FJ23" s="361"/>
      <c r="FK23" s="361"/>
      <c r="FL23" s="361"/>
      <c r="FM23" s="361"/>
      <c r="FN23" s="361"/>
      <c r="FO23" s="361"/>
      <c r="FP23" s="361"/>
      <c r="FQ23" s="361"/>
      <c r="FR23" s="361"/>
      <c r="FS23" s="361"/>
      <c r="FT23" s="361"/>
      <c r="FU23" s="361"/>
      <c r="FV23" s="361"/>
      <c r="FW23" s="361"/>
      <c r="FX23" s="361"/>
      <c r="FY23" s="361"/>
      <c r="FZ23" s="361"/>
      <c r="GA23" s="361"/>
      <c r="GB23" s="361"/>
      <c r="GC23" s="361"/>
      <c r="GD23" s="361"/>
      <c r="GE23" s="361"/>
      <c r="GF23" s="361"/>
      <c r="GG23" s="361"/>
      <c r="GH23" s="361"/>
      <c r="GI23" s="361"/>
      <c r="GJ23" s="361"/>
      <c r="GK23" s="361"/>
      <c r="GL23" s="361"/>
      <c r="GM23" s="361"/>
      <c r="GN23" s="361"/>
      <c r="GO23" s="361"/>
      <c r="GP23" s="361"/>
      <c r="GQ23" s="361"/>
      <c r="GR23" s="361"/>
      <c r="GS23" s="361"/>
      <c r="GT23" s="361"/>
      <c r="GU23" s="361"/>
      <c r="GV23" s="361"/>
      <c r="GW23" s="361"/>
      <c r="GX23" s="361"/>
      <c r="GY23" s="361"/>
      <c r="GZ23" s="361"/>
      <c r="HA23" s="361"/>
      <c r="HB23" s="361"/>
      <c r="HC23" s="361"/>
      <c r="HD23" s="361"/>
      <c r="HE23" s="361"/>
      <c r="HF23" s="361"/>
      <c r="HG23" s="361"/>
      <c r="HH23" s="361"/>
      <c r="HI23" s="361"/>
      <c r="HJ23" s="361"/>
      <c r="HK23" s="361"/>
      <c r="HL23" s="361"/>
      <c r="HM23" s="361"/>
      <c r="HN23" s="361"/>
      <c r="HO23" s="361"/>
      <c r="HP23" s="361"/>
      <c r="HQ23" s="361"/>
      <c r="HR23" s="361"/>
      <c r="HS23" s="361"/>
      <c r="HT23" s="361"/>
      <c r="HU23" s="361"/>
      <c r="HV23" s="361"/>
      <c r="HW23" s="361"/>
      <c r="HX23" s="361"/>
      <c r="HY23" s="361"/>
      <c r="HZ23" s="361"/>
      <c r="IA23" s="361"/>
      <c r="IB23" s="361"/>
      <c r="IC23" s="361"/>
      <c r="ID23" s="361"/>
      <c r="IE23" s="361"/>
      <c r="IF23" s="361"/>
      <c r="IG23" s="361"/>
      <c r="IH23" s="361"/>
      <c r="II23" s="361"/>
      <c r="IJ23" s="361"/>
      <c r="IK23" s="361"/>
      <c r="IL23" s="361"/>
      <c r="IM23" s="361"/>
      <c r="IN23" s="361"/>
      <c r="IO23" s="361"/>
      <c r="IP23" s="361"/>
      <c r="IQ23" s="361"/>
    </row>
    <row r="24" s="340" customFormat="1" ht="24" customHeight="1" spans="1:251">
      <c r="A24" s="360" t="s">
        <v>734</v>
      </c>
      <c r="B24" s="300"/>
      <c r="C24" s="300"/>
      <c r="D24" s="300"/>
      <c r="E24" s="295" t="str">
        <f t="shared" si="1"/>
        <v/>
      </c>
      <c r="F24" s="296"/>
      <c r="G24" s="361"/>
      <c r="H24" s="361"/>
      <c r="I24" s="361"/>
      <c r="J24" s="361"/>
      <c r="K24" s="361"/>
      <c r="L24" s="361"/>
      <c r="M24" s="361"/>
      <c r="N24" s="361"/>
      <c r="O24" s="361"/>
      <c r="P24" s="361"/>
      <c r="Q24" s="361"/>
      <c r="R24" s="361"/>
      <c r="S24" s="361"/>
      <c r="T24" s="361"/>
      <c r="U24" s="361"/>
      <c r="V24" s="361"/>
      <c r="W24" s="361"/>
      <c r="X24" s="361"/>
      <c r="Y24" s="361"/>
      <c r="Z24" s="361"/>
      <c r="AA24" s="361"/>
      <c r="AB24" s="361"/>
      <c r="AC24" s="361"/>
      <c r="AD24" s="361"/>
      <c r="AE24" s="361"/>
      <c r="AF24" s="361"/>
      <c r="AG24" s="361"/>
      <c r="AH24" s="361"/>
      <c r="AI24" s="361"/>
      <c r="AJ24" s="361"/>
      <c r="AK24" s="361"/>
      <c r="AL24" s="361"/>
      <c r="AM24" s="361"/>
      <c r="AN24" s="361"/>
      <c r="AO24" s="361"/>
      <c r="AP24" s="361"/>
      <c r="AQ24" s="361"/>
      <c r="AR24" s="361"/>
      <c r="AS24" s="361"/>
      <c r="AT24" s="361"/>
      <c r="AU24" s="361"/>
      <c r="AV24" s="361"/>
      <c r="AW24" s="361"/>
      <c r="AX24" s="361"/>
      <c r="AY24" s="361"/>
      <c r="AZ24" s="361"/>
      <c r="BA24" s="361"/>
      <c r="BB24" s="361"/>
      <c r="BC24" s="361"/>
      <c r="BD24" s="361"/>
      <c r="BE24" s="361"/>
      <c r="BF24" s="361"/>
      <c r="BG24" s="361"/>
      <c r="BH24" s="361"/>
      <c r="BI24" s="361"/>
      <c r="BJ24" s="361"/>
      <c r="BK24" s="361"/>
      <c r="BL24" s="361"/>
      <c r="BM24" s="361"/>
      <c r="BN24" s="361"/>
      <c r="BO24" s="361"/>
      <c r="BP24" s="361"/>
      <c r="BQ24" s="361"/>
      <c r="BR24" s="361"/>
      <c r="BS24" s="361"/>
      <c r="BT24" s="361"/>
      <c r="BU24" s="361"/>
      <c r="BV24" s="361"/>
      <c r="BW24" s="361"/>
      <c r="BX24" s="361"/>
      <c r="BY24" s="361"/>
      <c r="BZ24" s="361"/>
      <c r="CA24" s="361"/>
      <c r="CB24" s="361"/>
      <c r="CC24" s="361"/>
      <c r="CD24" s="361"/>
      <c r="CE24" s="361"/>
      <c r="CF24" s="361"/>
      <c r="CG24" s="361"/>
      <c r="CH24" s="361"/>
      <c r="CI24" s="361"/>
      <c r="CJ24" s="361"/>
      <c r="CK24" s="361"/>
      <c r="CL24" s="361"/>
      <c r="CM24" s="361"/>
      <c r="CN24" s="361"/>
      <c r="CO24" s="361"/>
      <c r="CP24" s="361"/>
      <c r="CQ24" s="361"/>
      <c r="CR24" s="361"/>
      <c r="CS24" s="361"/>
      <c r="CT24" s="361"/>
      <c r="CU24" s="361"/>
      <c r="CV24" s="361"/>
      <c r="CW24" s="361"/>
      <c r="CX24" s="361"/>
      <c r="CY24" s="361"/>
      <c r="CZ24" s="361"/>
      <c r="DA24" s="361"/>
      <c r="DB24" s="361"/>
      <c r="DC24" s="361"/>
      <c r="DD24" s="361"/>
      <c r="DE24" s="361"/>
      <c r="DF24" s="361"/>
      <c r="DG24" s="361"/>
      <c r="DH24" s="361"/>
      <c r="DI24" s="361"/>
      <c r="DJ24" s="361"/>
      <c r="DK24" s="361"/>
      <c r="DL24" s="361"/>
      <c r="DM24" s="361"/>
      <c r="DN24" s="361"/>
      <c r="DO24" s="361"/>
      <c r="DP24" s="361"/>
      <c r="DQ24" s="361"/>
      <c r="DR24" s="361"/>
      <c r="DS24" s="361"/>
      <c r="DT24" s="361"/>
      <c r="DU24" s="361"/>
      <c r="DV24" s="361"/>
      <c r="DW24" s="361"/>
      <c r="DX24" s="361"/>
      <c r="DY24" s="361"/>
      <c r="DZ24" s="361"/>
      <c r="EA24" s="361"/>
      <c r="EB24" s="361"/>
      <c r="EC24" s="361"/>
      <c r="ED24" s="361"/>
      <c r="EE24" s="361"/>
      <c r="EF24" s="361"/>
      <c r="EG24" s="361"/>
      <c r="EH24" s="361"/>
      <c r="EI24" s="361"/>
      <c r="EJ24" s="361"/>
      <c r="EK24" s="361"/>
      <c r="EL24" s="361"/>
      <c r="EM24" s="361"/>
      <c r="EN24" s="361"/>
      <c r="EO24" s="361"/>
      <c r="EP24" s="361"/>
      <c r="EQ24" s="361"/>
      <c r="ER24" s="361"/>
      <c r="ES24" s="361"/>
      <c r="ET24" s="361"/>
      <c r="EU24" s="361"/>
      <c r="EV24" s="361"/>
      <c r="EW24" s="361"/>
      <c r="EX24" s="361"/>
      <c r="EY24" s="361"/>
      <c r="EZ24" s="361"/>
      <c r="FA24" s="361"/>
      <c r="FB24" s="361"/>
      <c r="FC24" s="361"/>
      <c r="FD24" s="361"/>
      <c r="FE24" s="361"/>
      <c r="FF24" s="361"/>
      <c r="FG24" s="361"/>
      <c r="FH24" s="361"/>
      <c r="FI24" s="361"/>
      <c r="FJ24" s="361"/>
      <c r="FK24" s="361"/>
      <c r="FL24" s="361"/>
      <c r="FM24" s="361"/>
      <c r="FN24" s="361"/>
      <c r="FO24" s="361"/>
      <c r="FP24" s="361"/>
      <c r="FQ24" s="361"/>
      <c r="FR24" s="361"/>
      <c r="FS24" s="361"/>
      <c r="FT24" s="361"/>
      <c r="FU24" s="361"/>
      <c r="FV24" s="361"/>
      <c r="FW24" s="361"/>
      <c r="FX24" s="361"/>
      <c r="FY24" s="361"/>
      <c r="FZ24" s="361"/>
      <c r="GA24" s="361"/>
      <c r="GB24" s="361"/>
      <c r="GC24" s="361"/>
      <c r="GD24" s="361"/>
      <c r="GE24" s="361"/>
      <c r="GF24" s="361"/>
      <c r="GG24" s="361"/>
      <c r="GH24" s="361"/>
      <c r="GI24" s="361"/>
      <c r="GJ24" s="361"/>
      <c r="GK24" s="361"/>
      <c r="GL24" s="361"/>
      <c r="GM24" s="361"/>
      <c r="GN24" s="361"/>
      <c r="GO24" s="361"/>
      <c r="GP24" s="361"/>
      <c r="GQ24" s="361"/>
      <c r="GR24" s="361"/>
      <c r="GS24" s="361"/>
      <c r="GT24" s="361"/>
      <c r="GU24" s="361"/>
      <c r="GV24" s="361"/>
      <c r="GW24" s="361"/>
      <c r="GX24" s="361"/>
      <c r="GY24" s="361"/>
      <c r="GZ24" s="361"/>
      <c r="HA24" s="361"/>
      <c r="HB24" s="361"/>
      <c r="HC24" s="361"/>
      <c r="HD24" s="361"/>
      <c r="HE24" s="361"/>
      <c r="HF24" s="361"/>
      <c r="HG24" s="361"/>
      <c r="HH24" s="361"/>
      <c r="HI24" s="361"/>
      <c r="HJ24" s="361"/>
      <c r="HK24" s="361"/>
      <c r="HL24" s="361"/>
      <c r="HM24" s="361"/>
      <c r="HN24" s="361"/>
      <c r="HO24" s="361"/>
      <c r="HP24" s="361"/>
      <c r="HQ24" s="361"/>
      <c r="HR24" s="361"/>
      <c r="HS24" s="361"/>
      <c r="HT24" s="361"/>
      <c r="HU24" s="361"/>
      <c r="HV24" s="361"/>
      <c r="HW24" s="361"/>
      <c r="HX24" s="361"/>
      <c r="HY24" s="361"/>
      <c r="HZ24" s="361"/>
      <c r="IA24" s="361"/>
      <c r="IB24" s="361"/>
      <c r="IC24" s="361"/>
      <c r="ID24" s="361"/>
      <c r="IE24" s="361"/>
      <c r="IF24" s="361"/>
      <c r="IG24" s="361"/>
      <c r="IH24" s="361"/>
      <c r="II24" s="361"/>
      <c r="IJ24" s="361"/>
      <c r="IK24" s="361"/>
      <c r="IL24" s="361"/>
      <c r="IM24" s="361"/>
      <c r="IN24" s="361"/>
      <c r="IO24" s="361"/>
      <c r="IP24" s="361"/>
      <c r="IQ24" s="361"/>
    </row>
    <row r="25" s="340" customFormat="1" ht="24" customHeight="1" spans="1:251">
      <c r="A25" s="360" t="s">
        <v>735</v>
      </c>
      <c r="B25" s="300"/>
      <c r="C25" s="300"/>
      <c r="D25" s="300"/>
      <c r="E25" s="295" t="str">
        <f t="shared" si="1"/>
        <v/>
      </c>
      <c r="F25" s="296"/>
      <c r="G25" s="361"/>
      <c r="H25" s="361"/>
      <c r="I25" s="361"/>
      <c r="J25" s="361"/>
      <c r="K25" s="361"/>
      <c r="L25" s="361"/>
      <c r="M25" s="361"/>
      <c r="N25" s="361"/>
      <c r="O25" s="361"/>
      <c r="P25" s="361"/>
      <c r="Q25" s="361"/>
      <c r="R25" s="361"/>
      <c r="S25" s="361"/>
      <c r="T25" s="361"/>
      <c r="U25" s="361"/>
      <c r="V25" s="361"/>
      <c r="W25" s="361"/>
      <c r="X25" s="361"/>
      <c r="Y25" s="361"/>
      <c r="Z25" s="361"/>
      <c r="AA25" s="361"/>
      <c r="AB25" s="361"/>
      <c r="AC25" s="361"/>
      <c r="AD25" s="361"/>
      <c r="AE25" s="361"/>
      <c r="AF25" s="361"/>
      <c r="AG25" s="361"/>
      <c r="AH25" s="361"/>
      <c r="AI25" s="361"/>
      <c r="AJ25" s="361"/>
      <c r="AK25" s="361"/>
      <c r="AL25" s="361"/>
      <c r="AM25" s="361"/>
      <c r="AN25" s="361"/>
      <c r="AO25" s="361"/>
      <c r="AP25" s="361"/>
      <c r="AQ25" s="361"/>
      <c r="AR25" s="361"/>
      <c r="AS25" s="361"/>
      <c r="AT25" s="361"/>
      <c r="AU25" s="361"/>
      <c r="AV25" s="361"/>
      <c r="AW25" s="361"/>
      <c r="AX25" s="361"/>
      <c r="AY25" s="361"/>
      <c r="AZ25" s="361"/>
      <c r="BA25" s="361"/>
      <c r="BB25" s="361"/>
      <c r="BC25" s="361"/>
      <c r="BD25" s="361"/>
      <c r="BE25" s="361"/>
      <c r="BF25" s="361"/>
      <c r="BG25" s="361"/>
      <c r="BH25" s="361"/>
      <c r="BI25" s="361"/>
      <c r="BJ25" s="361"/>
      <c r="BK25" s="361"/>
      <c r="BL25" s="361"/>
      <c r="BM25" s="361"/>
      <c r="BN25" s="361"/>
      <c r="BO25" s="361"/>
      <c r="BP25" s="361"/>
      <c r="BQ25" s="361"/>
      <c r="BR25" s="361"/>
      <c r="BS25" s="361"/>
      <c r="BT25" s="361"/>
      <c r="BU25" s="361"/>
      <c r="BV25" s="361"/>
      <c r="BW25" s="361"/>
      <c r="BX25" s="361"/>
      <c r="BY25" s="361"/>
      <c r="BZ25" s="361"/>
      <c r="CA25" s="361"/>
      <c r="CB25" s="361"/>
      <c r="CC25" s="361"/>
      <c r="CD25" s="361"/>
      <c r="CE25" s="361"/>
      <c r="CF25" s="361"/>
      <c r="CG25" s="361"/>
      <c r="CH25" s="361"/>
      <c r="CI25" s="361"/>
      <c r="CJ25" s="361"/>
      <c r="CK25" s="361"/>
      <c r="CL25" s="361"/>
      <c r="CM25" s="361"/>
      <c r="CN25" s="361"/>
      <c r="CO25" s="361"/>
      <c r="CP25" s="361"/>
      <c r="CQ25" s="361"/>
      <c r="CR25" s="361"/>
      <c r="CS25" s="361"/>
      <c r="CT25" s="361"/>
      <c r="CU25" s="361"/>
      <c r="CV25" s="361"/>
      <c r="CW25" s="361"/>
      <c r="CX25" s="361"/>
      <c r="CY25" s="361"/>
      <c r="CZ25" s="361"/>
      <c r="DA25" s="361"/>
      <c r="DB25" s="361"/>
      <c r="DC25" s="361"/>
      <c r="DD25" s="361"/>
      <c r="DE25" s="361"/>
      <c r="DF25" s="361"/>
      <c r="DG25" s="361"/>
      <c r="DH25" s="361"/>
      <c r="DI25" s="361"/>
      <c r="DJ25" s="361"/>
      <c r="DK25" s="361"/>
      <c r="DL25" s="361"/>
      <c r="DM25" s="361"/>
      <c r="DN25" s="361"/>
      <c r="DO25" s="361"/>
      <c r="DP25" s="361"/>
      <c r="DQ25" s="361"/>
      <c r="DR25" s="361"/>
      <c r="DS25" s="361"/>
      <c r="DT25" s="361"/>
      <c r="DU25" s="361"/>
      <c r="DV25" s="361"/>
      <c r="DW25" s="361"/>
      <c r="DX25" s="361"/>
      <c r="DY25" s="361"/>
      <c r="DZ25" s="361"/>
      <c r="EA25" s="361"/>
      <c r="EB25" s="361"/>
      <c r="EC25" s="361"/>
      <c r="ED25" s="361"/>
      <c r="EE25" s="361"/>
      <c r="EF25" s="361"/>
      <c r="EG25" s="361"/>
      <c r="EH25" s="361"/>
      <c r="EI25" s="361"/>
      <c r="EJ25" s="361"/>
      <c r="EK25" s="361"/>
      <c r="EL25" s="361"/>
      <c r="EM25" s="361"/>
      <c r="EN25" s="361"/>
      <c r="EO25" s="361"/>
      <c r="EP25" s="361"/>
      <c r="EQ25" s="361"/>
      <c r="ER25" s="361"/>
      <c r="ES25" s="361"/>
      <c r="ET25" s="361"/>
      <c r="EU25" s="361"/>
      <c r="EV25" s="361"/>
      <c r="EW25" s="361"/>
      <c r="EX25" s="361"/>
      <c r="EY25" s="361"/>
      <c r="EZ25" s="361"/>
      <c r="FA25" s="361"/>
      <c r="FB25" s="361"/>
      <c r="FC25" s="361"/>
      <c r="FD25" s="361"/>
      <c r="FE25" s="361"/>
      <c r="FF25" s="361"/>
      <c r="FG25" s="361"/>
      <c r="FH25" s="361"/>
      <c r="FI25" s="361"/>
      <c r="FJ25" s="361"/>
      <c r="FK25" s="361"/>
      <c r="FL25" s="361"/>
      <c r="FM25" s="361"/>
      <c r="FN25" s="361"/>
      <c r="FO25" s="361"/>
      <c r="FP25" s="361"/>
      <c r="FQ25" s="361"/>
      <c r="FR25" s="361"/>
      <c r="FS25" s="361"/>
      <c r="FT25" s="361"/>
      <c r="FU25" s="361"/>
      <c r="FV25" s="361"/>
      <c r="FW25" s="361"/>
      <c r="FX25" s="361"/>
      <c r="FY25" s="361"/>
      <c r="FZ25" s="361"/>
      <c r="GA25" s="361"/>
      <c r="GB25" s="361"/>
      <c r="GC25" s="361"/>
      <c r="GD25" s="361"/>
      <c r="GE25" s="361"/>
      <c r="GF25" s="361"/>
      <c r="GG25" s="361"/>
      <c r="GH25" s="361"/>
      <c r="GI25" s="361"/>
      <c r="GJ25" s="361"/>
      <c r="GK25" s="361"/>
      <c r="GL25" s="361"/>
      <c r="GM25" s="361"/>
      <c r="GN25" s="361"/>
      <c r="GO25" s="361"/>
      <c r="GP25" s="361"/>
      <c r="GQ25" s="361"/>
      <c r="GR25" s="361"/>
      <c r="GS25" s="361"/>
      <c r="GT25" s="361"/>
      <c r="GU25" s="361"/>
      <c r="GV25" s="361"/>
      <c r="GW25" s="361"/>
      <c r="GX25" s="361"/>
      <c r="GY25" s="361"/>
      <c r="GZ25" s="361"/>
      <c r="HA25" s="361"/>
      <c r="HB25" s="361"/>
      <c r="HC25" s="361"/>
      <c r="HD25" s="361"/>
      <c r="HE25" s="361"/>
      <c r="HF25" s="361"/>
      <c r="HG25" s="361"/>
      <c r="HH25" s="361"/>
      <c r="HI25" s="361"/>
      <c r="HJ25" s="361"/>
      <c r="HK25" s="361"/>
      <c r="HL25" s="361"/>
      <c r="HM25" s="361"/>
      <c r="HN25" s="361"/>
      <c r="HO25" s="361"/>
      <c r="HP25" s="361"/>
      <c r="HQ25" s="361"/>
      <c r="HR25" s="361"/>
      <c r="HS25" s="361"/>
      <c r="HT25" s="361"/>
      <c r="HU25" s="361"/>
      <c r="HV25" s="361"/>
      <c r="HW25" s="361"/>
      <c r="HX25" s="361"/>
      <c r="HY25" s="361"/>
      <c r="HZ25" s="361"/>
      <c r="IA25" s="361"/>
      <c r="IB25" s="361"/>
      <c r="IC25" s="361"/>
      <c r="ID25" s="361"/>
      <c r="IE25" s="361"/>
      <c r="IF25" s="361"/>
      <c r="IG25" s="361"/>
      <c r="IH25" s="361"/>
      <c r="II25" s="361"/>
      <c r="IJ25" s="361"/>
      <c r="IK25" s="361"/>
      <c r="IL25" s="361"/>
      <c r="IM25" s="361"/>
      <c r="IN25" s="361"/>
      <c r="IO25" s="361"/>
      <c r="IP25" s="361"/>
      <c r="IQ25" s="361"/>
    </row>
    <row r="26" s="340" customFormat="1" ht="24" customHeight="1" spans="1:251">
      <c r="A26" s="360" t="s">
        <v>736</v>
      </c>
      <c r="B26" s="298">
        <f>SUM(B27)</f>
        <v>14</v>
      </c>
      <c r="C26" s="298">
        <f>C27</f>
        <v>14</v>
      </c>
      <c r="D26" s="298">
        <f>D27</f>
        <v>14</v>
      </c>
      <c r="E26" s="295">
        <f t="shared" si="1"/>
        <v>1</v>
      </c>
      <c r="F26" s="296">
        <v>1</v>
      </c>
      <c r="G26" s="361"/>
      <c r="H26" s="361"/>
      <c r="I26" s="361"/>
      <c r="J26" s="361"/>
      <c r="K26" s="361"/>
      <c r="L26" s="361"/>
      <c r="M26" s="361"/>
      <c r="N26" s="361"/>
      <c r="O26" s="361"/>
      <c r="P26" s="361"/>
      <c r="Q26" s="361"/>
      <c r="R26" s="361"/>
      <c r="S26" s="361"/>
      <c r="T26" s="361"/>
      <c r="U26" s="361"/>
      <c r="V26" s="361"/>
      <c r="W26" s="361"/>
      <c r="X26" s="361"/>
      <c r="Y26" s="361"/>
      <c r="Z26" s="361"/>
      <c r="AA26" s="361"/>
      <c r="AB26" s="361"/>
      <c r="AC26" s="361"/>
      <c r="AD26" s="361"/>
      <c r="AE26" s="361"/>
      <c r="AF26" s="361"/>
      <c r="AG26" s="361"/>
      <c r="AH26" s="361"/>
      <c r="AI26" s="361"/>
      <c r="AJ26" s="361"/>
      <c r="AK26" s="361"/>
      <c r="AL26" s="361"/>
      <c r="AM26" s="361"/>
      <c r="AN26" s="361"/>
      <c r="AO26" s="361"/>
      <c r="AP26" s="361"/>
      <c r="AQ26" s="361"/>
      <c r="AR26" s="361"/>
      <c r="AS26" s="361"/>
      <c r="AT26" s="361"/>
      <c r="AU26" s="361"/>
      <c r="AV26" s="361"/>
      <c r="AW26" s="361"/>
      <c r="AX26" s="361"/>
      <c r="AY26" s="361"/>
      <c r="AZ26" s="361"/>
      <c r="BA26" s="361"/>
      <c r="BB26" s="361"/>
      <c r="BC26" s="361"/>
      <c r="BD26" s="361"/>
      <c r="BE26" s="361"/>
      <c r="BF26" s="361"/>
      <c r="BG26" s="361"/>
      <c r="BH26" s="361"/>
      <c r="BI26" s="361"/>
      <c r="BJ26" s="361"/>
      <c r="BK26" s="361"/>
      <c r="BL26" s="361"/>
      <c r="BM26" s="361"/>
      <c r="BN26" s="361"/>
      <c r="BO26" s="361"/>
      <c r="BP26" s="361"/>
      <c r="BQ26" s="361"/>
      <c r="BR26" s="361"/>
      <c r="BS26" s="361"/>
      <c r="BT26" s="361"/>
      <c r="BU26" s="361"/>
      <c r="BV26" s="361"/>
      <c r="BW26" s="361"/>
      <c r="BX26" s="361"/>
      <c r="BY26" s="361"/>
      <c r="BZ26" s="361"/>
      <c r="CA26" s="361"/>
      <c r="CB26" s="361"/>
      <c r="CC26" s="361"/>
      <c r="CD26" s="361"/>
      <c r="CE26" s="361"/>
      <c r="CF26" s="361"/>
      <c r="CG26" s="361"/>
      <c r="CH26" s="361"/>
      <c r="CI26" s="361"/>
      <c r="CJ26" s="361"/>
      <c r="CK26" s="361"/>
      <c r="CL26" s="361"/>
      <c r="CM26" s="361"/>
      <c r="CN26" s="361"/>
      <c r="CO26" s="361"/>
      <c r="CP26" s="361"/>
      <c r="CQ26" s="361"/>
      <c r="CR26" s="361"/>
      <c r="CS26" s="361"/>
      <c r="CT26" s="361"/>
      <c r="CU26" s="361"/>
      <c r="CV26" s="361"/>
      <c r="CW26" s="361"/>
      <c r="CX26" s="361"/>
      <c r="CY26" s="361"/>
      <c r="CZ26" s="361"/>
      <c r="DA26" s="361"/>
      <c r="DB26" s="361"/>
      <c r="DC26" s="361"/>
      <c r="DD26" s="361"/>
      <c r="DE26" s="361"/>
      <c r="DF26" s="361"/>
      <c r="DG26" s="361"/>
      <c r="DH26" s="361"/>
      <c r="DI26" s="361"/>
      <c r="DJ26" s="361"/>
      <c r="DK26" s="361"/>
      <c r="DL26" s="361"/>
      <c r="DM26" s="361"/>
      <c r="DN26" s="361"/>
      <c r="DO26" s="361"/>
      <c r="DP26" s="361"/>
      <c r="DQ26" s="361"/>
      <c r="DR26" s="361"/>
      <c r="DS26" s="361"/>
      <c r="DT26" s="361"/>
      <c r="DU26" s="361"/>
      <c r="DV26" s="361"/>
      <c r="DW26" s="361"/>
      <c r="DX26" s="361"/>
      <c r="DY26" s="361"/>
      <c r="DZ26" s="361"/>
      <c r="EA26" s="361"/>
      <c r="EB26" s="361"/>
      <c r="EC26" s="361"/>
      <c r="ED26" s="361"/>
      <c r="EE26" s="361"/>
      <c r="EF26" s="361"/>
      <c r="EG26" s="361"/>
      <c r="EH26" s="361"/>
      <c r="EI26" s="361"/>
      <c r="EJ26" s="361"/>
      <c r="EK26" s="361"/>
      <c r="EL26" s="361"/>
      <c r="EM26" s="361"/>
      <c r="EN26" s="361"/>
      <c r="EO26" s="361"/>
      <c r="EP26" s="361"/>
      <c r="EQ26" s="361"/>
      <c r="ER26" s="361"/>
      <c r="ES26" s="361"/>
      <c r="ET26" s="361"/>
      <c r="EU26" s="361"/>
      <c r="EV26" s="361"/>
      <c r="EW26" s="361"/>
      <c r="EX26" s="361"/>
      <c r="EY26" s="361"/>
      <c r="EZ26" s="361"/>
      <c r="FA26" s="361"/>
      <c r="FB26" s="361"/>
      <c r="FC26" s="361"/>
      <c r="FD26" s="361"/>
      <c r="FE26" s="361"/>
      <c r="FF26" s="361"/>
      <c r="FG26" s="361"/>
      <c r="FH26" s="361"/>
      <c r="FI26" s="361"/>
      <c r="FJ26" s="361"/>
      <c r="FK26" s="361"/>
      <c r="FL26" s="361"/>
      <c r="FM26" s="361"/>
      <c r="FN26" s="361"/>
      <c r="FO26" s="361"/>
      <c r="FP26" s="361"/>
      <c r="FQ26" s="361"/>
      <c r="FR26" s="361"/>
      <c r="FS26" s="361"/>
      <c r="FT26" s="361"/>
      <c r="FU26" s="361"/>
      <c r="FV26" s="361"/>
      <c r="FW26" s="361"/>
      <c r="FX26" s="361"/>
      <c r="FY26" s="361"/>
      <c r="FZ26" s="361"/>
      <c r="GA26" s="361"/>
      <c r="GB26" s="361"/>
      <c r="GC26" s="361"/>
      <c r="GD26" s="361"/>
      <c r="GE26" s="361"/>
      <c r="GF26" s="361"/>
      <c r="GG26" s="361"/>
      <c r="GH26" s="361"/>
      <c r="GI26" s="361"/>
      <c r="GJ26" s="361"/>
      <c r="GK26" s="361"/>
      <c r="GL26" s="361"/>
      <c r="GM26" s="361"/>
      <c r="GN26" s="361"/>
      <c r="GO26" s="361"/>
      <c r="GP26" s="361"/>
      <c r="GQ26" s="361"/>
      <c r="GR26" s="361"/>
      <c r="GS26" s="361"/>
      <c r="GT26" s="361"/>
      <c r="GU26" s="361"/>
      <c r="GV26" s="361"/>
      <c r="GW26" s="361"/>
      <c r="GX26" s="361"/>
      <c r="GY26" s="361"/>
      <c r="GZ26" s="361"/>
      <c r="HA26" s="361"/>
      <c r="HB26" s="361"/>
      <c r="HC26" s="361"/>
      <c r="HD26" s="361"/>
      <c r="HE26" s="361"/>
      <c r="HF26" s="361"/>
      <c r="HG26" s="361"/>
      <c r="HH26" s="361"/>
      <c r="HI26" s="361"/>
      <c r="HJ26" s="361"/>
      <c r="HK26" s="361"/>
      <c r="HL26" s="361"/>
      <c r="HM26" s="361"/>
      <c r="HN26" s="361"/>
      <c r="HO26" s="361"/>
      <c r="HP26" s="361"/>
      <c r="HQ26" s="361"/>
      <c r="HR26" s="361"/>
      <c r="HS26" s="361"/>
      <c r="HT26" s="361"/>
      <c r="HU26" s="361"/>
      <c r="HV26" s="361"/>
      <c r="HW26" s="361"/>
      <c r="HX26" s="361"/>
      <c r="HY26" s="361"/>
      <c r="HZ26" s="361"/>
      <c r="IA26" s="361"/>
      <c r="IB26" s="361"/>
      <c r="IC26" s="361"/>
      <c r="ID26" s="361"/>
      <c r="IE26" s="361"/>
      <c r="IF26" s="361"/>
      <c r="IG26" s="361"/>
      <c r="IH26" s="361"/>
      <c r="II26" s="361"/>
      <c r="IJ26" s="361"/>
      <c r="IK26" s="361"/>
      <c r="IL26" s="361"/>
      <c r="IM26" s="361"/>
      <c r="IN26" s="361"/>
      <c r="IO26" s="361"/>
      <c r="IP26" s="361"/>
      <c r="IQ26" s="361"/>
    </row>
    <row r="27" s="340" customFormat="1" ht="24.75" customHeight="1" spans="1:251">
      <c r="A27" s="362" t="s">
        <v>737</v>
      </c>
      <c r="B27" s="300">
        <v>14</v>
      </c>
      <c r="C27" s="300">
        <v>14</v>
      </c>
      <c r="D27" s="300">
        <v>14</v>
      </c>
      <c r="E27" s="295">
        <f t="shared" si="1"/>
        <v>1</v>
      </c>
      <c r="F27" s="296">
        <v>1</v>
      </c>
      <c r="G27" s="361"/>
      <c r="H27" s="361"/>
      <c r="I27" s="361"/>
      <c r="J27" s="361"/>
      <c r="K27" s="361"/>
      <c r="L27" s="361"/>
      <c r="M27" s="361"/>
      <c r="N27" s="361"/>
      <c r="O27" s="361"/>
      <c r="P27" s="361"/>
      <c r="Q27" s="361"/>
      <c r="R27" s="361"/>
      <c r="S27" s="361"/>
      <c r="T27" s="361"/>
      <c r="U27" s="361"/>
      <c r="V27" s="361"/>
      <c r="W27" s="361"/>
      <c r="X27" s="361"/>
      <c r="Y27" s="361"/>
      <c r="Z27" s="361"/>
      <c r="AA27" s="361"/>
      <c r="AB27" s="361"/>
      <c r="AC27" s="361"/>
      <c r="AD27" s="361"/>
      <c r="AE27" s="361"/>
      <c r="AF27" s="361"/>
      <c r="AG27" s="361"/>
      <c r="AH27" s="361"/>
      <c r="AI27" s="361"/>
      <c r="AJ27" s="361"/>
      <c r="AK27" s="361"/>
      <c r="AL27" s="361"/>
      <c r="AM27" s="361"/>
      <c r="AN27" s="361"/>
      <c r="AO27" s="361"/>
      <c r="AP27" s="361"/>
      <c r="AQ27" s="361"/>
      <c r="AR27" s="361"/>
      <c r="AS27" s="361"/>
      <c r="AT27" s="361"/>
      <c r="AU27" s="361"/>
      <c r="AV27" s="361"/>
      <c r="AW27" s="361"/>
      <c r="AX27" s="361"/>
      <c r="AY27" s="361"/>
      <c r="AZ27" s="361"/>
      <c r="BA27" s="361"/>
      <c r="BB27" s="361"/>
      <c r="BC27" s="361"/>
      <c r="BD27" s="361"/>
      <c r="BE27" s="361"/>
      <c r="BF27" s="361"/>
      <c r="BG27" s="361"/>
      <c r="BH27" s="361"/>
      <c r="BI27" s="361"/>
      <c r="BJ27" s="361"/>
      <c r="BK27" s="361"/>
      <c r="BL27" s="361"/>
      <c r="BM27" s="361"/>
      <c r="BN27" s="361"/>
      <c r="BO27" s="361"/>
      <c r="BP27" s="361"/>
      <c r="BQ27" s="361"/>
      <c r="BR27" s="361"/>
      <c r="BS27" s="361"/>
      <c r="BT27" s="361"/>
      <c r="BU27" s="361"/>
      <c r="BV27" s="361"/>
      <c r="BW27" s="361"/>
      <c r="BX27" s="361"/>
      <c r="BY27" s="361"/>
      <c r="BZ27" s="361"/>
      <c r="CA27" s="361"/>
      <c r="CB27" s="361"/>
      <c r="CC27" s="361"/>
      <c r="CD27" s="361"/>
      <c r="CE27" s="361"/>
      <c r="CF27" s="361"/>
      <c r="CG27" s="361"/>
      <c r="CH27" s="361"/>
      <c r="CI27" s="361"/>
      <c r="CJ27" s="361"/>
      <c r="CK27" s="361"/>
      <c r="CL27" s="361"/>
      <c r="CM27" s="361"/>
      <c r="CN27" s="361"/>
      <c r="CO27" s="361"/>
      <c r="CP27" s="361"/>
      <c r="CQ27" s="361"/>
      <c r="CR27" s="361"/>
      <c r="CS27" s="361"/>
      <c r="CT27" s="361"/>
      <c r="CU27" s="361"/>
      <c r="CV27" s="361"/>
      <c r="CW27" s="361"/>
      <c r="CX27" s="361"/>
      <c r="CY27" s="361"/>
      <c r="CZ27" s="361"/>
      <c r="DA27" s="361"/>
      <c r="DB27" s="361"/>
      <c r="DC27" s="361"/>
      <c r="DD27" s="361"/>
      <c r="DE27" s="361"/>
      <c r="DF27" s="361"/>
      <c r="DG27" s="361"/>
      <c r="DH27" s="361"/>
      <c r="DI27" s="361"/>
      <c r="DJ27" s="361"/>
      <c r="DK27" s="361"/>
      <c r="DL27" s="361"/>
      <c r="DM27" s="361"/>
      <c r="DN27" s="361"/>
      <c r="DO27" s="361"/>
      <c r="DP27" s="361"/>
      <c r="DQ27" s="361"/>
      <c r="DR27" s="361"/>
      <c r="DS27" s="361"/>
      <c r="DT27" s="361"/>
      <c r="DU27" s="361"/>
      <c r="DV27" s="361"/>
      <c r="DW27" s="361"/>
      <c r="DX27" s="361"/>
      <c r="DY27" s="361"/>
      <c r="DZ27" s="361"/>
      <c r="EA27" s="361"/>
      <c r="EB27" s="361"/>
      <c r="EC27" s="361"/>
      <c r="ED27" s="361"/>
      <c r="EE27" s="361"/>
      <c r="EF27" s="361"/>
      <c r="EG27" s="361"/>
      <c r="EH27" s="361"/>
      <c r="EI27" s="361"/>
      <c r="EJ27" s="361"/>
      <c r="EK27" s="361"/>
      <c r="EL27" s="361"/>
      <c r="EM27" s="361"/>
      <c r="EN27" s="361"/>
      <c r="EO27" s="361"/>
      <c r="EP27" s="361"/>
      <c r="EQ27" s="361"/>
      <c r="ER27" s="361"/>
      <c r="ES27" s="361"/>
      <c r="ET27" s="361"/>
      <c r="EU27" s="361"/>
      <c r="EV27" s="361"/>
      <c r="EW27" s="361"/>
      <c r="EX27" s="361"/>
      <c r="EY27" s="361"/>
      <c r="EZ27" s="361"/>
      <c r="FA27" s="361"/>
      <c r="FB27" s="361"/>
      <c r="FC27" s="361"/>
      <c r="FD27" s="361"/>
      <c r="FE27" s="361"/>
      <c r="FF27" s="361"/>
      <c r="FG27" s="361"/>
      <c r="FH27" s="361"/>
      <c r="FI27" s="361"/>
      <c r="FJ27" s="361"/>
      <c r="FK27" s="361"/>
      <c r="FL27" s="361"/>
      <c r="FM27" s="361"/>
      <c r="FN27" s="361"/>
      <c r="FO27" s="361"/>
      <c r="FP27" s="361"/>
      <c r="FQ27" s="361"/>
      <c r="FR27" s="361"/>
      <c r="FS27" s="361"/>
      <c r="FT27" s="361"/>
      <c r="FU27" s="361"/>
      <c r="FV27" s="361"/>
      <c r="FW27" s="361"/>
      <c r="FX27" s="361"/>
      <c r="FY27" s="361"/>
      <c r="FZ27" s="361"/>
      <c r="GA27" s="361"/>
      <c r="GB27" s="361"/>
      <c r="GC27" s="361"/>
      <c r="GD27" s="361"/>
      <c r="GE27" s="361"/>
      <c r="GF27" s="361"/>
      <c r="GG27" s="361"/>
      <c r="GH27" s="361"/>
      <c r="GI27" s="361"/>
      <c r="GJ27" s="361"/>
      <c r="GK27" s="361"/>
      <c r="GL27" s="361"/>
      <c r="GM27" s="361"/>
      <c r="GN27" s="361"/>
      <c r="GO27" s="361"/>
      <c r="GP27" s="361"/>
      <c r="GQ27" s="361"/>
      <c r="GR27" s="361"/>
      <c r="GS27" s="361"/>
      <c r="GT27" s="361"/>
      <c r="GU27" s="361"/>
      <c r="GV27" s="361"/>
      <c r="GW27" s="361"/>
      <c r="GX27" s="361"/>
      <c r="GY27" s="361"/>
      <c r="GZ27" s="361"/>
      <c r="HA27" s="361"/>
      <c r="HB27" s="361"/>
      <c r="HC27" s="361"/>
      <c r="HD27" s="361"/>
      <c r="HE27" s="361"/>
      <c r="HF27" s="361"/>
      <c r="HG27" s="361"/>
      <c r="HH27" s="361"/>
      <c r="HI27" s="361"/>
      <c r="HJ27" s="361"/>
      <c r="HK27" s="361"/>
      <c r="HL27" s="361"/>
      <c r="HM27" s="361"/>
      <c r="HN27" s="361"/>
      <c r="HO27" s="361"/>
      <c r="HP27" s="361"/>
      <c r="HQ27" s="361"/>
      <c r="HR27" s="361"/>
      <c r="HS27" s="361"/>
      <c r="HT27" s="361"/>
      <c r="HU27" s="361"/>
      <c r="HV27" s="361"/>
      <c r="HW27" s="361"/>
      <c r="HX27" s="361"/>
      <c r="HY27" s="361"/>
      <c r="HZ27" s="361"/>
      <c r="IA27" s="361"/>
      <c r="IB27" s="361"/>
      <c r="IC27" s="361"/>
      <c r="ID27" s="361"/>
      <c r="IE27" s="361"/>
      <c r="IF27" s="361"/>
      <c r="IG27" s="361"/>
      <c r="IH27" s="361"/>
      <c r="II27" s="361"/>
      <c r="IJ27" s="361"/>
      <c r="IK27" s="361"/>
      <c r="IL27" s="361"/>
      <c r="IM27" s="361"/>
      <c r="IN27" s="361"/>
      <c r="IO27" s="361"/>
      <c r="IP27" s="361"/>
      <c r="IQ27" s="361"/>
    </row>
    <row r="28" s="340" customFormat="1" ht="24" customHeight="1" spans="1:251">
      <c r="A28" s="360" t="s">
        <v>738</v>
      </c>
      <c r="B28" s="300"/>
      <c r="C28" s="298">
        <v>11</v>
      </c>
      <c r="D28" s="298">
        <v>11</v>
      </c>
      <c r="E28" s="295">
        <f t="shared" si="1"/>
        <v>1</v>
      </c>
      <c r="F28" s="296"/>
      <c r="G28" s="361"/>
      <c r="H28" s="361"/>
      <c r="I28" s="361"/>
      <c r="J28" s="361"/>
      <c r="K28" s="361"/>
      <c r="L28" s="361"/>
      <c r="M28" s="361"/>
      <c r="N28" s="361"/>
      <c r="O28" s="361"/>
      <c r="P28" s="361"/>
      <c r="Q28" s="361"/>
      <c r="R28" s="361"/>
      <c r="S28" s="361"/>
      <c r="T28" s="361"/>
      <c r="U28" s="361"/>
      <c r="V28" s="361"/>
      <c r="W28" s="361"/>
      <c r="X28" s="361"/>
      <c r="Y28" s="361"/>
      <c r="Z28" s="361"/>
      <c r="AA28" s="361"/>
      <c r="AB28" s="361"/>
      <c r="AC28" s="361"/>
      <c r="AD28" s="361"/>
      <c r="AE28" s="361"/>
      <c r="AF28" s="361"/>
      <c r="AG28" s="361"/>
      <c r="AH28" s="361"/>
      <c r="AI28" s="361"/>
      <c r="AJ28" s="361"/>
      <c r="AK28" s="361"/>
      <c r="AL28" s="361"/>
      <c r="AM28" s="361"/>
      <c r="AN28" s="361"/>
      <c r="AO28" s="361"/>
      <c r="AP28" s="361"/>
      <c r="AQ28" s="361"/>
      <c r="AR28" s="361"/>
      <c r="AS28" s="361"/>
      <c r="AT28" s="361"/>
      <c r="AU28" s="361"/>
      <c r="AV28" s="361"/>
      <c r="AW28" s="361"/>
      <c r="AX28" s="361"/>
      <c r="AY28" s="361"/>
      <c r="AZ28" s="361"/>
      <c r="BA28" s="361"/>
      <c r="BB28" s="361"/>
      <c r="BC28" s="361"/>
      <c r="BD28" s="361"/>
      <c r="BE28" s="361"/>
      <c r="BF28" s="361"/>
      <c r="BG28" s="361"/>
      <c r="BH28" s="361"/>
      <c r="BI28" s="361"/>
      <c r="BJ28" s="361"/>
      <c r="BK28" s="361"/>
      <c r="BL28" s="361"/>
      <c r="BM28" s="361"/>
      <c r="BN28" s="361"/>
      <c r="BO28" s="361"/>
      <c r="BP28" s="361"/>
      <c r="BQ28" s="361"/>
      <c r="BR28" s="361"/>
      <c r="BS28" s="361"/>
      <c r="BT28" s="361"/>
      <c r="BU28" s="361"/>
      <c r="BV28" s="361"/>
      <c r="BW28" s="361"/>
      <c r="BX28" s="361"/>
      <c r="BY28" s="361"/>
      <c r="BZ28" s="361"/>
      <c r="CA28" s="361"/>
      <c r="CB28" s="361"/>
      <c r="CC28" s="361"/>
      <c r="CD28" s="361"/>
      <c r="CE28" s="361"/>
      <c r="CF28" s="361"/>
      <c r="CG28" s="361"/>
      <c r="CH28" s="361"/>
      <c r="CI28" s="361"/>
      <c r="CJ28" s="361"/>
      <c r="CK28" s="361"/>
      <c r="CL28" s="361"/>
      <c r="CM28" s="361"/>
      <c r="CN28" s="361"/>
      <c r="CO28" s="361"/>
      <c r="CP28" s="361"/>
      <c r="CQ28" s="361"/>
      <c r="CR28" s="361"/>
      <c r="CS28" s="361"/>
      <c r="CT28" s="361"/>
      <c r="CU28" s="361"/>
      <c r="CV28" s="361"/>
      <c r="CW28" s="361"/>
      <c r="CX28" s="361"/>
      <c r="CY28" s="361"/>
      <c r="CZ28" s="361"/>
      <c r="DA28" s="361"/>
      <c r="DB28" s="361"/>
      <c r="DC28" s="361"/>
      <c r="DD28" s="361"/>
      <c r="DE28" s="361"/>
      <c r="DF28" s="361"/>
      <c r="DG28" s="361"/>
      <c r="DH28" s="361"/>
      <c r="DI28" s="361"/>
      <c r="DJ28" s="361"/>
      <c r="DK28" s="361"/>
      <c r="DL28" s="361"/>
      <c r="DM28" s="361"/>
      <c r="DN28" s="361"/>
      <c r="DO28" s="361"/>
      <c r="DP28" s="361"/>
      <c r="DQ28" s="361"/>
      <c r="DR28" s="361"/>
      <c r="DS28" s="361"/>
      <c r="DT28" s="361"/>
      <c r="DU28" s="361"/>
      <c r="DV28" s="361"/>
      <c r="DW28" s="361"/>
      <c r="DX28" s="361"/>
      <c r="DY28" s="361"/>
      <c r="DZ28" s="361"/>
      <c r="EA28" s="361"/>
      <c r="EB28" s="361"/>
      <c r="EC28" s="361"/>
      <c r="ED28" s="361"/>
      <c r="EE28" s="361"/>
      <c r="EF28" s="361"/>
      <c r="EG28" s="361"/>
      <c r="EH28" s="361"/>
      <c r="EI28" s="361"/>
      <c r="EJ28" s="361"/>
      <c r="EK28" s="361"/>
      <c r="EL28" s="361"/>
      <c r="EM28" s="361"/>
      <c r="EN28" s="361"/>
      <c r="EO28" s="361"/>
      <c r="EP28" s="361"/>
      <c r="EQ28" s="361"/>
      <c r="ER28" s="361"/>
      <c r="ES28" s="361"/>
      <c r="ET28" s="361"/>
      <c r="EU28" s="361"/>
      <c r="EV28" s="361"/>
      <c r="EW28" s="361"/>
      <c r="EX28" s="361"/>
      <c r="EY28" s="361"/>
      <c r="EZ28" s="361"/>
      <c r="FA28" s="361"/>
      <c r="FB28" s="361"/>
      <c r="FC28" s="361"/>
      <c r="FD28" s="361"/>
      <c r="FE28" s="361"/>
      <c r="FF28" s="361"/>
      <c r="FG28" s="361"/>
      <c r="FH28" s="361"/>
      <c r="FI28" s="361"/>
      <c r="FJ28" s="361"/>
      <c r="FK28" s="361"/>
      <c r="FL28" s="361"/>
      <c r="FM28" s="361"/>
      <c r="FN28" s="361"/>
      <c r="FO28" s="361"/>
      <c r="FP28" s="361"/>
      <c r="FQ28" s="361"/>
      <c r="FR28" s="361"/>
      <c r="FS28" s="361"/>
      <c r="FT28" s="361"/>
      <c r="FU28" s="361"/>
      <c r="FV28" s="361"/>
      <c r="FW28" s="361"/>
      <c r="FX28" s="361"/>
      <c r="FY28" s="361"/>
      <c r="FZ28" s="361"/>
      <c r="GA28" s="361"/>
      <c r="GB28" s="361"/>
      <c r="GC28" s="361"/>
      <c r="GD28" s="361"/>
      <c r="GE28" s="361"/>
      <c r="GF28" s="361"/>
      <c r="GG28" s="361"/>
      <c r="GH28" s="361"/>
      <c r="GI28" s="361"/>
      <c r="GJ28" s="361"/>
      <c r="GK28" s="361"/>
      <c r="GL28" s="361"/>
      <c r="GM28" s="361"/>
      <c r="GN28" s="361"/>
      <c r="GO28" s="361"/>
      <c r="GP28" s="361"/>
      <c r="GQ28" s="361"/>
      <c r="GR28" s="361"/>
      <c r="GS28" s="361"/>
      <c r="GT28" s="361"/>
      <c r="GU28" s="361"/>
      <c r="GV28" s="361"/>
      <c r="GW28" s="361"/>
      <c r="GX28" s="361"/>
      <c r="GY28" s="361"/>
      <c r="GZ28" s="361"/>
      <c r="HA28" s="361"/>
      <c r="HB28" s="361"/>
      <c r="HC28" s="361"/>
      <c r="HD28" s="361"/>
      <c r="HE28" s="361"/>
      <c r="HF28" s="361"/>
      <c r="HG28" s="361"/>
      <c r="HH28" s="361"/>
      <c r="HI28" s="361"/>
      <c r="HJ28" s="361"/>
      <c r="HK28" s="361"/>
      <c r="HL28" s="361"/>
      <c r="HM28" s="361"/>
      <c r="HN28" s="361"/>
      <c r="HO28" s="361"/>
      <c r="HP28" s="361"/>
      <c r="HQ28" s="361"/>
      <c r="HR28" s="361"/>
      <c r="HS28" s="361"/>
      <c r="HT28" s="361"/>
      <c r="HU28" s="361"/>
      <c r="HV28" s="361"/>
      <c r="HW28" s="361"/>
      <c r="HX28" s="361"/>
      <c r="HY28" s="361"/>
      <c r="HZ28" s="361"/>
      <c r="IA28" s="361"/>
      <c r="IB28" s="361"/>
      <c r="IC28" s="361"/>
      <c r="ID28" s="361"/>
      <c r="IE28" s="361"/>
      <c r="IF28" s="361"/>
      <c r="IG28" s="361"/>
      <c r="IH28" s="361"/>
      <c r="II28" s="361"/>
      <c r="IJ28" s="361"/>
      <c r="IK28" s="361"/>
      <c r="IL28" s="361"/>
      <c r="IM28" s="361"/>
      <c r="IN28" s="361"/>
      <c r="IO28" s="361"/>
      <c r="IP28" s="361"/>
      <c r="IQ28" s="361"/>
    </row>
    <row r="29" s="340" customFormat="1" ht="24" customHeight="1" spans="1:251">
      <c r="A29" s="360" t="s">
        <v>739</v>
      </c>
      <c r="B29" s="298"/>
      <c r="C29" s="298"/>
      <c r="D29" s="298"/>
      <c r="E29" s="295" t="str">
        <f t="shared" si="1"/>
        <v/>
      </c>
      <c r="F29" s="296"/>
      <c r="G29" s="361"/>
      <c r="H29" s="361"/>
      <c r="I29" s="361"/>
      <c r="J29" s="361"/>
      <c r="K29" s="361"/>
      <c r="L29" s="361"/>
      <c r="M29" s="361"/>
      <c r="N29" s="361"/>
      <c r="O29" s="361"/>
      <c r="P29" s="361"/>
      <c r="Q29" s="361"/>
      <c r="R29" s="361"/>
      <c r="S29" s="361"/>
      <c r="T29" s="361"/>
      <c r="U29" s="361"/>
      <c r="V29" s="361"/>
      <c r="W29" s="361"/>
      <c r="X29" s="361"/>
      <c r="Y29" s="361"/>
      <c r="Z29" s="361"/>
      <c r="AA29" s="361"/>
      <c r="AB29" s="361"/>
      <c r="AC29" s="361"/>
      <c r="AD29" s="361"/>
      <c r="AE29" s="361"/>
      <c r="AF29" s="361"/>
      <c r="AG29" s="361"/>
      <c r="AH29" s="361"/>
      <c r="AI29" s="361"/>
      <c r="AJ29" s="361"/>
      <c r="AK29" s="361"/>
      <c r="AL29" s="361"/>
      <c r="AM29" s="361"/>
      <c r="AN29" s="361"/>
      <c r="AO29" s="361"/>
      <c r="AP29" s="361"/>
      <c r="AQ29" s="361"/>
      <c r="AR29" s="361"/>
      <c r="AS29" s="361"/>
      <c r="AT29" s="361"/>
      <c r="AU29" s="361"/>
      <c r="AV29" s="361"/>
      <c r="AW29" s="361"/>
      <c r="AX29" s="361"/>
      <c r="AY29" s="361"/>
      <c r="AZ29" s="361"/>
      <c r="BA29" s="361"/>
      <c r="BB29" s="361"/>
      <c r="BC29" s="361"/>
      <c r="BD29" s="361"/>
      <c r="BE29" s="361"/>
      <c r="BF29" s="361"/>
      <c r="BG29" s="361"/>
      <c r="BH29" s="361"/>
      <c r="BI29" s="361"/>
      <c r="BJ29" s="361"/>
      <c r="BK29" s="361"/>
      <c r="BL29" s="361"/>
      <c r="BM29" s="361"/>
      <c r="BN29" s="361"/>
      <c r="BO29" s="361"/>
      <c r="BP29" s="361"/>
      <c r="BQ29" s="361"/>
      <c r="BR29" s="361"/>
      <c r="BS29" s="361"/>
      <c r="BT29" s="361"/>
      <c r="BU29" s="361"/>
      <c r="BV29" s="361"/>
      <c r="BW29" s="361"/>
      <c r="BX29" s="361"/>
      <c r="BY29" s="361"/>
      <c r="BZ29" s="361"/>
      <c r="CA29" s="361"/>
      <c r="CB29" s="361"/>
      <c r="CC29" s="361"/>
      <c r="CD29" s="361"/>
      <c r="CE29" s="361"/>
      <c r="CF29" s="361"/>
      <c r="CG29" s="361"/>
      <c r="CH29" s="361"/>
      <c r="CI29" s="361"/>
      <c r="CJ29" s="361"/>
      <c r="CK29" s="361"/>
      <c r="CL29" s="361"/>
      <c r="CM29" s="361"/>
      <c r="CN29" s="361"/>
      <c r="CO29" s="361"/>
      <c r="CP29" s="361"/>
      <c r="CQ29" s="361"/>
      <c r="CR29" s="361"/>
      <c r="CS29" s="361"/>
      <c r="CT29" s="361"/>
      <c r="CU29" s="361"/>
      <c r="CV29" s="361"/>
      <c r="CW29" s="361"/>
      <c r="CX29" s="361"/>
      <c r="CY29" s="361"/>
      <c r="CZ29" s="361"/>
      <c r="DA29" s="361"/>
      <c r="DB29" s="361"/>
      <c r="DC29" s="361"/>
      <c r="DD29" s="361"/>
      <c r="DE29" s="361"/>
      <c r="DF29" s="361"/>
      <c r="DG29" s="361"/>
      <c r="DH29" s="361"/>
      <c r="DI29" s="361"/>
      <c r="DJ29" s="361"/>
      <c r="DK29" s="361"/>
      <c r="DL29" s="361"/>
      <c r="DM29" s="361"/>
      <c r="DN29" s="361"/>
      <c r="DO29" s="361"/>
      <c r="DP29" s="361"/>
      <c r="DQ29" s="361"/>
      <c r="DR29" s="361"/>
      <c r="DS29" s="361"/>
      <c r="DT29" s="361"/>
      <c r="DU29" s="361"/>
      <c r="DV29" s="361"/>
      <c r="DW29" s="361"/>
      <c r="DX29" s="361"/>
      <c r="DY29" s="361"/>
      <c r="DZ29" s="361"/>
      <c r="EA29" s="361"/>
      <c r="EB29" s="361"/>
      <c r="EC29" s="361"/>
      <c r="ED29" s="361"/>
      <c r="EE29" s="361"/>
      <c r="EF29" s="361"/>
      <c r="EG29" s="361"/>
      <c r="EH29" s="361"/>
      <c r="EI29" s="361"/>
      <c r="EJ29" s="361"/>
      <c r="EK29" s="361"/>
      <c r="EL29" s="361"/>
      <c r="EM29" s="361"/>
      <c r="EN29" s="361"/>
      <c r="EO29" s="361"/>
      <c r="EP29" s="361"/>
      <c r="EQ29" s="361"/>
      <c r="ER29" s="361"/>
      <c r="ES29" s="361"/>
      <c r="ET29" s="361"/>
      <c r="EU29" s="361"/>
      <c r="EV29" s="361"/>
      <c r="EW29" s="361"/>
      <c r="EX29" s="361"/>
      <c r="EY29" s="361"/>
      <c r="EZ29" s="361"/>
      <c r="FA29" s="361"/>
      <c r="FB29" s="361"/>
      <c r="FC29" s="361"/>
      <c r="FD29" s="361"/>
      <c r="FE29" s="361"/>
      <c r="FF29" s="361"/>
      <c r="FG29" s="361"/>
      <c r="FH29" s="361"/>
      <c r="FI29" s="361"/>
      <c r="FJ29" s="361"/>
      <c r="FK29" s="361"/>
      <c r="FL29" s="361"/>
      <c r="FM29" s="361"/>
      <c r="FN29" s="361"/>
      <c r="FO29" s="361"/>
      <c r="FP29" s="361"/>
      <c r="FQ29" s="361"/>
      <c r="FR29" s="361"/>
      <c r="FS29" s="361"/>
      <c r="FT29" s="361"/>
      <c r="FU29" s="361"/>
      <c r="FV29" s="361"/>
      <c r="FW29" s="361"/>
      <c r="FX29" s="361"/>
      <c r="FY29" s="361"/>
      <c r="FZ29" s="361"/>
      <c r="GA29" s="361"/>
      <c r="GB29" s="361"/>
      <c r="GC29" s="361"/>
      <c r="GD29" s="361"/>
      <c r="GE29" s="361"/>
      <c r="GF29" s="361"/>
      <c r="GG29" s="361"/>
      <c r="GH29" s="361"/>
      <c r="GI29" s="361"/>
      <c r="GJ29" s="361"/>
      <c r="GK29" s="361"/>
      <c r="GL29" s="361"/>
      <c r="GM29" s="361"/>
      <c r="GN29" s="361"/>
      <c r="GO29" s="361"/>
      <c r="GP29" s="361"/>
      <c r="GQ29" s="361"/>
      <c r="GR29" s="361"/>
      <c r="GS29" s="361"/>
      <c r="GT29" s="361"/>
      <c r="GU29" s="361"/>
      <c r="GV29" s="361"/>
      <c r="GW29" s="361"/>
      <c r="GX29" s="361"/>
      <c r="GY29" s="361"/>
      <c r="GZ29" s="361"/>
      <c r="HA29" s="361"/>
      <c r="HB29" s="361"/>
      <c r="HC29" s="361"/>
      <c r="HD29" s="361"/>
      <c r="HE29" s="361"/>
      <c r="HF29" s="361"/>
      <c r="HG29" s="361"/>
      <c r="HH29" s="361"/>
      <c r="HI29" s="361"/>
      <c r="HJ29" s="361"/>
      <c r="HK29" s="361"/>
      <c r="HL29" s="361"/>
      <c r="HM29" s="361"/>
      <c r="HN29" s="361"/>
      <c r="HO29" s="361"/>
      <c r="HP29" s="361"/>
      <c r="HQ29" s="361"/>
      <c r="HR29" s="361"/>
      <c r="HS29" s="361"/>
      <c r="HT29" s="361"/>
      <c r="HU29" s="361"/>
      <c r="HV29" s="361"/>
      <c r="HW29" s="361"/>
      <c r="HX29" s="361"/>
      <c r="HY29" s="361"/>
      <c r="HZ29" s="361"/>
      <c r="IA29" s="361"/>
      <c r="IB29" s="361"/>
      <c r="IC29" s="361"/>
      <c r="ID29" s="361"/>
      <c r="IE29" s="361"/>
      <c r="IF29" s="361"/>
      <c r="IG29" s="361"/>
      <c r="IH29" s="361"/>
      <c r="II29" s="361"/>
      <c r="IJ29" s="361"/>
      <c r="IK29" s="361"/>
      <c r="IL29" s="361"/>
      <c r="IM29" s="361"/>
      <c r="IN29" s="361"/>
      <c r="IO29" s="361"/>
      <c r="IP29" s="361"/>
      <c r="IQ29" s="361"/>
    </row>
    <row r="30" s="341" customFormat="1" ht="24" customHeight="1" spans="1:251">
      <c r="A30" s="354" t="s">
        <v>740</v>
      </c>
      <c r="B30" s="303">
        <f>B5+B6+B8+B10+B11+B14+B17+B18+B20+B21+B24+B25+B28+B29+B26</f>
        <v>81</v>
      </c>
      <c r="C30" s="303">
        <f>SUM(C5+C6+C8+C10+C11+C14+C17+C18+C20+C21+C24+C25+C26+C28+C29)</f>
        <v>19334</v>
      </c>
      <c r="D30" s="303">
        <f>SUM(D5+D6+D8+D10+D11+D14+D17+D18+D20+D21+D24+D25+D26+D28+D29)</f>
        <v>15025</v>
      </c>
      <c r="E30" s="295">
        <f t="shared" si="1"/>
        <v>0.777128374883625</v>
      </c>
      <c r="F30" s="296">
        <v>108.876811594203</v>
      </c>
      <c r="G30" s="361"/>
      <c r="H30" s="361"/>
      <c r="I30" s="361"/>
      <c r="J30" s="361"/>
      <c r="K30" s="361"/>
      <c r="L30" s="361"/>
      <c r="M30" s="361"/>
      <c r="N30" s="361"/>
      <c r="O30" s="361"/>
      <c r="P30" s="361"/>
      <c r="Q30" s="361"/>
      <c r="R30" s="361"/>
      <c r="S30" s="361"/>
      <c r="T30" s="361"/>
      <c r="U30" s="361"/>
      <c r="V30" s="361"/>
      <c r="W30" s="361"/>
      <c r="X30" s="361"/>
      <c r="Y30" s="361"/>
      <c r="Z30" s="361"/>
      <c r="AA30" s="361"/>
      <c r="AB30" s="361"/>
      <c r="AC30" s="361"/>
      <c r="AD30" s="361"/>
      <c r="AE30" s="361"/>
      <c r="AF30" s="361"/>
      <c r="AG30" s="361"/>
      <c r="AH30" s="361"/>
      <c r="AI30" s="361"/>
      <c r="AJ30" s="361"/>
      <c r="AK30" s="361"/>
      <c r="AL30" s="361"/>
      <c r="AM30" s="361"/>
      <c r="AN30" s="361"/>
      <c r="AO30" s="361"/>
      <c r="AP30" s="361"/>
      <c r="AQ30" s="361"/>
      <c r="AR30" s="361"/>
      <c r="AS30" s="361"/>
      <c r="AT30" s="361"/>
      <c r="AU30" s="361"/>
      <c r="AV30" s="361"/>
      <c r="AW30" s="361"/>
      <c r="AX30" s="361"/>
      <c r="AY30" s="361"/>
      <c r="AZ30" s="361"/>
      <c r="BA30" s="361"/>
      <c r="BB30" s="361"/>
      <c r="BC30" s="361"/>
      <c r="BD30" s="361"/>
      <c r="BE30" s="361"/>
      <c r="BF30" s="361"/>
      <c r="BG30" s="361"/>
      <c r="BH30" s="361"/>
      <c r="BI30" s="361"/>
      <c r="BJ30" s="361"/>
      <c r="BK30" s="361"/>
      <c r="BL30" s="361"/>
      <c r="BM30" s="361"/>
      <c r="BN30" s="361"/>
      <c r="BO30" s="361"/>
      <c r="BP30" s="361"/>
      <c r="BQ30" s="361"/>
      <c r="BR30" s="361"/>
      <c r="BS30" s="361"/>
      <c r="BT30" s="361"/>
      <c r="BU30" s="361"/>
      <c r="BV30" s="361"/>
      <c r="BW30" s="361"/>
      <c r="BX30" s="361"/>
      <c r="BY30" s="361"/>
      <c r="BZ30" s="361"/>
      <c r="CA30" s="361"/>
      <c r="CB30" s="361"/>
      <c r="CC30" s="361"/>
      <c r="CD30" s="361"/>
      <c r="CE30" s="361"/>
      <c r="CF30" s="361"/>
      <c r="CG30" s="361"/>
      <c r="CH30" s="361"/>
      <c r="CI30" s="361"/>
      <c r="CJ30" s="361"/>
      <c r="CK30" s="361"/>
      <c r="CL30" s="361"/>
      <c r="CM30" s="361"/>
      <c r="CN30" s="361"/>
      <c r="CO30" s="361"/>
      <c r="CP30" s="361"/>
      <c r="CQ30" s="361"/>
      <c r="CR30" s="361"/>
      <c r="CS30" s="361"/>
      <c r="CT30" s="361"/>
      <c r="CU30" s="361"/>
      <c r="CV30" s="361"/>
      <c r="CW30" s="361"/>
      <c r="CX30" s="361"/>
      <c r="CY30" s="361"/>
      <c r="CZ30" s="361"/>
      <c r="DA30" s="361"/>
      <c r="DB30" s="361"/>
      <c r="DC30" s="361"/>
      <c r="DD30" s="361"/>
      <c r="DE30" s="361"/>
      <c r="DF30" s="361"/>
      <c r="DG30" s="361"/>
      <c r="DH30" s="361"/>
      <c r="DI30" s="361"/>
      <c r="DJ30" s="361"/>
      <c r="DK30" s="361"/>
      <c r="DL30" s="361"/>
      <c r="DM30" s="361"/>
      <c r="DN30" s="361"/>
      <c r="DO30" s="361"/>
      <c r="DP30" s="361"/>
      <c r="DQ30" s="361"/>
      <c r="DR30" s="361"/>
      <c r="DS30" s="361"/>
      <c r="DT30" s="361"/>
      <c r="DU30" s="361"/>
      <c r="DV30" s="361"/>
      <c r="DW30" s="361"/>
      <c r="DX30" s="361"/>
      <c r="DY30" s="361"/>
      <c r="DZ30" s="361"/>
      <c r="EA30" s="361"/>
      <c r="EB30" s="361"/>
      <c r="EC30" s="361"/>
      <c r="ED30" s="361"/>
      <c r="EE30" s="361"/>
      <c r="EF30" s="361"/>
      <c r="EG30" s="361"/>
      <c r="EH30" s="361"/>
      <c r="EI30" s="361"/>
      <c r="EJ30" s="361"/>
      <c r="EK30" s="361"/>
      <c r="EL30" s="361"/>
      <c r="EM30" s="361"/>
      <c r="EN30" s="361"/>
      <c r="EO30" s="361"/>
      <c r="EP30" s="361"/>
      <c r="EQ30" s="361"/>
      <c r="ER30" s="361"/>
      <c r="ES30" s="361"/>
      <c r="ET30" s="361"/>
      <c r="EU30" s="361"/>
      <c r="EV30" s="361"/>
      <c r="EW30" s="361"/>
      <c r="EX30" s="361"/>
      <c r="EY30" s="361"/>
      <c r="EZ30" s="361"/>
      <c r="FA30" s="361"/>
      <c r="FB30" s="361"/>
      <c r="FC30" s="361"/>
      <c r="FD30" s="361"/>
      <c r="FE30" s="361"/>
      <c r="FF30" s="361"/>
      <c r="FG30" s="361"/>
      <c r="FH30" s="361"/>
      <c r="FI30" s="361"/>
      <c r="FJ30" s="361"/>
      <c r="FK30" s="361"/>
      <c r="FL30" s="361"/>
      <c r="FM30" s="361"/>
      <c r="FN30" s="361"/>
      <c r="FO30" s="361"/>
      <c r="FP30" s="361"/>
      <c r="FQ30" s="361"/>
      <c r="FR30" s="361"/>
      <c r="FS30" s="361"/>
      <c r="FT30" s="361"/>
      <c r="FU30" s="361"/>
      <c r="FV30" s="361"/>
      <c r="FW30" s="361"/>
      <c r="FX30" s="361"/>
      <c r="FY30" s="361"/>
      <c r="FZ30" s="361"/>
      <c r="GA30" s="361"/>
      <c r="GB30" s="361"/>
      <c r="GC30" s="361"/>
      <c r="GD30" s="361"/>
      <c r="GE30" s="361"/>
      <c r="GF30" s="361"/>
      <c r="GG30" s="361"/>
      <c r="GH30" s="361"/>
      <c r="GI30" s="361"/>
      <c r="GJ30" s="361"/>
      <c r="GK30" s="361"/>
      <c r="GL30" s="361"/>
      <c r="GM30" s="361"/>
      <c r="GN30" s="361"/>
      <c r="GO30" s="361"/>
      <c r="GP30" s="361"/>
      <c r="GQ30" s="361"/>
      <c r="GR30" s="361"/>
      <c r="GS30" s="361"/>
      <c r="GT30" s="361"/>
      <c r="GU30" s="361"/>
      <c r="GV30" s="361"/>
      <c r="GW30" s="361"/>
      <c r="GX30" s="361"/>
      <c r="GY30" s="361"/>
      <c r="GZ30" s="361"/>
      <c r="HA30" s="361"/>
      <c r="HB30" s="361"/>
      <c r="HC30" s="361"/>
      <c r="HD30" s="361"/>
      <c r="HE30" s="361"/>
      <c r="HF30" s="361"/>
      <c r="HG30" s="361"/>
      <c r="HH30" s="361"/>
      <c r="HI30" s="361"/>
      <c r="HJ30" s="361"/>
      <c r="HK30" s="361"/>
      <c r="HL30" s="361"/>
      <c r="HM30" s="361"/>
      <c r="HN30" s="361"/>
      <c r="HO30" s="361"/>
      <c r="HP30" s="361"/>
      <c r="HQ30" s="361"/>
      <c r="HR30" s="361"/>
      <c r="HS30" s="361"/>
      <c r="HT30" s="361"/>
      <c r="HU30" s="361"/>
      <c r="HV30" s="361"/>
      <c r="HW30" s="361"/>
      <c r="HX30" s="361"/>
      <c r="HY30" s="361"/>
      <c r="HZ30" s="361"/>
      <c r="IA30" s="361"/>
      <c r="IB30" s="361"/>
      <c r="IC30" s="361"/>
      <c r="ID30" s="361"/>
      <c r="IE30" s="361"/>
      <c r="IF30" s="361"/>
      <c r="IG30" s="361"/>
      <c r="IH30" s="361"/>
      <c r="II30" s="361"/>
      <c r="IJ30" s="361"/>
      <c r="IK30" s="361"/>
      <c r="IL30" s="361"/>
      <c r="IM30" s="361"/>
      <c r="IN30" s="361"/>
      <c r="IO30" s="361"/>
      <c r="IP30" s="361"/>
      <c r="IQ30" s="361"/>
    </row>
    <row r="31" s="342" customFormat="1" ht="24" customHeight="1" spans="1:251">
      <c r="A31" s="361"/>
      <c r="B31" s="361"/>
      <c r="C31" s="361"/>
      <c r="D31" s="364"/>
      <c r="E31" s="365"/>
      <c r="F31" s="365"/>
      <c r="G31" s="361"/>
      <c r="H31" s="361"/>
      <c r="I31" s="361"/>
      <c r="J31" s="361"/>
      <c r="K31" s="361"/>
      <c r="L31" s="361"/>
      <c r="M31" s="361"/>
      <c r="N31" s="361"/>
      <c r="O31" s="361"/>
      <c r="P31" s="361"/>
      <c r="Q31" s="361"/>
      <c r="R31" s="361"/>
      <c r="S31" s="361"/>
      <c r="T31" s="361"/>
      <c r="U31" s="361"/>
      <c r="V31" s="361"/>
      <c r="W31" s="361"/>
      <c r="X31" s="361"/>
      <c r="Y31" s="361"/>
      <c r="Z31" s="361"/>
      <c r="AA31" s="361"/>
      <c r="AB31" s="361"/>
      <c r="AC31" s="361"/>
      <c r="AD31" s="361"/>
      <c r="AE31" s="361"/>
      <c r="AF31" s="361"/>
      <c r="AG31" s="361"/>
      <c r="AH31" s="361"/>
      <c r="AI31" s="361"/>
      <c r="AJ31" s="361"/>
      <c r="AK31" s="361"/>
      <c r="AL31" s="361"/>
      <c r="AM31" s="361"/>
      <c r="AN31" s="361"/>
      <c r="AO31" s="361"/>
      <c r="AP31" s="361"/>
      <c r="AQ31" s="361"/>
      <c r="AR31" s="361"/>
      <c r="AS31" s="361"/>
      <c r="AT31" s="361"/>
      <c r="AU31" s="361"/>
      <c r="AV31" s="361"/>
      <c r="AW31" s="361"/>
      <c r="AX31" s="361"/>
      <c r="AY31" s="361"/>
      <c r="AZ31" s="361"/>
      <c r="BA31" s="361"/>
      <c r="BB31" s="361"/>
      <c r="BC31" s="361"/>
      <c r="BD31" s="361"/>
      <c r="BE31" s="361"/>
      <c r="BF31" s="361"/>
      <c r="BG31" s="361"/>
      <c r="BH31" s="361"/>
      <c r="BI31" s="361"/>
      <c r="BJ31" s="361"/>
      <c r="BK31" s="361"/>
      <c r="BL31" s="361"/>
      <c r="BM31" s="361"/>
      <c r="BN31" s="361"/>
      <c r="BO31" s="361"/>
      <c r="BP31" s="361"/>
      <c r="BQ31" s="361"/>
      <c r="BR31" s="361"/>
      <c r="BS31" s="361"/>
      <c r="BT31" s="361"/>
      <c r="BU31" s="361"/>
      <c r="BV31" s="361"/>
      <c r="BW31" s="361"/>
      <c r="BX31" s="361"/>
      <c r="BY31" s="361"/>
      <c r="BZ31" s="361"/>
      <c r="CA31" s="361"/>
      <c r="CB31" s="361"/>
      <c r="CC31" s="361"/>
      <c r="CD31" s="361"/>
      <c r="CE31" s="361"/>
      <c r="CF31" s="361"/>
      <c r="CG31" s="361"/>
      <c r="CH31" s="361"/>
      <c r="CI31" s="361"/>
      <c r="CJ31" s="361"/>
      <c r="CK31" s="361"/>
      <c r="CL31" s="361"/>
      <c r="CM31" s="361"/>
      <c r="CN31" s="361"/>
      <c r="CO31" s="361"/>
      <c r="CP31" s="361"/>
      <c r="CQ31" s="361"/>
      <c r="CR31" s="361"/>
      <c r="CS31" s="361"/>
      <c r="CT31" s="361"/>
      <c r="CU31" s="361"/>
      <c r="CV31" s="361"/>
      <c r="CW31" s="361"/>
      <c r="CX31" s="361"/>
      <c r="CY31" s="361"/>
      <c r="CZ31" s="361"/>
      <c r="DA31" s="361"/>
      <c r="DB31" s="361"/>
      <c r="DC31" s="361"/>
      <c r="DD31" s="361"/>
      <c r="DE31" s="361"/>
      <c r="DF31" s="361"/>
      <c r="DG31" s="361"/>
      <c r="DH31" s="361"/>
      <c r="DI31" s="361"/>
      <c r="DJ31" s="361"/>
      <c r="DK31" s="361"/>
      <c r="DL31" s="361"/>
      <c r="DM31" s="361"/>
      <c r="DN31" s="361"/>
      <c r="DO31" s="361"/>
      <c r="DP31" s="361"/>
      <c r="DQ31" s="361"/>
      <c r="DR31" s="361"/>
      <c r="DS31" s="361"/>
      <c r="DT31" s="361"/>
      <c r="DU31" s="361"/>
      <c r="DV31" s="361"/>
      <c r="DW31" s="361"/>
      <c r="DX31" s="361"/>
      <c r="DY31" s="361"/>
      <c r="DZ31" s="361"/>
      <c r="EA31" s="361"/>
      <c r="EB31" s="361"/>
      <c r="EC31" s="361"/>
      <c r="ED31" s="361"/>
      <c r="EE31" s="361"/>
      <c r="EF31" s="361"/>
      <c r="EG31" s="361"/>
      <c r="EH31" s="361"/>
      <c r="EI31" s="361"/>
      <c r="EJ31" s="361"/>
      <c r="EK31" s="361"/>
      <c r="EL31" s="361"/>
      <c r="EM31" s="361"/>
      <c r="EN31" s="361"/>
      <c r="EO31" s="361"/>
      <c r="EP31" s="361"/>
      <c r="EQ31" s="361"/>
      <c r="ER31" s="361"/>
      <c r="ES31" s="361"/>
      <c r="ET31" s="361"/>
      <c r="EU31" s="361"/>
      <c r="EV31" s="361"/>
      <c r="EW31" s="361"/>
      <c r="EX31" s="361"/>
      <c r="EY31" s="361"/>
      <c r="EZ31" s="361"/>
      <c r="FA31" s="361"/>
      <c r="FB31" s="361"/>
      <c r="FC31" s="361"/>
      <c r="FD31" s="361"/>
      <c r="FE31" s="361"/>
      <c r="FF31" s="361"/>
      <c r="FG31" s="361"/>
      <c r="FH31" s="361"/>
      <c r="FI31" s="361"/>
      <c r="FJ31" s="361"/>
      <c r="FK31" s="361"/>
      <c r="FL31" s="361"/>
      <c r="FM31" s="361"/>
      <c r="FN31" s="361"/>
      <c r="FO31" s="361"/>
      <c r="FP31" s="361"/>
      <c r="FQ31" s="361"/>
      <c r="FR31" s="361"/>
      <c r="FS31" s="361"/>
      <c r="FT31" s="361"/>
      <c r="FU31" s="361"/>
      <c r="FV31" s="361"/>
      <c r="FW31" s="361"/>
      <c r="FX31" s="361"/>
      <c r="FY31" s="361"/>
      <c r="FZ31" s="361"/>
      <c r="GA31" s="361"/>
      <c r="GB31" s="361"/>
      <c r="GC31" s="361"/>
      <c r="GD31" s="361"/>
      <c r="GE31" s="361"/>
      <c r="GF31" s="361"/>
      <c r="GG31" s="361"/>
      <c r="GH31" s="361"/>
      <c r="GI31" s="361"/>
      <c r="GJ31" s="361"/>
      <c r="GK31" s="361"/>
      <c r="GL31" s="361"/>
      <c r="GM31" s="361"/>
      <c r="GN31" s="361"/>
      <c r="GO31" s="361"/>
      <c r="GP31" s="361"/>
      <c r="GQ31" s="361"/>
      <c r="GR31" s="361"/>
      <c r="GS31" s="361"/>
      <c r="GT31" s="361"/>
      <c r="GU31" s="361"/>
      <c r="GV31" s="361"/>
      <c r="GW31" s="361"/>
      <c r="GX31" s="361"/>
      <c r="GY31" s="361"/>
      <c r="GZ31" s="361"/>
      <c r="HA31" s="361"/>
      <c r="HB31" s="361"/>
      <c r="HC31" s="361"/>
      <c r="HD31" s="361"/>
      <c r="HE31" s="361"/>
      <c r="HF31" s="361"/>
      <c r="HG31" s="361"/>
      <c r="HH31" s="361"/>
      <c r="HI31" s="361"/>
      <c r="HJ31" s="361"/>
      <c r="HK31" s="361"/>
      <c r="HL31" s="361"/>
      <c r="HM31" s="361"/>
      <c r="HN31" s="361"/>
      <c r="HO31" s="361"/>
      <c r="HP31" s="361"/>
      <c r="HQ31" s="361"/>
      <c r="HR31" s="361"/>
      <c r="HS31" s="361"/>
      <c r="HT31" s="361"/>
      <c r="HU31" s="361"/>
      <c r="HV31" s="361"/>
      <c r="HW31" s="361"/>
      <c r="HX31" s="361"/>
      <c r="HY31" s="361"/>
      <c r="HZ31" s="361"/>
      <c r="IA31" s="361"/>
      <c r="IB31" s="361"/>
      <c r="IC31" s="361"/>
      <c r="ID31" s="361"/>
      <c r="IE31" s="361"/>
      <c r="IF31" s="361"/>
      <c r="IG31" s="361"/>
      <c r="IH31" s="361"/>
      <c r="II31" s="361"/>
      <c r="IJ31" s="361"/>
      <c r="IK31" s="361"/>
      <c r="IL31" s="361"/>
      <c r="IM31" s="361"/>
      <c r="IN31" s="361"/>
      <c r="IO31" s="361"/>
      <c r="IP31" s="361"/>
      <c r="IQ31" s="361"/>
    </row>
    <row r="32" s="342" customFormat="1" ht="24" customHeight="1" spans="1:251">
      <c r="A32" s="361"/>
      <c r="B32" s="361"/>
      <c r="C32" s="361"/>
      <c r="D32" s="364"/>
      <c r="E32" s="365"/>
      <c r="F32" s="365"/>
      <c r="G32" s="361"/>
      <c r="H32" s="361"/>
      <c r="I32" s="361"/>
      <c r="J32" s="361"/>
      <c r="K32" s="361"/>
      <c r="L32" s="361"/>
      <c r="M32" s="361"/>
      <c r="N32" s="361"/>
      <c r="O32" s="361"/>
      <c r="P32" s="361"/>
      <c r="Q32" s="361"/>
      <c r="R32" s="361"/>
      <c r="S32" s="361"/>
      <c r="T32" s="361"/>
      <c r="U32" s="361"/>
      <c r="V32" s="361"/>
      <c r="W32" s="361"/>
      <c r="X32" s="361"/>
      <c r="Y32" s="361"/>
      <c r="Z32" s="361"/>
      <c r="AA32" s="361"/>
      <c r="AB32" s="361"/>
      <c r="AC32" s="361"/>
      <c r="AD32" s="361"/>
      <c r="AE32" s="361"/>
      <c r="AF32" s="361"/>
      <c r="AG32" s="361"/>
      <c r="AH32" s="361"/>
      <c r="AI32" s="361"/>
      <c r="AJ32" s="361"/>
      <c r="AK32" s="361"/>
      <c r="AL32" s="361"/>
      <c r="AM32" s="361"/>
      <c r="AN32" s="361"/>
      <c r="AO32" s="361"/>
      <c r="AP32" s="361"/>
      <c r="AQ32" s="361"/>
      <c r="AR32" s="361"/>
      <c r="AS32" s="361"/>
      <c r="AT32" s="361"/>
      <c r="AU32" s="361"/>
      <c r="AV32" s="361"/>
      <c r="AW32" s="361"/>
      <c r="AX32" s="361"/>
      <c r="AY32" s="361"/>
      <c r="AZ32" s="361"/>
      <c r="BA32" s="361"/>
      <c r="BB32" s="361"/>
      <c r="BC32" s="361"/>
      <c r="BD32" s="361"/>
      <c r="BE32" s="361"/>
      <c r="BF32" s="361"/>
      <c r="BG32" s="361"/>
      <c r="BH32" s="361"/>
      <c r="BI32" s="361"/>
      <c r="BJ32" s="361"/>
      <c r="BK32" s="361"/>
      <c r="BL32" s="361"/>
      <c r="BM32" s="361"/>
      <c r="BN32" s="361"/>
      <c r="BO32" s="361"/>
      <c r="BP32" s="361"/>
      <c r="BQ32" s="361"/>
      <c r="BR32" s="361"/>
      <c r="BS32" s="361"/>
      <c r="BT32" s="361"/>
      <c r="BU32" s="361"/>
      <c r="BV32" s="361"/>
      <c r="BW32" s="361"/>
      <c r="BX32" s="361"/>
      <c r="BY32" s="361"/>
      <c r="BZ32" s="361"/>
      <c r="CA32" s="361"/>
      <c r="CB32" s="361"/>
      <c r="CC32" s="361"/>
      <c r="CD32" s="361"/>
      <c r="CE32" s="361"/>
      <c r="CF32" s="361"/>
      <c r="CG32" s="361"/>
      <c r="CH32" s="361"/>
      <c r="CI32" s="361"/>
      <c r="CJ32" s="361"/>
      <c r="CK32" s="361"/>
      <c r="CL32" s="361"/>
      <c r="CM32" s="361"/>
      <c r="CN32" s="361"/>
      <c r="CO32" s="361"/>
      <c r="CP32" s="361"/>
      <c r="CQ32" s="361"/>
      <c r="CR32" s="361"/>
      <c r="CS32" s="361"/>
      <c r="CT32" s="361"/>
      <c r="CU32" s="361"/>
      <c r="CV32" s="361"/>
      <c r="CW32" s="361"/>
      <c r="CX32" s="361"/>
      <c r="CY32" s="361"/>
      <c r="CZ32" s="361"/>
      <c r="DA32" s="361"/>
      <c r="DB32" s="361"/>
      <c r="DC32" s="361"/>
      <c r="DD32" s="361"/>
      <c r="DE32" s="361"/>
      <c r="DF32" s="361"/>
      <c r="DG32" s="361"/>
      <c r="DH32" s="361"/>
      <c r="DI32" s="361"/>
      <c r="DJ32" s="361"/>
      <c r="DK32" s="361"/>
      <c r="DL32" s="361"/>
      <c r="DM32" s="361"/>
      <c r="DN32" s="361"/>
      <c r="DO32" s="361"/>
      <c r="DP32" s="361"/>
      <c r="DQ32" s="361"/>
      <c r="DR32" s="361"/>
      <c r="DS32" s="361"/>
      <c r="DT32" s="361"/>
      <c r="DU32" s="361"/>
      <c r="DV32" s="361"/>
      <c r="DW32" s="361"/>
      <c r="DX32" s="361"/>
      <c r="DY32" s="361"/>
      <c r="DZ32" s="361"/>
      <c r="EA32" s="361"/>
      <c r="EB32" s="361"/>
      <c r="EC32" s="361"/>
      <c r="ED32" s="361"/>
      <c r="EE32" s="361"/>
      <c r="EF32" s="361"/>
      <c r="EG32" s="361"/>
      <c r="EH32" s="361"/>
      <c r="EI32" s="361"/>
      <c r="EJ32" s="361"/>
      <c r="EK32" s="361"/>
      <c r="EL32" s="361"/>
      <c r="EM32" s="361"/>
      <c r="EN32" s="361"/>
      <c r="EO32" s="361"/>
      <c r="EP32" s="361"/>
      <c r="EQ32" s="361"/>
      <c r="ER32" s="361"/>
      <c r="ES32" s="361"/>
      <c r="ET32" s="361"/>
      <c r="EU32" s="361"/>
      <c r="EV32" s="361"/>
      <c r="EW32" s="361"/>
      <c r="EX32" s="361"/>
      <c r="EY32" s="361"/>
      <c r="EZ32" s="361"/>
      <c r="FA32" s="361"/>
      <c r="FB32" s="361"/>
      <c r="FC32" s="361"/>
      <c r="FD32" s="361"/>
      <c r="FE32" s="361"/>
      <c r="FF32" s="361"/>
      <c r="FG32" s="361"/>
      <c r="FH32" s="361"/>
      <c r="FI32" s="361"/>
      <c r="FJ32" s="361"/>
      <c r="FK32" s="361"/>
      <c r="FL32" s="361"/>
      <c r="FM32" s="361"/>
      <c r="FN32" s="361"/>
      <c r="FO32" s="361"/>
      <c r="FP32" s="361"/>
      <c r="FQ32" s="361"/>
      <c r="FR32" s="361"/>
      <c r="FS32" s="361"/>
      <c r="FT32" s="361"/>
      <c r="FU32" s="361"/>
      <c r="FV32" s="361"/>
      <c r="FW32" s="361"/>
      <c r="FX32" s="361"/>
      <c r="FY32" s="361"/>
      <c r="FZ32" s="361"/>
      <c r="GA32" s="361"/>
      <c r="GB32" s="361"/>
      <c r="GC32" s="361"/>
      <c r="GD32" s="361"/>
      <c r="GE32" s="361"/>
      <c r="GF32" s="361"/>
      <c r="GG32" s="361"/>
      <c r="GH32" s="361"/>
      <c r="GI32" s="361"/>
      <c r="GJ32" s="361"/>
      <c r="GK32" s="361"/>
      <c r="GL32" s="361"/>
      <c r="GM32" s="361"/>
      <c r="GN32" s="361"/>
      <c r="GO32" s="361"/>
      <c r="GP32" s="361"/>
      <c r="GQ32" s="361"/>
      <c r="GR32" s="361"/>
      <c r="GS32" s="361"/>
      <c r="GT32" s="361"/>
      <c r="GU32" s="361"/>
      <c r="GV32" s="361"/>
      <c r="GW32" s="361"/>
      <c r="GX32" s="361"/>
      <c r="GY32" s="361"/>
      <c r="GZ32" s="361"/>
      <c r="HA32" s="361"/>
      <c r="HB32" s="361"/>
      <c r="HC32" s="361"/>
      <c r="HD32" s="361"/>
      <c r="HE32" s="361"/>
      <c r="HF32" s="361"/>
      <c r="HG32" s="361"/>
      <c r="HH32" s="361"/>
      <c r="HI32" s="361"/>
      <c r="HJ32" s="361"/>
      <c r="HK32" s="361"/>
      <c r="HL32" s="361"/>
      <c r="HM32" s="361"/>
      <c r="HN32" s="361"/>
      <c r="HO32" s="361"/>
      <c r="HP32" s="361"/>
      <c r="HQ32" s="361"/>
      <c r="HR32" s="361"/>
      <c r="HS32" s="361"/>
      <c r="HT32" s="361"/>
      <c r="HU32" s="361"/>
      <c r="HV32" s="361"/>
      <c r="HW32" s="361"/>
      <c r="HX32" s="361"/>
      <c r="HY32" s="361"/>
      <c r="HZ32" s="361"/>
      <c r="IA32" s="361"/>
      <c r="IB32" s="361"/>
      <c r="IC32" s="361"/>
      <c r="ID32" s="361"/>
      <c r="IE32" s="361"/>
      <c r="IF32" s="361"/>
      <c r="IG32" s="361"/>
      <c r="IH32" s="361"/>
      <c r="II32" s="361"/>
      <c r="IJ32" s="361"/>
      <c r="IK32" s="361"/>
      <c r="IL32" s="361"/>
      <c r="IM32" s="361"/>
      <c r="IN32" s="361"/>
      <c r="IO32" s="361"/>
      <c r="IP32" s="361"/>
      <c r="IQ32" s="361"/>
    </row>
    <row r="33" s="342" customFormat="1" ht="24" customHeight="1" spans="1:251">
      <c r="A33" s="361"/>
      <c r="B33" s="361"/>
      <c r="C33" s="361"/>
      <c r="D33" s="364"/>
      <c r="E33" s="365"/>
      <c r="F33" s="365"/>
      <c r="G33" s="361"/>
      <c r="H33" s="361"/>
      <c r="I33" s="361"/>
      <c r="J33" s="361"/>
      <c r="K33" s="361"/>
      <c r="L33" s="361"/>
      <c r="M33" s="361"/>
      <c r="N33" s="361"/>
      <c r="O33" s="361"/>
      <c r="P33" s="361"/>
      <c r="Q33" s="361"/>
      <c r="R33" s="361"/>
      <c r="S33" s="361"/>
      <c r="T33" s="361"/>
      <c r="U33" s="361"/>
      <c r="V33" s="361"/>
      <c r="W33" s="361"/>
      <c r="X33" s="361"/>
      <c r="Y33" s="361"/>
      <c r="Z33" s="361"/>
      <c r="AA33" s="361"/>
      <c r="AB33" s="361"/>
      <c r="AC33" s="361"/>
      <c r="AD33" s="361"/>
      <c r="AE33" s="361"/>
      <c r="AF33" s="361"/>
      <c r="AG33" s="361"/>
      <c r="AH33" s="361"/>
      <c r="AI33" s="361"/>
      <c r="AJ33" s="361"/>
      <c r="AK33" s="361"/>
      <c r="AL33" s="361"/>
      <c r="AM33" s="361"/>
      <c r="AN33" s="361"/>
      <c r="AO33" s="361"/>
      <c r="AP33" s="361"/>
      <c r="AQ33" s="361"/>
      <c r="AR33" s="361"/>
      <c r="AS33" s="361"/>
      <c r="AT33" s="361"/>
      <c r="AU33" s="361"/>
      <c r="AV33" s="361"/>
      <c r="AW33" s="361"/>
      <c r="AX33" s="361"/>
      <c r="AY33" s="361"/>
      <c r="AZ33" s="361"/>
      <c r="BA33" s="361"/>
      <c r="BB33" s="361"/>
      <c r="BC33" s="361"/>
      <c r="BD33" s="361"/>
      <c r="BE33" s="361"/>
      <c r="BF33" s="361"/>
      <c r="BG33" s="361"/>
      <c r="BH33" s="361"/>
      <c r="BI33" s="361"/>
      <c r="BJ33" s="361"/>
      <c r="BK33" s="361"/>
      <c r="BL33" s="361"/>
      <c r="BM33" s="361"/>
      <c r="BN33" s="361"/>
      <c r="BO33" s="361"/>
      <c r="BP33" s="361"/>
      <c r="BQ33" s="361"/>
      <c r="BR33" s="361"/>
      <c r="BS33" s="361"/>
      <c r="BT33" s="361"/>
      <c r="BU33" s="361"/>
      <c r="BV33" s="361"/>
      <c r="BW33" s="361"/>
      <c r="BX33" s="361"/>
      <c r="BY33" s="361"/>
      <c r="BZ33" s="361"/>
      <c r="CA33" s="361"/>
      <c r="CB33" s="361"/>
      <c r="CC33" s="361"/>
      <c r="CD33" s="361"/>
      <c r="CE33" s="361"/>
      <c r="CF33" s="361"/>
      <c r="CG33" s="361"/>
      <c r="CH33" s="361"/>
      <c r="CI33" s="361"/>
      <c r="CJ33" s="361"/>
      <c r="CK33" s="361"/>
      <c r="CL33" s="361"/>
      <c r="CM33" s="361"/>
      <c r="CN33" s="361"/>
      <c r="CO33" s="361"/>
      <c r="CP33" s="361"/>
      <c r="CQ33" s="361"/>
      <c r="CR33" s="361"/>
      <c r="CS33" s="361"/>
      <c r="CT33" s="361"/>
      <c r="CU33" s="361"/>
      <c r="CV33" s="361"/>
      <c r="CW33" s="361"/>
      <c r="CX33" s="361"/>
      <c r="CY33" s="361"/>
      <c r="CZ33" s="361"/>
      <c r="DA33" s="361"/>
      <c r="DB33" s="361"/>
      <c r="DC33" s="361"/>
      <c r="DD33" s="361"/>
      <c r="DE33" s="361"/>
      <c r="DF33" s="361"/>
      <c r="DG33" s="361"/>
      <c r="DH33" s="361"/>
      <c r="DI33" s="361"/>
      <c r="DJ33" s="361"/>
      <c r="DK33" s="361"/>
      <c r="DL33" s="361"/>
      <c r="DM33" s="361"/>
      <c r="DN33" s="361"/>
      <c r="DO33" s="361"/>
      <c r="DP33" s="361"/>
      <c r="DQ33" s="361"/>
      <c r="DR33" s="361"/>
      <c r="DS33" s="361"/>
      <c r="DT33" s="361"/>
      <c r="DU33" s="361"/>
      <c r="DV33" s="361"/>
      <c r="DW33" s="361"/>
      <c r="DX33" s="361"/>
      <c r="DY33" s="361"/>
      <c r="DZ33" s="361"/>
      <c r="EA33" s="361"/>
      <c r="EB33" s="361"/>
      <c r="EC33" s="361"/>
      <c r="ED33" s="361"/>
      <c r="EE33" s="361"/>
      <c r="EF33" s="361"/>
      <c r="EG33" s="361"/>
      <c r="EH33" s="361"/>
      <c r="EI33" s="361"/>
      <c r="EJ33" s="361"/>
      <c r="EK33" s="361"/>
      <c r="EL33" s="361"/>
      <c r="EM33" s="361"/>
      <c r="EN33" s="361"/>
      <c r="EO33" s="361"/>
      <c r="EP33" s="361"/>
      <c r="EQ33" s="361"/>
      <c r="ER33" s="361"/>
      <c r="ES33" s="361"/>
      <c r="ET33" s="361"/>
      <c r="EU33" s="361"/>
      <c r="EV33" s="361"/>
      <c r="EW33" s="361"/>
      <c r="EX33" s="361"/>
      <c r="EY33" s="361"/>
      <c r="EZ33" s="361"/>
      <c r="FA33" s="361"/>
      <c r="FB33" s="361"/>
      <c r="FC33" s="361"/>
      <c r="FD33" s="361"/>
      <c r="FE33" s="361"/>
      <c r="FF33" s="361"/>
      <c r="FG33" s="361"/>
      <c r="FH33" s="361"/>
      <c r="FI33" s="361"/>
      <c r="FJ33" s="361"/>
      <c r="FK33" s="361"/>
      <c r="FL33" s="361"/>
      <c r="FM33" s="361"/>
      <c r="FN33" s="361"/>
      <c r="FO33" s="361"/>
      <c r="FP33" s="361"/>
      <c r="FQ33" s="361"/>
      <c r="FR33" s="361"/>
      <c r="FS33" s="361"/>
      <c r="FT33" s="361"/>
      <c r="FU33" s="361"/>
      <c r="FV33" s="361"/>
      <c r="FW33" s="361"/>
      <c r="FX33" s="361"/>
      <c r="FY33" s="361"/>
      <c r="FZ33" s="361"/>
      <c r="GA33" s="361"/>
      <c r="GB33" s="361"/>
      <c r="GC33" s="361"/>
      <c r="GD33" s="361"/>
      <c r="GE33" s="361"/>
      <c r="GF33" s="361"/>
      <c r="GG33" s="361"/>
      <c r="GH33" s="361"/>
      <c r="GI33" s="361"/>
      <c r="GJ33" s="361"/>
      <c r="GK33" s="361"/>
      <c r="GL33" s="361"/>
      <c r="GM33" s="361"/>
      <c r="GN33" s="361"/>
      <c r="GO33" s="361"/>
      <c r="GP33" s="361"/>
      <c r="GQ33" s="361"/>
      <c r="GR33" s="361"/>
      <c r="GS33" s="361"/>
      <c r="GT33" s="361"/>
      <c r="GU33" s="361"/>
      <c r="GV33" s="361"/>
      <c r="GW33" s="361"/>
      <c r="GX33" s="361"/>
      <c r="GY33" s="361"/>
      <c r="GZ33" s="361"/>
      <c r="HA33" s="361"/>
      <c r="HB33" s="361"/>
      <c r="HC33" s="361"/>
      <c r="HD33" s="361"/>
      <c r="HE33" s="361"/>
      <c r="HF33" s="361"/>
      <c r="HG33" s="361"/>
      <c r="HH33" s="361"/>
      <c r="HI33" s="361"/>
      <c r="HJ33" s="361"/>
      <c r="HK33" s="361"/>
      <c r="HL33" s="361"/>
      <c r="HM33" s="361"/>
      <c r="HN33" s="361"/>
      <c r="HO33" s="361"/>
      <c r="HP33" s="361"/>
      <c r="HQ33" s="361"/>
      <c r="HR33" s="361"/>
      <c r="HS33" s="361"/>
      <c r="HT33" s="361"/>
      <c r="HU33" s="361"/>
      <c r="HV33" s="361"/>
      <c r="HW33" s="361"/>
      <c r="HX33" s="361"/>
      <c r="HY33" s="361"/>
      <c r="HZ33" s="361"/>
      <c r="IA33" s="361"/>
      <c r="IB33" s="361"/>
      <c r="IC33" s="361"/>
      <c r="ID33" s="361"/>
      <c r="IE33" s="361"/>
      <c r="IF33" s="361"/>
      <c r="IG33" s="361"/>
      <c r="IH33" s="361"/>
      <c r="II33" s="361"/>
      <c r="IJ33" s="361"/>
      <c r="IK33" s="361"/>
      <c r="IL33" s="361"/>
      <c r="IM33" s="361"/>
      <c r="IN33" s="361"/>
      <c r="IO33" s="361"/>
      <c r="IP33" s="361"/>
      <c r="IQ33" s="361"/>
    </row>
    <row r="34" s="342" customFormat="1" ht="24" customHeight="1" spans="1:251">
      <c r="A34" s="361"/>
      <c r="B34" s="361"/>
      <c r="C34" s="361"/>
      <c r="D34" s="364"/>
      <c r="E34" s="365"/>
      <c r="F34" s="365"/>
      <c r="G34" s="361"/>
      <c r="H34" s="361"/>
      <c r="I34" s="361"/>
      <c r="J34" s="361"/>
      <c r="K34" s="361"/>
      <c r="L34" s="361"/>
      <c r="M34" s="361"/>
      <c r="N34" s="361"/>
      <c r="O34" s="361"/>
      <c r="P34" s="361"/>
      <c r="Q34" s="361"/>
      <c r="R34" s="361"/>
      <c r="S34" s="361"/>
      <c r="T34" s="361"/>
      <c r="U34" s="361"/>
      <c r="V34" s="361"/>
      <c r="W34" s="361"/>
      <c r="X34" s="361"/>
      <c r="Y34" s="361"/>
      <c r="Z34" s="361"/>
      <c r="AA34" s="361"/>
      <c r="AB34" s="361"/>
      <c r="AC34" s="361"/>
      <c r="AD34" s="361"/>
      <c r="AE34" s="361"/>
      <c r="AF34" s="361"/>
      <c r="AG34" s="361"/>
      <c r="AH34" s="361"/>
      <c r="AI34" s="361"/>
      <c r="AJ34" s="361"/>
      <c r="AK34" s="361"/>
      <c r="AL34" s="361"/>
      <c r="AM34" s="361"/>
      <c r="AN34" s="361"/>
      <c r="AO34" s="361"/>
      <c r="AP34" s="361"/>
      <c r="AQ34" s="361"/>
      <c r="AR34" s="361"/>
      <c r="AS34" s="361"/>
      <c r="AT34" s="361"/>
      <c r="AU34" s="361"/>
      <c r="AV34" s="361"/>
      <c r="AW34" s="361"/>
      <c r="AX34" s="361"/>
      <c r="AY34" s="361"/>
      <c r="AZ34" s="361"/>
      <c r="BA34" s="361"/>
      <c r="BB34" s="361"/>
      <c r="BC34" s="361"/>
      <c r="BD34" s="361"/>
      <c r="BE34" s="361"/>
      <c r="BF34" s="361"/>
      <c r="BG34" s="361"/>
      <c r="BH34" s="361"/>
      <c r="BI34" s="361"/>
      <c r="BJ34" s="361"/>
      <c r="BK34" s="361"/>
      <c r="BL34" s="361"/>
      <c r="BM34" s="361"/>
      <c r="BN34" s="361"/>
      <c r="BO34" s="361"/>
      <c r="BP34" s="361"/>
      <c r="BQ34" s="361"/>
      <c r="BR34" s="361"/>
      <c r="BS34" s="361"/>
      <c r="BT34" s="361"/>
      <c r="BU34" s="361"/>
      <c r="BV34" s="361"/>
      <c r="BW34" s="361"/>
      <c r="BX34" s="361"/>
      <c r="BY34" s="361"/>
      <c r="BZ34" s="361"/>
      <c r="CA34" s="361"/>
      <c r="CB34" s="361"/>
      <c r="CC34" s="361"/>
      <c r="CD34" s="361"/>
      <c r="CE34" s="361"/>
      <c r="CF34" s="361"/>
      <c r="CG34" s="361"/>
      <c r="CH34" s="361"/>
      <c r="CI34" s="361"/>
      <c r="CJ34" s="361"/>
      <c r="CK34" s="361"/>
      <c r="CL34" s="361"/>
      <c r="CM34" s="361"/>
      <c r="CN34" s="361"/>
      <c r="CO34" s="361"/>
      <c r="CP34" s="361"/>
      <c r="CQ34" s="361"/>
      <c r="CR34" s="361"/>
      <c r="CS34" s="361"/>
      <c r="CT34" s="361"/>
      <c r="CU34" s="361"/>
      <c r="CV34" s="361"/>
      <c r="CW34" s="361"/>
      <c r="CX34" s="361"/>
      <c r="CY34" s="361"/>
      <c r="CZ34" s="361"/>
      <c r="DA34" s="361"/>
      <c r="DB34" s="361"/>
      <c r="DC34" s="361"/>
      <c r="DD34" s="361"/>
      <c r="DE34" s="361"/>
      <c r="DF34" s="361"/>
      <c r="DG34" s="361"/>
      <c r="DH34" s="361"/>
      <c r="DI34" s="361"/>
      <c r="DJ34" s="361"/>
      <c r="DK34" s="361"/>
      <c r="DL34" s="361"/>
      <c r="DM34" s="361"/>
      <c r="DN34" s="361"/>
      <c r="DO34" s="361"/>
      <c r="DP34" s="361"/>
      <c r="DQ34" s="361"/>
      <c r="DR34" s="361"/>
      <c r="DS34" s="361"/>
      <c r="DT34" s="361"/>
      <c r="DU34" s="361"/>
      <c r="DV34" s="361"/>
      <c r="DW34" s="361"/>
      <c r="DX34" s="361"/>
      <c r="DY34" s="361"/>
      <c r="DZ34" s="361"/>
      <c r="EA34" s="361"/>
      <c r="EB34" s="361"/>
      <c r="EC34" s="361"/>
      <c r="ED34" s="361"/>
      <c r="EE34" s="361"/>
      <c r="EF34" s="361"/>
      <c r="EG34" s="361"/>
      <c r="EH34" s="361"/>
      <c r="EI34" s="361"/>
      <c r="EJ34" s="361"/>
      <c r="EK34" s="361"/>
      <c r="EL34" s="361"/>
      <c r="EM34" s="361"/>
      <c r="EN34" s="361"/>
      <c r="EO34" s="361"/>
      <c r="EP34" s="361"/>
      <c r="EQ34" s="361"/>
      <c r="ER34" s="361"/>
      <c r="ES34" s="361"/>
      <c r="ET34" s="361"/>
      <c r="EU34" s="361"/>
      <c r="EV34" s="361"/>
      <c r="EW34" s="361"/>
      <c r="EX34" s="361"/>
      <c r="EY34" s="361"/>
      <c r="EZ34" s="361"/>
      <c r="FA34" s="361"/>
      <c r="FB34" s="361"/>
      <c r="FC34" s="361"/>
      <c r="FD34" s="361"/>
      <c r="FE34" s="361"/>
      <c r="FF34" s="361"/>
      <c r="FG34" s="361"/>
      <c r="FH34" s="361"/>
      <c r="FI34" s="361"/>
      <c r="FJ34" s="361"/>
      <c r="FK34" s="361"/>
      <c r="FL34" s="361"/>
      <c r="FM34" s="361"/>
      <c r="FN34" s="361"/>
      <c r="FO34" s="361"/>
      <c r="FP34" s="361"/>
      <c r="FQ34" s="361"/>
      <c r="FR34" s="361"/>
      <c r="FS34" s="361"/>
      <c r="FT34" s="361"/>
      <c r="FU34" s="361"/>
      <c r="FV34" s="361"/>
      <c r="FW34" s="361"/>
      <c r="FX34" s="361"/>
      <c r="FY34" s="361"/>
      <c r="FZ34" s="361"/>
      <c r="GA34" s="361"/>
      <c r="GB34" s="361"/>
      <c r="GC34" s="361"/>
      <c r="GD34" s="361"/>
      <c r="GE34" s="361"/>
      <c r="GF34" s="361"/>
      <c r="GG34" s="361"/>
      <c r="GH34" s="361"/>
      <c r="GI34" s="361"/>
      <c r="GJ34" s="361"/>
      <c r="GK34" s="361"/>
      <c r="GL34" s="361"/>
      <c r="GM34" s="361"/>
      <c r="GN34" s="361"/>
      <c r="GO34" s="361"/>
      <c r="GP34" s="361"/>
      <c r="GQ34" s="361"/>
      <c r="GR34" s="361"/>
      <c r="GS34" s="361"/>
      <c r="GT34" s="361"/>
      <c r="GU34" s="361"/>
      <c r="GV34" s="361"/>
      <c r="GW34" s="361"/>
      <c r="GX34" s="361"/>
      <c r="GY34" s="361"/>
      <c r="GZ34" s="361"/>
      <c r="HA34" s="361"/>
      <c r="HB34" s="361"/>
      <c r="HC34" s="361"/>
      <c r="HD34" s="361"/>
      <c r="HE34" s="361"/>
      <c r="HF34" s="361"/>
      <c r="HG34" s="361"/>
      <c r="HH34" s="361"/>
      <c r="HI34" s="361"/>
      <c r="HJ34" s="361"/>
      <c r="HK34" s="361"/>
      <c r="HL34" s="361"/>
      <c r="HM34" s="361"/>
      <c r="HN34" s="361"/>
      <c r="HO34" s="361"/>
      <c r="HP34" s="361"/>
      <c r="HQ34" s="361"/>
      <c r="HR34" s="361"/>
      <c r="HS34" s="361"/>
      <c r="HT34" s="361"/>
      <c r="HU34" s="361"/>
      <c r="HV34" s="361"/>
      <c r="HW34" s="361"/>
      <c r="HX34" s="361"/>
      <c r="HY34" s="361"/>
      <c r="HZ34" s="361"/>
      <c r="IA34" s="361"/>
      <c r="IB34" s="361"/>
      <c r="IC34" s="361"/>
      <c r="ID34" s="361"/>
      <c r="IE34" s="361"/>
      <c r="IF34" s="361"/>
      <c r="IG34" s="361"/>
      <c r="IH34" s="361"/>
      <c r="II34" s="361"/>
      <c r="IJ34" s="361"/>
      <c r="IK34" s="361"/>
      <c r="IL34" s="361"/>
      <c r="IM34" s="361"/>
      <c r="IN34" s="361"/>
      <c r="IO34" s="361"/>
      <c r="IP34" s="361"/>
      <c r="IQ34" s="361"/>
    </row>
    <row r="35" s="342" customFormat="1" ht="24" customHeight="1" spans="1:251">
      <c r="A35" s="361"/>
      <c r="B35" s="361"/>
      <c r="C35" s="361"/>
      <c r="D35" s="364"/>
      <c r="E35" s="365"/>
      <c r="F35" s="365"/>
      <c r="G35" s="361"/>
      <c r="H35" s="361"/>
      <c r="I35" s="361"/>
      <c r="J35" s="361"/>
      <c r="K35" s="361"/>
      <c r="L35" s="361"/>
      <c r="M35" s="361"/>
      <c r="N35" s="361"/>
      <c r="O35" s="361"/>
      <c r="P35" s="361"/>
      <c r="Q35" s="361"/>
      <c r="R35" s="361"/>
      <c r="S35" s="361"/>
      <c r="T35" s="361"/>
      <c r="U35" s="361"/>
      <c r="V35" s="361"/>
      <c r="W35" s="361"/>
      <c r="X35" s="361"/>
      <c r="Y35" s="361"/>
      <c r="Z35" s="361"/>
      <c r="AA35" s="361"/>
      <c r="AB35" s="361"/>
      <c r="AC35" s="361"/>
      <c r="AD35" s="361"/>
      <c r="AE35" s="361"/>
      <c r="AF35" s="361"/>
      <c r="AG35" s="361"/>
      <c r="AH35" s="361"/>
      <c r="AI35" s="361"/>
      <c r="AJ35" s="361"/>
      <c r="AK35" s="361"/>
      <c r="AL35" s="361"/>
      <c r="AM35" s="361"/>
      <c r="AN35" s="361"/>
      <c r="AO35" s="361"/>
      <c r="AP35" s="361"/>
      <c r="AQ35" s="361"/>
      <c r="AR35" s="361"/>
      <c r="AS35" s="361"/>
      <c r="AT35" s="361"/>
      <c r="AU35" s="361"/>
      <c r="AV35" s="361"/>
      <c r="AW35" s="361"/>
      <c r="AX35" s="361"/>
      <c r="AY35" s="361"/>
      <c r="AZ35" s="361"/>
      <c r="BA35" s="361"/>
      <c r="BB35" s="361"/>
      <c r="BC35" s="361"/>
      <c r="BD35" s="361"/>
      <c r="BE35" s="361"/>
      <c r="BF35" s="361"/>
      <c r="BG35" s="361"/>
      <c r="BH35" s="361"/>
      <c r="BI35" s="361"/>
      <c r="BJ35" s="361"/>
      <c r="BK35" s="361"/>
      <c r="BL35" s="361"/>
      <c r="BM35" s="361"/>
      <c r="BN35" s="361"/>
      <c r="BO35" s="361"/>
      <c r="BP35" s="361"/>
      <c r="BQ35" s="361"/>
      <c r="BR35" s="361"/>
      <c r="BS35" s="361"/>
      <c r="BT35" s="361"/>
      <c r="BU35" s="361"/>
      <c r="BV35" s="361"/>
      <c r="BW35" s="361"/>
      <c r="BX35" s="361"/>
      <c r="BY35" s="361"/>
      <c r="BZ35" s="361"/>
      <c r="CA35" s="361"/>
      <c r="CB35" s="361"/>
      <c r="CC35" s="361"/>
      <c r="CD35" s="361"/>
      <c r="CE35" s="361"/>
      <c r="CF35" s="361"/>
      <c r="CG35" s="361"/>
      <c r="CH35" s="361"/>
      <c r="CI35" s="361"/>
      <c r="CJ35" s="361"/>
      <c r="CK35" s="361"/>
      <c r="CL35" s="361"/>
      <c r="CM35" s="361"/>
      <c r="CN35" s="361"/>
      <c r="CO35" s="361"/>
      <c r="CP35" s="361"/>
      <c r="CQ35" s="361"/>
      <c r="CR35" s="361"/>
      <c r="CS35" s="361"/>
      <c r="CT35" s="361"/>
      <c r="CU35" s="361"/>
      <c r="CV35" s="361"/>
      <c r="CW35" s="361"/>
      <c r="CX35" s="361"/>
      <c r="CY35" s="361"/>
      <c r="CZ35" s="361"/>
      <c r="DA35" s="361"/>
      <c r="DB35" s="361"/>
      <c r="DC35" s="361"/>
      <c r="DD35" s="361"/>
      <c r="DE35" s="361"/>
      <c r="DF35" s="361"/>
      <c r="DG35" s="361"/>
      <c r="DH35" s="361"/>
      <c r="DI35" s="361"/>
      <c r="DJ35" s="361"/>
      <c r="DK35" s="361"/>
      <c r="DL35" s="361"/>
      <c r="DM35" s="361"/>
      <c r="DN35" s="361"/>
      <c r="DO35" s="361"/>
      <c r="DP35" s="361"/>
      <c r="DQ35" s="361"/>
      <c r="DR35" s="361"/>
      <c r="DS35" s="361"/>
      <c r="DT35" s="361"/>
      <c r="DU35" s="361"/>
      <c r="DV35" s="361"/>
      <c r="DW35" s="361"/>
      <c r="DX35" s="361"/>
      <c r="DY35" s="361"/>
      <c r="DZ35" s="361"/>
      <c r="EA35" s="361"/>
      <c r="EB35" s="361"/>
      <c r="EC35" s="361"/>
      <c r="ED35" s="361"/>
      <c r="EE35" s="361"/>
      <c r="EF35" s="361"/>
      <c r="EG35" s="361"/>
      <c r="EH35" s="361"/>
      <c r="EI35" s="361"/>
      <c r="EJ35" s="361"/>
      <c r="EK35" s="361"/>
      <c r="EL35" s="361"/>
      <c r="EM35" s="361"/>
      <c r="EN35" s="361"/>
      <c r="EO35" s="361"/>
      <c r="EP35" s="361"/>
      <c r="EQ35" s="361"/>
      <c r="ER35" s="361"/>
      <c r="ES35" s="361"/>
      <c r="ET35" s="361"/>
      <c r="EU35" s="361"/>
      <c r="EV35" s="361"/>
      <c r="EW35" s="361"/>
      <c r="EX35" s="361"/>
      <c r="EY35" s="361"/>
      <c r="EZ35" s="361"/>
      <c r="FA35" s="361"/>
      <c r="FB35" s="361"/>
      <c r="FC35" s="361"/>
      <c r="FD35" s="361"/>
      <c r="FE35" s="361"/>
      <c r="FF35" s="361"/>
      <c r="FG35" s="361"/>
      <c r="FH35" s="361"/>
      <c r="FI35" s="361"/>
      <c r="FJ35" s="361"/>
      <c r="FK35" s="361"/>
      <c r="FL35" s="361"/>
      <c r="FM35" s="361"/>
      <c r="FN35" s="361"/>
      <c r="FO35" s="361"/>
      <c r="FP35" s="361"/>
      <c r="FQ35" s="361"/>
      <c r="FR35" s="361"/>
      <c r="FS35" s="361"/>
      <c r="FT35" s="361"/>
      <c r="FU35" s="361"/>
      <c r="FV35" s="361"/>
      <c r="FW35" s="361"/>
      <c r="FX35" s="361"/>
      <c r="FY35" s="361"/>
      <c r="FZ35" s="361"/>
      <c r="GA35" s="361"/>
      <c r="GB35" s="361"/>
      <c r="GC35" s="361"/>
      <c r="GD35" s="361"/>
      <c r="GE35" s="361"/>
      <c r="GF35" s="361"/>
      <c r="GG35" s="361"/>
      <c r="GH35" s="361"/>
      <c r="GI35" s="361"/>
      <c r="GJ35" s="361"/>
      <c r="GK35" s="361"/>
      <c r="GL35" s="361"/>
      <c r="GM35" s="361"/>
      <c r="GN35" s="361"/>
      <c r="GO35" s="361"/>
      <c r="GP35" s="361"/>
      <c r="GQ35" s="361"/>
      <c r="GR35" s="361"/>
      <c r="GS35" s="361"/>
      <c r="GT35" s="361"/>
      <c r="GU35" s="361"/>
      <c r="GV35" s="361"/>
      <c r="GW35" s="361"/>
      <c r="GX35" s="361"/>
      <c r="GY35" s="361"/>
      <c r="GZ35" s="361"/>
      <c r="HA35" s="361"/>
      <c r="HB35" s="361"/>
      <c r="HC35" s="361"/>
      <c r="HD35" s="361"/>
      <c r="HE35" s="361"/>
      <c r="HF35" s="361"/>
      <c r="HG35" s="361"/>
      <c r="HH35" s="361"/>
      <c r="HI35" s="361"/>
      <c r="HJ35" s="361"/>
      <c r="HK35" s="361"/>
      <c r="HL35" s="361"/>
      <c r="HM35" s="361"/>
      <c r="HN35" s="361"/>
      <c r="HO35" s="361"/>
      <c r="HP35" s="361"/>
      <c r="HQ35" s="361"/>
      <c r="HR35" s="361"/>
      <c r="HS35" s="361"/>
      <c r="HT35" s="361"/>
      <c r="HU35" s="361"/>
      <c r="HV35" s="361"/>
      <c r="HW35" s="361"/>
      <c r="HX35" s="361"/>
      <c r="HY35" s="361"/>
      <c r="HZ35" s="361"/>
      <c r="IA35" s="361"/>
      <c r="IB35" s="361"/>
      <c r="IC35" s="361"/>
      <c r="ID35" s="361"/>
      <c r="IE35" s="361"/>
      <c r="IF35" s="361"/>
      <c r="IG35" s="361"/>
      <c r="IH35" s="361"/>
      <c r="II35" s="361"/>
      <c r="IJ35" s="361"/>
      <c r="IK35" s="361"/>
      <c r="IL35" s="361"/>
      <c r="IM35" s="361"/>
      <c r="IN35" s="361"/>
      <c r="IO35" s="361"/>
      <c r="IP35" s="361"/>
      <c r="IQ35" s="361"/>
    </row>
    <row r="36" s="342" customFormat="1" ht="24" customHeight="1" spans="1:251">
      <c r="A36" s="361"/>
      <c r="B36" s="361"/>
      <c r="C36" s="361"/>
      <c r="D36" s="364"/>
      <c r="E36" s="365"/>
      <c r="F36" s="365"/>
      <c r="G36" s="361"/>
      <c r="H36" s="361"/>
      <c r="I36" s="361"/>
      <c r="J36" s="361"/>
      <c r="K36" s="361"/>
      <c r="L36" s="361"/>
      <c r="M36" s="361"/>
      <c r="N36" s="361"/>
      <c r="O36" s="361"/>
      <c r="P36" s="361"/>
      <c r="Q36" s="361"/>
      <c r="R36" s="361"/>
      <c r="S36" s="361"/>
      <c r="T36" s="361"/>
      <c r="U36" s="361"/>
      <c r="V36" s="361"/>
      <c r="W36" s="361"/>
      <c r="X36" s="361"/>
      <c r="Y36" s="361"/>
      <c r="Z36" s="361"/>
      <c r="AA36" s="361"/>
      <c r="AB36" s="361"/>
      <c r="AC36" s="361"/>
      <c r="AD36" s="361"/>
      <c r="AE36" s="361"/>
      <c r="AF36" s="361"/>
      <c r="AG36" s="361"/>
      <c r="AH36" s="361"/>
      <c r="AI36" s="361"/>
      <c r="AJ36" s="361"/>
      <c r="AK36" s="361"/>
      <c r="AL36" s="361"/>
      <c r="AM36" s="361"/>
      <c r="AN36" s="361"/>
      <c r="AO36" s="361"/>
      <c r="AP36" s="361"/>
      <c r="AQ36" s="361"/>
      <c r="AR36" s="361"/>
      <c r="AS36" s="361"/>
      <c r="AT36" s="361"/>
      <c r="AU36" s="361"/>
      <c r="AV36" s="361"/>
      <c r="AW36" s="361"/>
      <c r="AX36" s="361"/>
      <c r="AY36" s="361"/>
      <c r="AZ36" s="361"/>
      <c r="BA36" s="361"/>
      <c r="BB36" s="361"/>
      <c r="BC36" s="361"/>
      <c r="BD36" s="361"/>
      <c r="BE36" s="361"/>
      <c r="BF36" s="361"/>
      <c r="BG36" s="361"/>
      <c r="BH36" s="361"/>
      <c r="BI36" s="361"/>
      <c r="BJ36" s="361"/>
      <c r="BK36" s="361"/>
      <c r="BL36" s="361"/>
      <c r="BM36" s="361"/>
      <c r="BN36" s="361"/>
      <c r="BO36" s="361"/>
      <c r="BP36" s="361"/>
      <c r="BQ36" s="361"/>
      <c r="BR36" s="361"/>
      <c r="BS36" s="361"/>
      <c r="BT36" s="361"/>
      <c r="BU36" s="361"/>
      <c r="BV36" s="361"/>
      <c r="BW36" s="361"/>
      <c r="BX36" s="361"/>
      <c r="BY36" s="361"/>
      <c r="BZ36" s="361"/>
      <c r="CA36" s="361"/>
      <c r="CB36" s="361"/>
      <c r="CC36" s="361"/>
      <c r="CD36" s="361"/>
      <c r="CE36" s="361"/>
      <c r="CF36" s="361"/>
      <c r="CG36" s="361"/>
      <c r="CH36" s="361"/>
      <c r="CI36" s="361"/>
      <c r="CJ36" s="361"/>
      <c r="CK36" s="361"/>
      <c r="CL36" s="361"/>
      <c r="CM36" s="361"/>
      <c r="CN36" s="361"/>
      <c r="CO36" s="361"/>
      <c r="CP36" s="361"/>
      <c r="CQ36" s="361"/>
      <c r="CR36" s="361"/>
      <c r="CS36" s="361"/>
      <c r="CT36" s="361"/>
      <c r="CU36" s="361"/>
      <c r="CV36" s="361"/>
      <c r="CW36" s="361"/>
      <c r="CX36" s="361"/>
      <c r="CY36" s="361"/>
      <c r="CZ36" s="361"/>
      <c r="DA36" s="361"/>
      <c r="DB36" s="361"/>
      <c r="DC36" s="361"/>
      <c r="DD36" s="361"/>
      <c r="DE36" s="361"/>
      <c r="DF36" s="361"/>
      <c r="DG36" s="361"/>
      <c r="DH36" s="361"/>
      <c r="DI36" s="361"/>
      <c r="DJ36" s="361"/>
      <c r="DK36" s="361"/>
      <c r="DL36" s="361"/>
      <c r="DM36" s="361"/>
      <c r="DN36" s="361"/>
      <c r="DO36" s="361"/>
      <c r="DP36" s="361"/>
      <c r="DQ36" s="361"/>
      <c r="DR36" s="361"/>
      <c r="DS36" s="361"/>
      <c r="DT36" s="361"/>
      <c r="DU36" s="361"/>
      <c r="DV36" s="361"/>
      <c r="DW36" s="361"/>
      <c r="DX36" s="361"/>
      <c r="DY36" s="361"/>
      <c r="DZ36" s="361"/>
      <c r="EA36" s="361"/>
      <c r="EB36" s="361"/>
      <c r="EC36" s="361"/>
      <c r="ED36" s="361"/>
      <c r="EE36" s="361"/>
      <c r="EF36" s="361"/>
      <c r="EG36" s="361"/>
      <c r="EH36" s="361"/>
      <c r="EI36" s="361"/>
      <c r="EJ36" s="361"/>
      <c r="EK36" s="361"/>
      <c r="EL36" s="361"/>
      <c r="EM36" s="361"/>
      <c r="EN36" s="361"/>
      <c r="EO36" s="361"/>
      <c r="EP36" s="361"/>
      <c r="EQ36" s="361"/>
      <c r="ER36" s="361"/>
      <c r="ES36" s="361"/>
      <c r="ET36" s="361"/>
      <c r="EU36" s="361"/>
      <c r="EV36" s="361"/>
      <c r="EW36" s="361"/>
      <c r="EX36" s="361"/>
      <c r="EY36" s="361"/>
      <c r="EZ36" s="361"/>
      <c r="FA36" s="361"/>
      <c r="FB36" s="361"/>
      <c r="FC36" s="361"/>
      <c r="FD36" s="361"/>
      <c r="FE36" s="361"/>
      <c r="FF36" s="361"/>
      <c r="FG36" s="361"/>
      <c r="FH36" s="361"/>
      <c r="FI36" s="361"/>
      <c r="FJ36" s="361"/>
      <c r="FK36" s="361"/>
      <c r="FL36" s="361"/>
      <c r="FM36" s="361"/>
      <c r="FN36" s="361"/>
      <c r="FO36" s="361"/>
      <c r="FP36" s="361"/>
      <c r="FQ36" s="361"/>
      <c r="FR36" s="361"/>
      <c r="FS36" s="361"/>
      <c r="FT36" s="361"/>
      <c r="FU36" s="361"/>
      <c r="FV36" s="361"/>
      <c r="FW36" s="361"/>
      <c r="FX36" s="361"/>
      <c r="FY36" s="361"/>
      <c r="FZ36" s="361"/>
      <c r="GA36" s="361"/>
      <c r="GB36" s="361"/>
      <c r="GC36" s="361"/>
      <c r="GD36" s="361"/>
      <c r="GE36" s="361"/>
      <c r="GF36" s="361"/>
      <c r="GG36" s="361"/>
      <c r="GH36" s="361"/>
      <c r="GI36" s="361"/>
      <c r="GJ36" s="361"/>
      <c r="GK36" s="361"/>
      <c r="GL36" s="361"/>
      <c r="GM36" s="361"/>
      <c r="GN36" s="361"/>
      <c r="GO36" s="361"/>
      <c r="GP36" s="361"/>
      <c r="GQ36" s="361"/>
      <c r="GR36" s="361"/>
      <c r="GS36" s="361"/>
      <c r="GT36" s="361"/>
      <c r="GU36" s="361"/>
      <c r="GV36" s="361"/>
      <c r="GW36" s="361"/>
      <c r="GX36" s="361"/>
      <c r="GY36" s="361"/>
      <c r="GZ36" s="361"/>
      <c r="HA36" s="361"/>
      <c r="HB36" s="361"/>
      <c r="HC36" s="361"/>
      <c r="HD36" s="361"/>
      <c r="HE36" s="361"/>
      <c r="HF36" s="361"/>
      <c r="HG36" s="361"/>
      <c r="HH36" s="361"/>
      <c r="HI36" s="361"/>
      <c r="HJ36" s="361"/>
      <c r="HK36" s="361"/>
      <c r="HL36" s="361"/>
      <c r="HM36" s="361"/>
      <c r="HN36" s="361"/>
      <c r="HO36" s="361"/>
      <c r="HP36" s="361"/>
      <c r="HQ36" s="361"/>
      <c r="HR36" s="361"/>
      <c r="HS36" s="361"/>
      <c r="HT36" s="361"/>
      <c r="HU36" s="361"/>
      <c r="HV36" s="361"/>
      <c r="HW36" s="361"/>
      <c r="HX36" s="361"/>
      <c r="HY36" s="361"/>
      <c r="HZ36" s="361"/>
      <c r="IA36" s="361"/>
      <c r="IB36" s="361"/>
      <c r="IC36" s="361"/>
      <c r="ID36" s="361"/>
      <c r="IE36" s="361"/>
      <c r="IF36" s="361"/>
      <c r="IG36" s="361"/>
      <c r="IH36" s="361"/>
      <c r="II36" s="361"/>
      <c r="IJ36" s="361"/>
      <c r="IK36" s="361"/>
      <c r="IL36" s="361"/>
      <c r="IM36" s="361"/>
      <c r="IN36" s="361"/>
      <c r="IO36" s="361"/>
      <c r="IP36" s="361"/>
      <c r="IQ36" s="361"/>
    </row>
    <row r="37" s="342" customFormat="1" ht="24" customHeight="1" spans="1:251">
      <c r="A37" s="361"/>
      <c r="B37" s="361"/>
      <c r="C37" s="361"/>
      <c r="D37" s="364"/>
      <c r="E37" s="365"/>
      <c r="F37" s="365"/>
      <c r="G37" s="361"/>
      <c r="H37" s="361"/>
      <c r="I37" s="361"/>
      <c r="J37" s="361"/>
      <c r="K37" s="361"/>
      <c r="L37" s="361"/>
      <c r="M37" s="361"/>
      <c r="N37" s="361"/>
      <c r="O37" s="361"/>
      <c r="P37" s="361"/>
      <c r="Q37" s="361"/>
      <c r="R37" s="361"/>
      <c r="S37" s="361"/>
      <c r="T37" s="361"/>
      <c r="U37" s="361"/>
      <c r="V37" s="361"/>
      <c r="W37" s="361"/>
      <c r="X37" s="361"/>
      <c r="Y37" s="361"/>
      <c r="Z37" s="361"/>
      <c r="AA37" s="361"/>
      <c r="AB37" s="361"/>
      <c r="AC37" s="361"/>
      <c r="AD37" s="361"/>
      <c r="AE37" s="361"/>
      <c r="AF37" s="361"/>
      <c r="AG37" s="361"/>
      <c r="AH37" s="361"/>
      <c r="AI37" s="361"/>
      <c r="AJ37" s="361"/>
      <c r="AK37" s="361"/>
      <c r="AL37" s="361"/>
      <c r="AM37" s="361"/>
      <c r="AN37" s="361"/>
      <c r="AO37" s="361"/>
      <c r="AP37" s="361"/>
      <c r="AQ37" s="361"/>
      <c r="AR37" s="361"/>
      <c r="AS37" s="361"/>
      <c r="AT37" s="361"/>
      <c r="AU37" s="361"/>
      <c r="AV37" s="361"/>
      <c r="AW37" s="361"/>
      <c r="AX37" s="361"/>
      <c r="AY37" s="361"/>
      <c r="AZ37" s="361"/>
      <c r="BA37" s="361"/>
      <c r="BB37" s="361"/>
      <c r="BC37" s="361"/>
      <c r="BD37" s="361"/>
      <c r="BE37" s="361"/>
      <c r="BF37" s="361"/>
      <c r="BG37" s="361"/>
      <c r="BH37" s="361"/>
      <c r="BI37" s="361"/>
      <c r="BJ37" s="361"/>
      <c r="BK37" s="361"/>
      <c r="BL37" s="361"/>
      <c r="BM37" s="361"/>
      <c r="BN37" s="361"/>
      <c r="BO37" s="361"/>
      <c r="BP37" s="361"/>
      <c r="BQ37" s="361"/>
      <c r="BR37" s="361"/>
      <c r="BS37" s="361"/>
      <c r="BT37" s="361"/>
      <c r="BU37" s="361"/>
      <c r="BV37" s="361"/>
      <c r="BW37" s="361"/>
      <c r="BX37" s="361"/>
      <c r="BY37" s="361"/>
      <c r="BZ37" s="361"/>
      <c r="CA37" s="361"/>
      <c r="CB37" s="361"/>
      <c r="CC37" s="361"/>
      <c r="CD37" s="361"/>
      <c r="CE37" s="361"/>
      <c r="CF37" s="361"/>
      <c r="CG37" s="361"/>
      <c r="CH37" s="361"/>
      <c r="CI37" s="361"/>
      <c r="CJ37" s="361"/>
      <c r="CK37" s="361"/>
      <c r="CL37" s="361"/>
      <c r="CM37" s="361"/>
      <c r="CN37" s="361"/>
      <c r="CO37" s="361"/>
      <c r="CP37" s="361"/>
      <c r="CQ37" s="361"/>
      <c r="CR37" s="361"/>
      <c r="CS37" s="361"/>
      <c r="CT37" s="361"/>
      <c r="CU37" s="361"/>
      <c r="CV37" s="361"/>
      <c r="CW37" s="361"/>
      <c r="CX37" s="361"/>
      <c r="CY37" s="361"/>
      <c r="CZ37" s="361"/>
      <c r="DA37" s="361"/>
      <c r="DB37" s="361"/>
      <c r="DC37" s="361"/>
      <c r="DD37" s="361"/>
      <c r="DE37" s="361"/>
      <c r="DF37" s="361"/>
      <c r="DG37" s="361"/>
      <c r="DH37" s="361"/>
      <c r="DI37" s="361"/>
      <c r="DJ37" s="361"/>
      <c r="DK37" s="361"/>
      <c r="DL37" s="361"/>
      <c r="DM37" s="361"/>
      <c r="DN37" s="361"/>
      <c r="DO37" s="361"/>
      <c r="DP37" s="361"/>
      <c r="DQ37" s="361"/>
      <c r="DR37" s="361"/>
      <c r="DS37" s="361"/>
      <c r="DT37" s="361"/>
      <c r="DU37" s="361"/>
      <c r="DV37" s="361"/>
      <c r="DW37" s="361"/>
      <c r="DX37" s="361"/>
      <c r="DY37" s="361"/>
      <c r="DZ37" s="361"/>
      <c r="EA37" s="361"/>
      <c r="EB37" s="361"/>
      <c r="EC37" s="361"/>
      <c r="ED37" s="361"/>
      <c r="EE37" s="361"/>
      <c r="EF37" s="361"/>
      <c r="EG37" s="361"/>
      <c r="EH37" s="361"/>
      <c r="EI37" s="361"/>
      <c r="EJ37" s="361"/>
      <c r="EK37" s="361"/>
      <c r="EL37" s="361"/>
      <c r="EM37" s="361"/>
      <c r="EN37" s="361"/>
      <c r="EO37" s="361"/>
      <c r="EP37" s="361"/>
      <c r="EQ37" s="361"/>
      <c r="ER37" s="361"/>
      <c r="ES37" s="361"/>
      <c r="ET37" s="361"/>
      <c r="EU37" s="361"/>
      <c r="EV37" s="361"/>
      <c r="EW37" s="361"/>
      <c r="EX37" s="361"/>
      <c r="EY37" s="361"/>
      <c r="EZ37" s="361"/>
      <c r="FA37" s="361"/>
      <c r="FB37" s="361"/>
      <c r="FC37" s="361"/>
      <c r="FD37" s="361"/>
      <c r="FE37" s="361"/>
      <c r="FF37" s="361"/>
      <c r="FG37" s="361"/>
      <c r="FH37" s="361"/>
      <c r="FI37" s="361"/>
      <c r="FJ37" s="361"/>
      <c r="FK37" s="361"/>
      <c r="FL37" s="361"/>
      <c r="FM37" s="361"/>
      <c r="FN37" s="361"/>
      <c r="FO37" s="361"/>
      <c r="FP37" s="361"/>
      <c r="FQ37" s="361"/>
      <c r="FR37" s="361"/>
      <c r="FS37" s="361"/>
      <c r="FT37" s="361"/>
      <c r="FU37" s="361"/>
      <c r="FV37" s="361"/>
      <c r="FW37" s="361"/>
      <c r="FX37" s="361"/>
      <c r="FY37" s="361"/>
      <c r="FZ37" s="361"/>
      <c r="GA37" s="361"/>
      <c r="GB37" s="361"/>
      <c r="GC37" s="361"/>
      <c r="GD37" s="361"/>
      <c r="GE37" s="361"/>
      <c r="GF37" s="361"/>
      <c r="GG37" s="361"/>
      <c r="GH37" s="361"/>
      <c r="GI37" s="361"/>
      <c r="GJ37" s="361"/>
      <c r="GK37" s="361"/>
      <c r="GL37" s="361"/>
      <c r="GM37" s="361"/>
      <c r="GN37" s="361"/>
      <c r="GO37" s="361"/>
      <c r="GP37" s="361"/>
      <c r="GQ37" s="361"/>
      <c r="GR37" s="361"/>
      <c r="GS37" s="361"/>
      <c r="GT37" s="361"/>
      <c r="GU37" s="361"/>
      <c r="GV37" s="361"/>
      <c r="GW37" s="361"/>
      <c r="GX37" s="361"/>
      <c r="GY37" s="361"/>
      <c r="GZ37" s="361"/>
      <c r="HA37" s="361"/>
      <c r="HB37" s="361"/>
      <c r="HC37" s="361"/>
      <c r="HD37" s="361"/>
      <c r="HE37" s="361"/>
      <c r="HF37" s="361"/>
      <c r="HG37" s="361"/>
      <c r="HH37" s="361"/>
      <c r="HI37" s="361"/>
      <c r="HJ37" s="361"/>
      <c r="HK37" s="361"/>
      <c r="HL37" s="361"/>
      <c r="HM37" s="361"/>
      <c r="HN37" s="361"/>
      <c r="HO37" s="361"/>
      <c r="HP37" s="361"/>
      <c r="HQ37" s="361"/>
      <c r="HR37" s="361"/>
      <c r="HS37" s="361"/>
      <c r="HT37" s="361"/>
      <c r="HU37" s="361"/>
      <c r="HV37" s="361"/>
      <c r="HW37" s="361"/>
      <c r="HX37" s="361"/>
      <c r="HY37" s="361"/>
      <c r="HZ37" s="361"/>
      <c r="IA37" s="361"/>
      <c r="IB37" s="361"/>
      <c r="IC37" s="361"/>
      <c r="ID37" s="361"/>
      <c r="IE37" s="361"/>
      <c r="IF37" s="361"/>
      <c r="IG37" s="361"/>
      <c r="IH37" s="361"/>
      <c r="II37" s="361"/>
      <c r="IJ37" s="361"/>
      <c r="IK37" s="361"/>
      <c r="IL37" s="361"/>
      <c r="IM37" s="361"/>
      <c r="IN37" s="361"/>
      <c r="IO37" s="361"/>
      <c r="IP37" s="361"/>
      <c r="IQ37" s="361"/>
    </row>
    <row r="38" s="342" customFormat="1" ht="24" customHeight="1" spans="1:251">
      <c r="A38" s="361"/>
      <c r="B38" s="361"/>
      <c r="C38" s="361"/>
      <c r="D38" s="364"/>
      <c r="E38" s="365"/>
      <c r="F38" s="365"/>
      <c r="G38" s="361"/>
      <c r="H38" s="361"/>
      <c r="I38" s="361"/>
      <c r="J38" s="361"/>
      <c r="K38" s="361"/>
      <c r="L38" s="361"/>
      <c r="M38" s="361"/>
      <c r="N38" s="361"/>
      <c r="O38" s="361"/>
      <c r="P38" s="361"/>
      <c r="Q38" s="361"/>
      <c r="R38" s="361"/>
      <c r="S38" s="361"/>
      <c r="T38" s="361"/>
      <c r="U38" s="361"/>
      <c r="V38" s="361"/>
      <c r="W38" s="361"/>
      <c r="X38" s="361"/>
      <c r="Y38" s="361"/>
      <c r="Z38" s="361"/>
      <c r="AA38" s="361"/>
      <c r="AB38" s="361"/>
      <c r="AC38" s="361"/>
      <c r="AD38" s="361"/>
      <c r="AE38" s="361"/>
      <c r="AF38" s="361"/>
      <c r="AG38" s="361"/>
      <c r="AH38" s="361"/>
      <c r="AI38" s="361"/>
      <c r="AJ38" s="361"/>
      <c r="AK38" s="361"/>
      <c r="AL38" s="361"/>
      <c r="AM38" s="361"/>
      <c r="AN38" s="361"/>
      <c r="AO38" s="361"/>
      <c r="AP38" s="361"/>
      <c r="AQ38" s="361"/>
      <c r="AR38" s="361"/>
      <c r="AS38" s="361"/>
      <c r="AT38" s="361"/>
      <c r="AU38" s="361"/>
      <c r="AV38" s="361"/>
      <c r="AW38" s="361"/>
      <c r="AX38" s="361"/>
      <c r="AY38" s="361"/>
      <c r="AZ38" s="361"/>
      <c r="BA38" s="361"/>
      <c r="BB38" s="361"/>
      <c r="BC38" s="361"/>
      <c r="BD38" s="361"/>
      <c r="BE38" s="361"/>
      <c r="BF38" s="361"/>
      <c r="BG38" s="361"/>
      <c r="BH38" s="361"/>
      <c r="BI38" s="361"/>
      <c r="BJ38" s="361"/>
      <c r="BK38" s="361"/>
      <c r="BL38" s="361"/>
      <c r="BM38" s="361"/>
      <c r="BN38" s="361"/>
      <c r="BO38" s="361"/>
      <c r="BP38" s="361"/>
      <c r="BQ38" s="361"/>
      <c r="BR38" s="361"/>
      <c r="BS38" s="361"/>
      <c r="BT38" s="361"/>
      <c r="BU38" s="361"/>
      <c r="BV38" s="361"/>
      <c r="BW38" s="361"/>
      <c r="BX38" s="361"/>
      <c r="BY38" s="361"/>
      <c r="BZ38" s="361"/>
      <c r="CA38" s="361"/>
      <c r="CB38" s="361"/>
      <c r="CC38" s="361"/>
      <c r="CD38" s="361"/>
      <c r="CE38" s="361"/>
      <c r="CF38" s="361"/>
      <c r="CG38" s="361"/>
      <c r="CH38" s="361"/>
      <c r="CI38" s="361"/>
      <c r="CJ38" s="361"/>
      <c r="CK38" s="361"/>
      <c r="CL38" s="361"/>
      <c r="CM38" s="361"/>
      <c r="CN38" s="361"/>
      <c r="CO38" s="361"/>
      <c r="CP38" s="361"/>
      <c r="CQ38" s="361"/>
      <c r="CR38" s="361"/>
      <c r="CS38" s="361"/>
      <c r="CT38" s="361"/>
      <c r="CU38" s="361"/>
      <c r="CV38" s="361"/>
      <c r="CW38" s="361"/>
      <c r="CX38" s="361"/>
      <c r="CY38" s="361"/>
      <c r="CZ38" s="361"/>
      <c r="DA38" s="361"/>
      <c r="DB38" s="361"/>
      <c r="DC38" s="361"/>
      <c r="DD38" s="361"/>
      <c r="DE38" s="361"/>
      <c r="DF38" s="361"/>
      <c r="DG38" s="361"/>
      <c r="DH38" s="361"/>
      <c r="DI38" s="361"/>
      <c r="DJ38" s="361"/>
      <c r="DK38" s="361"/>
      <c r="DL38" s="361"/>
      <c r="DM38" s="361"/>
      <c r="DN38" s="361"/>
      <c r="DO38" s="361"/>
      <c r="DP38" s="361"/>
      <c r="DQ38" s="361"/>
      <c r="DR38" s="361"/>
      <c r="DS38" s="361"/>
      <c r="DT38" s="361"/>
      <c r="DU38" s="361"/>
      <c r="DV38" s="361"/>
      <c r="DW38" s="361"/>
      <c r="DX38" s="361"/>
      <c r="DY38" s="361"/>
      <c r="DZ38" s="361"/>
      <c r="EA38" s="361"/>
      <c r="EB38" s="361"/>
      <c r="EC38" s="361"/>
      <c r="ED38" s="361"/>
      <c r="EE38" s="361"/>
      <c r="EF38" s="361"/>
      <c r="EG38" s="361"/>
      <c r="EH38" s="361"/>
      <c r="EI38" s="361"/>
      <c r="EJ38" s="361"/>
      <c r="EK38" s="361"/>
      <c r="EL38" s="361"/>
      <c r="EM38" s="361"/>
      <c r="EN38" s="361"/>
      <c r="EO38" s="361"/>
      <c r="EP38" s="361"/>
      <c r="EQ38" s="361"/>
      <c r="ER38" s="361"/>
      <c r="ES38" s="361"/>
      <c r="ET38" s="361"/>
      <c r="EU38" s="361"/>
      <c r="EV38" s="361"/>
      <c r="EW38" s="361"/>
      <c r="EX38" s="361"/>
      <c r="EY38" s="361"/>
      <c r="EZ38" s="361"/>
      <c r="FA38" s="361"/>
      <c r="FB38" s="361"/>
      <c r="FC38" s="361"/>
      <c r="FD38" s="361"/>
      <c r="FE38" s="361"/>
      <c r="FF38" s="361"/>
      <c r="FG38" s="361"/>
      <c r="FH38" s="361"/>
      <c r="FI38" s="361"/>
      <c r="FJ38" s="361"/>
      <c r="FK38" s="361"/>
      <c r="FL38" s="361"/>
      <c r="FM38" s="361"/>
      <c r="FN38" s="361"/>
      <c r="FO38" s="361"/>
      <c r="FP38" s="361"/>
      <c r="FQ38" s="361"/>
      <c r="FR38" s="361"/>
      <c r="FS38" s="361"/>
      <c r="FT38" s="361"/>
      <c r="FU38" s="361"/>
      <c r="FV38" s="361"/>
      <c r="FW38" s="361"/>
      <c r="FX38" s="361"/>
      <c r="FY38" s="361"/>
      <c r="FZ38" s="361"/>
      <c r="GA38" s="361"/>
      <c r="GB38" s="361"/>
      <c r="GC38" s="361"/>
      <c r="GD38" s="361"/>
      <c r="GE38" s="361"/>
      <c r="GF38" s="361"/>
      <c r="GG38" s="361"/>
      <c r="GH38" s="361"/>
      <c r="GI38" s="361"/>
      <c r="GJ38" s="361"/>
      <c r="GK38" s="361"/>
      <c r="GL38" s="361"/>
      <c r="GM38" s="361"/>
      <c r="GN38" s="361"/>
      <c r="GO38" s="361"/>
      <c r="GP38" s="361"/>
      <c r="GQ38" s="361"/>
      <c r="GR38" s="361"/>
      <c r="GS38" s="361"/>
      <c r="GT38" s="361"/>
      <c r="GU38" s="361"/>
      <c r="GV38" s="361"/>
      <c r="GW38" s="361"/>
      <c r="GX38" s="361"/>
      <c r="GY38" s="361"/>
      <c r="GZ38" s="361"/>
      <c r="HA38" s="361"/>
      <c r="HB38" s="361"/>
      <c r="HC38" s="361"/>
      <c r="HD38" s="361"/>
      <c r="HE38" s="361"/>
      <c r="HF38" s="361"/>
      <c r="HG38" s="361"/>
      <c r="HH38" s="361"/>
      <c r="HI38" s="361"/>
      <c r="HJ38" s="361"/>
      <c r="HK38" s="361"/>
      <c r="HL38" s="361"/>
      <c r="HM38" s="361"/>
      <c r="HN38" s="361"/>
      <c r="HO38" s="361"/>
      <c r="HP38" s="361"/>
      <c r="HQ38" s="361"/>
      <c r="HR38" s="361"/>
      <c r="HS38" s="361"/>
      <c r="HT38" s="361"/>
      <c r="HU38" s="361"/>
      <c r="HV38" s="361"/>
      <c r="HW38" s="361"/>
      <c r="HX38" s="361"/>
      <c r="HY38" s="361"/>
      <c r="HZ38" s="361"/>
      <c r="IA38" s="361"/>
      <c r="IB38" s="361"/>
      <c r="IC38" s="361"/>
      <c r="ID38" s="361"/>
      <c r="IE38" s="361"/>
      <c r="IF38" s="361"/>
      <c r="IG38" s="361"/>
      <c r="IH38" s="361"/>
      <c r="II38" s="361"/>
      <c r="IJ38" s="361"/>
      <c r="IK38" s="361"/>
      <c r="IL38" s="361"/>
      <c r="IM38" s="361"/>
      <c r="IN38" s="361"/>
      <c r="IO38" s="361"/>
      <c r="IP38" s="361"/>
      <c r="IQ38" s="361"/>
    </row>
    <row r="39" s="342" customFormat="1" ht="24" customHeight="1" spans="1:251">
      <c r="A39" s="361"/>
      <c r="B39" s="361"/>
      <c r="C39" s="361"/>
      <c r="D39" s="364"/>
      <c r="E39" s="365"/>
      <c r="F39" s="365"/>
      <c r="G39" s="361"/>
      <c r="H39" s="361"/>
      <c r="I39" s="361"/>
      <c r="J39" s="361"/>
      <c r="K39" s="361"/>
      <c r="L39" s="361"/>
      <c r="M39" s="361"/>
      <c r="N39" s="361"/>
      <c r="O39" s="361"/>
      <c r="P39" s="361"/>
      <c r="Q39" s="361"/>
      <c r="R39" s="361"/>
      <c r="S39" s="361"/>
      <c r="T39" s="361"/>
      <c r="U39" s="361"/>
      <c r="V39" s="361"/>
      <c r="W39" s="361"/>
      <c r="X39" s="361"/>
      <c r="Y39" s="361"/>
      <c r="Z39" s="361"/>
      <c r="AA39" s="361"/>
      <c r="AB39" s="361"/>
      <c r="AC39" s="361"/>
      <c r="AD39" s="361"/>
      <c r="AE39" s="361"/>
      <c r="AF39" s="361"/>
      <c r="AG39" s="361"/>
      <c r="AH39" s="361"/>
      <c r="AI39" s="361"/>
      <c r="AJ39" s="361"/>
      <c r="AK39" s="361"/>
      <c r="AL39" s="361"/>
      <c r="AM39" s="361"/>
      <c r="AN39" s="361"/>
      <c r="AO39" s="361"/>
      <c r="AP39" s="361"/>
      <c r="AQ39" s="361"/>
      <c r="AR39" s="361"/>
      <c r="AS39" s="361"/>
      <c r="AT39" s="361"/>
      <c r="AU39" s="361"/>
      <c r="AV39" s="361"/>
      <c r="AW39" s="361"/>
      <c r="AX39" s="361"/>
      <c r="AY39" s="361"/>
      <c r="AZ39" s="361"/>
      <c r="BA39" s="361"/>
      <c r="BB39" s="361"/>
      <c r="BC39" s="361"/>
      <c r="BD39" s="361"/>
      <c r="BE39" s="361"/>
      <c r="BF39" s="361"/>
      <c r="BG39" s="361"/>
      <c r="BH39" s="361"/>
      <c r="BI39" s="361"/>
      <c r="BJ39" s="361"/>
      <c r="BK39" s="361"/>
      <c r="BL39" s="361"/>
      <c r="BM39" s="361"/>
      <c r="BN39" s="361"/>
      <c r="BO39" s="361"/>
      <c r="BP39" s="361"/>
      <c r="BQ39" s="361"/>
      <c r="BR39" s="361"/>
      <c r="BS39" s="361"/>
      <c r="BT39" s="361"/>
      <c r="BU39" s="361"/>
      <c r="BV39" s="361"/>
      <c r="BW39" s="361"/>
      <c r="BX39" s="361"/>
      <c r="BY39" s="361"/>
      <c r="BZ39" s="361"/>
      <c r="CA39" s="361"/>
      <c r="CB39" s="361"/>
      <c r="CC39" s="361"/>
      <c r="CD39" s="361"/>
      <c r="CE39" s="361"/>
      <c r="CF39" s="361"/>
      <c r="CG39" s="361"/>
      <c r="CH39" s="361"/>
      <c r="CI39" s="361"/>
      <c r="CJ39" s="361"/>
      <c r="CK39" s="361"/>
      <c r="CL39" s="361"/>
      <c r="CM39" s="361"/>
      <c r="CN39" s="361"/>
      <c r="CO39" s="361"/>
      <c r="CP39" s="361"/>
      <c r="CQ39" s="361"/>
      <c r="CR39" s="361"/>
      <c r="CS39" s="361"/>
      <c r="CT39" s="361"/>
      <c r="CU39" s="361"/>
      <c r="CV39" s="361"/>
      <c r="CW39" s="361"/>
      <c r="CX39" s="361"/>
      <c r="CY39" s="361"/>
      <c r="CZ39" s="361"/>
      <c r="DA39" s="361"/>
      <c r="DB39" s="361"/>
      <c r="DC39" s="361"/>
      <c r="DD39" s="361"/>
      <c r="DE39" s="361"/>
      <c r="DF39" s="361"/>
      <c r="DG39" s="361"/>
      <c r="DH39" s="361"/>
      <c r="DI39" s="361"/>
      <c r="DJ39" s="361"/>
      <c r="DK39" s="361"/>
      <c r="DL39" s="361"/>
      <c r="DM39" s="361"/>
      <c r="DN39" s="361"/>
      <c r="DO39" s="361"/>
      <c r="DP39" s="361"/>
      <c r="DQ39" s="361"/>
      <c r="DR39" s="361"/>
      <c r="DS39" s="361"/>
      <c r="DT39" s="361"/>
      <c r="DU39" s="361"/>
      <c r="DV39" s="361"/>
      <c r="DW39" s="361"/>
      <c r="DX39" s="361"/>
      <c r="DY39" s="361"/>
      <c r="DZ39" s="361"/>
      <c r="EA39" s="361"/>
      <c r="EB39" s="361"/>
      <c r="EC39" s="361"/>
      <c r="ED39" s="361"/>
      <c r="EE39" s="361"/>
      <c r="EF39" s="361"/>
      <c r="EG39" s="361"/>
      <c r="EH39" s="361"/>
      <c r="EI39" s="361"/>
      <c r="EJ39" s="361"/>
      <c r="EK39" s="361"/>
      <c r="EL39" s="361"/>
      <c r="EM39" s="361"/>
      <c r="EN39" s="361"/>
      <c r="EO39" s="361"/>
      <c r="EP39" s="361"/>
      <c r="EQ39" s="361"/>
      <c r="ER39" s="361"/>
      <c r="ES39" s="361"/>
      <c r="ET39" s="361"/>
      <c r="EU39" s="361"/>
      <c r="EV39" s="361"/>
      <c r="EW39" s="361"/>
      <c r="EX39" s="361"/>
      <c r="EY39" s="361"/>
      <c r="EZ39" s="361"/>
      <c r="FA39" s="361"/>
      <c r="FB39" s="361"/>
      <c r="FC39" s="361"/>
      <c r="FD39" s="361"/>
      <c r="FE39" s="361"/>
      <c r="FF39" s="361"/>
      <c r="FG39" s="361"/>
      <c r="FH39" s="361"/>
      <c r="FI39" s="361"/>
      <c r="FJ39" s="361"/>
      <c r="FK39" s="361"/>
      <c r="FL39" s="361"/>
      <c r="FM39" s="361"/>
      <c r="FN39" s="361"/>
      <c r="FO39" s="361"/>
      <c r="FP39" s="361"/>
      <c r="FQ39" s="361"/>
      <c r="FR39" s="361"/>
      <c r="FS39" s="361"/>
      <c r="FT39" s="361"/>
      <c r="FU39" s="361"/>
      <c r="FV39" s="361"/>
      <c r="FW39" s="361"/>
      <c r="FX39" s="361"/>
      <c r="FY39" s="361"/>
      <c r="FZ39" s="361"/>
      <c r="GA39" s="361"/>
      <c r="GB39" s="361"/>
      <c r="GC39" s="361"/>
      <c r="GD39" s="361"/>
      <c r="GE39" s="361"/>
      <c r="GF39" s="361"/>
      <c r="GG39" s="361"/>
      <c r="GH39" s="361"/>
      <c r="GI39" s="361"/>
      <c r="GJ39" s="361"/>
      <c r="GK39" s="361"/>
      <c r="GL39" s="361"/>
      <c r="GM39" s="361"/>
      <c r="GN39" s="361"/>
      <c r="GO39" s="361"/>
      <c r="GP39" s="361"/>
      <c r="GQ39" s="361"/>
      <c r="GR39" s="361"/>
      <c r="GS39" s="361"/>
      <c r="GT39" s="361"/>
      <c r="GU39" s="361"/>
      <c r="GV39" s="361"/>
      <c r="GW39" s="361"/>
      <c r="GX39" s="361"/>
      <c r="GY39" s="361"/>
      <c r="GZ39" s="361"/>
      <c r="HA39" s="361"/>
      <c r="HB39" s="361"/>
      <c r="HC39" s="361"/>
      <c r="HD39" s="361"/>
      <c r="HE39" s="361"/>
      <c r="HF39" s="361"/>
      <c r="HG39" s="361"/>
      <c r="HH39" s="361"/>
      <c r="HI39" s="361"/>
      <c r="HJ39" s="361"/>
      <c r="HK39" s="361"/>
      <c r="HL39" s="361"/>
      <c r="HM39" s="361"/>
      <c r="HN39" s="361"/>
      <c r="HO39" s="361"/>
      <c r="HP39" s="361"/>
      <c r="HQ39" s="361"/>
      <c r="HR39" s="361"/>
      <c r="HS39" s="361"/>
      <c r="HT39" s="361"/>
      <c r="HU39" s="361"/>
      <c r="HV39" s="361"/>
      <c r="HW39" s="361"/>
      <c r="HX39" s="361"/>
      <c r="HY39" s="361"/>
      <c r="HZ39" s="361"/>
      <c r="IA39" s="361"/>
      <c r="IB39" s="361"/>
      <c r="IC39" s="361"/>
      <c r="ID39" s="361"/>
      <c r="IE39" s="361"/>
      <c r="IF39" s="361"/>
      <c r="IG39" s="361"/>
      <c r="IH39" s="361"/>
      <c r="II39" s="361"/>
      <c r="IJ39" s="361"/>
      <c r="IK39" s="361"/>
      <c r="IL39" s="361"/>
      <c r="IM39" s="361"/>
      <c r="IN39" s="361"/>
      <c r="IO39" s="361"/>
      <c r="IP39" s="361"/>
      <c r="IQ39" s="361"/>
    </row>
    <row r="40" s="342" customFormat="1" ht="24" customHeight="1" spans="1:251">
      <c r="A40" s="361"/>
      <c r="B40" s="361"/>
      <c r="C40" s="361"/>
      <c r="D40" s="364"/>
      <c r="E40" s="365"/>
      <c r="F40" s="365"/>
      <c r="G40" s="361"/>
      <c r="H40" s="361"/>
      <c r="I40" s="361"/>
      <c r="J40" s="361"/>
      <c r="K40" s="361"/>
      <c r="L40" s="361"/>
      <c r="M40" s="361"/>
      <c r="N40" s="361"/>
      <c r="O40" s="361"/>
      <c r="P40" s="361"/>
      <c r="Q40" s="361"/>
      <c r="R40" s="361"/>
      <c r="S40" s="361"/>
      <c r="T40" s="361"/>
      <c r="U40" s="361"/>
      <c r="V40" s="361"/>
      <c r="W40" s="361"/>
      <c r="X40" s="361"/>
      <c r="Y40" s="361"/>
      <c r="Z40" s="361"/>
      <c r="AA40" s="361"/>
      <c r="AB40" s="361"/>
      <c r="AC40" s="361"/>
      <c r="AD40" s="361"/>
      <c r="AE40" s="361"/>
      <c r="AF40" s="361"/>
      <c r="AG40" s="361"/>
      <c r="AH40" s="361"/>
      <c r="AI40" s="361"/>
      <c r="AJ40" s="361"/>
      <c r="AK40" s="361"/>
      <c r="AL40" s="361"/>
      <c r="AM40" s="361"/>
      <c r="AN40" s="361"/>
      <c r="AO40" s="361"/>
      <c r="AP40" s="361"/>
      <c r="AQ40" s="361"/>
      <c r="AR40" s="361"/>
      <c r="AS40" s="361"/>
      <c r="AT40" s="361"/>
      <c r="AU40" s="361"/>
      <c r="AV40" s="361"/>
      <c r="AW40" s="361"/>
      <c r="AX40" s="361"/>
      <c r="AY40" s="361"/>
      <c r="AZ40" s="361"/>
      <c r="BA40" s="361"/>
      <c r="BB40" s="361"/>
      <c r="BC40" s="361"/>
      <c r="BD40" s="361"/>
      <c r="BE40" s="361"/>
      <c r="BF40" s="361"/>
      <c r="BG40" s="361"/>
      <c r="BH40" s="361"/>
      <c r="BI40" s="361"/>
      <c r="BJ40" s="361"/>
      <c r="BK40" s="361"/>
      <c r="BL40" s="361"/>
      <c r="BM40" s="361"/>
      <c r="BN40" s="361"/>
      <c r="BO40" s="361"/>
      <c r="BP40" s="361"/>
      <c r="BQ40" s="361"/>
      <c r="BR40" s="361"/>
      <c r="BS40" s="361"/>
      <c r="BT40" s="361"/>
      <c r="BU40" s="361"/>
      <c r="BV40" s="361"/>
      <c r="BW40" s="361"/>
      <c r="BX40" s="361"/>
      <c r="BY40" s="361"/>
      <c r="BZ40" s="361"/>
      <c r="CA40" s="361"/>
      <c r="CB40" s="361"/>
      <c r="CC40" s="361"/>
      <c r="CD40" s="361"/>
      <c r="CE40" s="361"/>
      <c r="CF40" s="361"/>
      <c r="CG40" s="361"/>
      <c r="CH40" s="361"/>
      <c r="CI40" s="361"/>
      <c r="CJ40" s="361"/>
      <c r="CK40" s="361"/>
      <c r="CL40" s="361"/>
      <c r="CM40" s="361"/>
      <c r="CN40" s="361"/>
      <c r="CO40" s="361"/>
      <c r="CP40" s="361"/>
      <c r="CQ40" s="361"/>
      <c r="CR40" s="361"/>
      <c r="CS40" s="361"/>
      <c r="CT40" s="361"/>
      <c r="CU40" s="361"/>
      <c r="CV40" s="361"/>
      <c r="CW40" s="361"/>
      <c r="CX40" s="361"/>
      <c r="CY40" s="361"/>
      <c r="CZ40" s="361"/>
      <c r="DA40" s="361"/>
      <c r="DB40" s="361"/>
      <c r="DC40" s="361"/>
      <c r="DD40" s="361"/>
      <c r="DE40" s="361"/>
      <c r="DF40" s="361"/>
      <c r="DG40" s="361"/>
      <c r="DH40" s="361"/>
      <c r="DI40" s="361"/>
      <c r="DJ40" s="361"/>
      <c r="DK40" s="361"/>
      <c r="DL40" s="361"/>
      <c r="DM40" s="361"/>
      <c r="DN40" s="361"/>
      <c r="DO40" s="361"/>
      <c r="DP40" s="361"/>
      <c r="DQ40" s="361"/>
      <c r="DR40" s="361"/>
      <c r="DS40" s="361"/>
      <c r="DT40" s="361"/>
      <c r="DU40" s="361"/>
      <c r="DV40" s="361"/>
      <c r="DW40" s="361"/>
      <c r="DX40" s="361"/>
      <c r="DY40" s="361"/>
      <c r="DZ40" s="361"/>
      <c r="EA40" s="361"/>
      <c r="EB40" s="361"/>
      <c r="EC40" s="361"/>
      <c r="ED40" s="361"/>
      <c r="EE40" s="361"/>
      <c r="EF40" s="361"/>
      <c r="EG40" s="361"/>
      <c r="EH40" s="361"/>
      <c r="EI40" s="361"/>
      <c r="EJ40" s="361"/>
      <c r="EK40" s="361"/>
      <c r="EL40" s="361"/>
      <c r="EM40" s="361"/>
      <c r="EN40" s="361"/>
      <c r="EO40" s="361"/>
      <c r="EP40" s="361"/>
      <c r="EQ40" s="361"/>
      <c r="ER40" s="361"/>
      <c r="ES40" s="361"/>
      <c r="ET40" s="361"/>
      <c r="EU40" s="361"/>
      <c r="EV40" s="361"/>
      <c r="EW40" s="361"/>
      <c r="EX40" s="361"/>
      <c r="EY40" s="361"/>
      <c r="EZ40" s="361"/>
      <c r="FA40" s="361"/>
      <c r="FB40" s="361"/>
      <c r="FC40" s="361"/>
      <c r="FD40" s="361"/>
      <c r="FE40" s="361"/>
      <c r="FF40" s="361"/>
      <c r="FG40" s="361"/>
      <c r="FH40" s="361"/>
      <c r="FI40" s="361"/>
      <c r="FJ40" s="361"/>
      <c r="FK40" s="361"/>
      <c r="FL40" s="361"/>
      <c r="FM40" s="361"/>
      <c r="FN40" s="361"/>
      <c r="FO40" s="361"/>
      <c r="FP40" s="361"/>
      <c r="FQ40" s="361"/>
      <c r="FR40" s="361"/>
      <c r="FS40" s="361"/>
      <c r="FT40" s="361"/>
      <c r="FU40" s="361"/>
      <c r="FV40" s="361"/>
      <c r="FW40" s="361"/>
      <c r="FX40" s="361"/>
      <c r="FY40" s="361"/>
      <c r="FZ40" s="361"/>
      <c r="GA40" s="361"/>
      <c r="GB40" s="361"/>
      <c r="GC40" s="361"/>
      <c r="GD40" s="361"/>
      <c r="GE40" s="361"/>
      <c r="GF40" s="361"/>
      <c r="GG40" s="361"/>
      <c r="GH40" s="361"/>
      <c r="GI40" s="361"/>
      <c r="GJ40" s="361"/>
      <c r="GK40" s="361"/>
      <c r="GL40" s="361"/>
      <c r="GM40" s="361"/>
      <c r="GN40" s="361"/>
      <c r="GO40" s="361"/>
      <c r="GP40" s="361"/>
      <c r="GQ40" s="361"/>
      <c r="GR40" s="361"/>
      <c r="GS40" s="361"/>
      <c r="GT40" s="361"/>
      <c r="GU40" s="361"/>
      <c r="GV40" s="361"/>
      <c r="GW40" s="361"/>
      <c r="GX40" s="361"/>
      <c r="GY40" s="361"/>
      <c r="GZ40" s="361"/>
      <c r="HA40" s="361"/>
      <c r="HB40" s="361"/>
      <c r="HC40" s="361"/>
      <c r="HD40" s="361"/>
      <c r="HE40" s="361"/>
      <c r="HF40" s="361"/>
      <c r="HG40" s="361"/>
      <c r="HH40" s="361"/>
      <c r="HI40" s="361"/>
      <c r="HJ40" s="361"/>
      <c r="HK40" s="361"/>
      <c r="HL40" s="361"/>
      <c r="HM40" s="361"/>
      <c r="HN40" s="361"/>
      <c r="HO40" s="361"/>
      <c r="HP40" s="361"/>
      <c r="HQ40" s="361"/>
      <c r="HR40" s="361"/>
      <c r="HS40" s="361"/>
      <c r="HT40" s="361"/>
      <c r="HU40" s="361"/>
      <c r="HV40" s="361"/>
      <c r="HW40" s="361"/>
      <c r="HX40" s="361"/>
      <c r="HY40" s="361"/>
      <c r="HZ40" s="361"/>
      <c r="IA40" s="361"/>
      <c r="IB40" s="361"/>
      <c r="IC40" s="361"/>
      <c r="ID40" s="361"/>
      <c r="IE40" s="361"/>
      <c r="IF40" s="361"/>
      <c r="IG40" s="361"/>
      <c r="IH40" s="361"/>
      <c r="II40" s="361"/>
      <c r="IJ40" s="361"/>
      <c r="IK40" s="361"/>
      <c r="IL40" s="361"/>
      <c r="IM40" s="361"/>
      <c r="IN40" s="361"/>
      <c r="IO40" s="361"/>
      <c r="IP40" s="361"/>
      <c r="IQ40" s="361"/>
    </row>
    <row r="41" s="342" customFormat="1" ht="24" customHeight="1" spans="1:251">
      <c r="A41" s="361"/>
      <c r="B41" s="361"/>
      <c r="C41" s="361"/>
      <c r="D41" s="364"/>
      <c r="E41" s="365"/>
      <c r="F41" s="365"/>
      <c r="G41" s="361"/>
      <c r="H41" s="361"/>
      <c r="I41" s="361"/>
      <c r="J41" s="361"/>
      <c r="K41" s="361"/>
      <c r="L41" s="361"/>
      <c r="M41" s="361"/>
      <c r="N41" s="361"/>
      <c r="O41" s="361"/>
      <c r="P41" s="361"/>
      <c r="Q41" s="361"/>
      <c r="R41" s="361"/>
      <c r="S41" s="361"/>
      <c r="T41" s="361"/>
      <c r="U41" s="361"/>
      <c r="V41" s="361"/>
      <c r="W41" s="361"/>
      <c r="X41" s="361"/>
      <c r="Y41" s="361"/>
      <c r="Z41" s="361"/>
      <c r="AA41" s="361"/>
      <c r="AB41" s="361"/>
      <c r="AC41" s="361"/>
      <c r="AD41" s="361"/>
      <c r="AE41" s="361"/>
      <c r="AF41" s="361"/>
      <c r="AG41" s="361"/>
      <c r="AH41" s="361"/>
      <c r="AI41" s="361"/>
      <c r="AJ41" s="361"/>
      <c r="AK41" s="361"/>
      <c r="AL41" s="361"/>
      <c r="AM41" s="361"/>
      <c r="AN41" s="361"/>
      <c r="AO41" s="361"/>
      <c r="AP41" s="361"/>
      <c r="AQ41" s="361"/>
      <c r="AR41" s="361"/>
      <c r="AS41" s="361"/>
      <c r="AT41" s="361"/>
      <c r="AU41" s="361"/>
      <c r="AV41" s="361"/>
      <c r="AW41" s="361"/>
      <c r="AX41" s="361"/>
      <c r="AY41" s="361"/>
      <c r="AZ41" s="361"/>
      <c r="BA41" s="361"/>
      <c r="BB41" s="361"/>
      <c r="BC41" s="361"/>
      <c r="BD41" s="361"/>
      <c r="BE41" s="361"/>
      <c r="BF41" s="361"/>
      <c r="BG41" s="361"/>
      <c r="BH41" s="361"/>
      <c r="BI41" s="361"/>
      <c r="BJ41" s="361"/>
      <c r="BK41" s="361"/>
      <c r="BL41" s="361"/>
      <c r="BM41" s="361"/>
      <c r="BN41" s="361"/>
      <c r="BO41" s="361"/>
      <c r="BP41" s="361"/>
      <c r="BQ41" s="361"/>
      <c r="BR41" s="361"/>
      <c r="BS41" s="361"/>
      <c r="BT41" s="361"/>
      <c r="BU41" s="361"/>
      <c r="BV41" s="361"/>
      <c r="BW41" s="361"/>
      <c r="BX41" s="361"/>
      <c r="BY41" s="361"/>
      <c r="BZ41" s="361"/>
      <c r="CA41" s="361"/>
      <c r="CB41" s="361"/>
      <c r="CC41" s="361"/>
      <c r="CD41" s="361"/>
      <c r="CE41" s="361"/>
      <c r="CF41" s="361"/>
      <c r="CG41" s="361"/>
      <c r="CH41" s="361"/>
      <c r="CI41" s="361"/>
      <c r="CJ41" s="361"/>
      <c r="CK41" s="361"/>
      <c r="CL41" s="361"/>
      <c r="CM41" s="361"/>
      <c r="CN41" s="361"/>
      <c r="CO41" s="361"/>
      <c r="CP41" s="361"/>
      <c r="CQ41" s="361"/>
      <c r="CR41" s="361"/>
      <c r="CS41" s="361"/>
      <c r="CT41" s="361"/>
      <c r="CU41" s="361"/>
      <c r="CV41" s="361"/>
      <c r="CW41" s="361"/>
      <c r="CX41" s="361"/>
      <c r="CY41" s="361"/>
      <c r="CZ41" s="361"/>
      <c r="DA41" s="361"/>
      <c r="DB41" s="361"/>
      <c r="DC41" s="361"/>
      <c r="DD41" s="361"/>
      <c r="DE41" s="361"/>
      <c r="DF41" s="361"/>
      <c r="DG41" s="361"/>
      <c r="DH41" s="361"/>
      <c r="DI41" s="361"/>
      <c r="DJ41" s="361"/>
      <c r="DK41" s="361"/>
      <c r="DL41" s="361"/>
      <c r="DM41" s="361"/>
      <c r="DN41" s="361"/>
      <c r="DO41" s="361"/>
      <c r="DP41" s="361"/>
      <c r="DQ41" s="361"/>
      <c r="DR41" s="361"/>
      <c r="DS41" s="361"/>
      <c r="DT41" s="361"/>
      <c r="DU41" s="361"/>
      <c r="DV41" s="361"/>
      <c r="DW41" s="361"/>
      <c r="DX41" s="361"/>
      <c r="DY41" s="361"/>
      <c r="DZ41" s="361"/>
      <c r="EA41" s="361"/>
      <c r="EB41" s="361"/>
      <c r="EC41" s="361"/>
      <c r="ED41" s="361"/>
      <c r="EE41" s="361"/>
      <c r="EF41" s="361"/>
      <c r="EG41" s="361"/>
      <c r="EH41" s="361"/>
      <c r="EI41" s="361"/>
      <c r="EJ41" s="361"/>
      <c r="EK41" s="361"/>
      <c r="EL41" s="361"/>
      <c r="EM41" s="361"/>
      <c r="EN41" s="361"/>
      <c r="EO41" s="361"/>
      <c r="EP41" s="361"/>
      <c r="EQ41" s="361"/>
      <c r="ER41" s="361"/>
      <c r="ES41" s="361"/>
      <c r="ET41" s="361"/>
      <c r="EU41" s="361"/>
      <c r="EV41" s="361"/>
      <c r="EW41" s="361"/>
      <c r="EX41" s="361"/>
      <c r="EY41" s="361"/>
      <c r="EZ41" s="361"/>
      <c r="FA41" s="361"/>
      <c r="FB41" s="361"/>
      <c r="FC41" s="361"/>
      <c r="FD41" s="361"/>
      <c r="FE41" s="361"/>
      <c r="FF41" s="361"/>
      <c r="FG41" s="361"/>
      <c r="FH41" s="361"/>
      <c r="FI41" s="361"/>
      <c r="FJ41" s="361"/>
      <c r="FK41" s="361"/>
      <c r="FL41" s="361"/>
      <c r="FM41" s="361"/>
      <c r="FN41" s="361"/>
      <c r="FO41" s="361"/>
      <c r="FP41" s="361"/>
      <c r="FQ41" s="361"/>
      <c r="FR41" s="361"/>
      <c r="FS41" s="361"/>
      <c r="FT41" s="361"/>
      <c r="FU41" s="361"/>
      <c r="FV41" s="361"/>
      <c r="FW41" s="361"/>
      <c r="FX41" s="361"/>
      <c r="FY41" s="361"/>
      <c r="FZ41" s="361"/>
      <c r="GA41" s="361"/>
      <c r="GB41" s="361"/>
      <c r="GC41" s="361"/>
      <c r="GD41" s="361"/>
      <c r="GE41" s="361"/>
      <c r="GF41" s="361"/>
      <c r="GG41" s="361"/>
      <c r="GH41" s="361"/>
      <c r="GI41" s="361"/>
      <c r="GJ41" s="361"/>
      <c r="GK41" s="361"/>
      <c r="GL41" s="361"/>
      <c r="GM41" s="361"/>
      <c r="GN41" s="361"/>
      <c r="GO41" s="361"/>
      <c r="GP41" s="361"/>
      <c r="GQ41" s="361"/>
      <c r="GR41" s="361"/>
      <c r="GS41" s="361"/>
      <c r="GT41" s="361"/>
      <c r="GU41" s="361"/>
      <c r="GV41" s="361"/>
      <c r="GW41" s="361"/>
      <c r="GX41" s="361"/>
      <c r="GY41" s="361"/>
      <c r="GZ41" s="361"/>
      <c r="HA41" s="361"/>
      <c r="HB41" s="361"/>
      <c r="HC41" s="361"/>
      <c r="HD41" s="361"/>
      <c r="HE41" s="361"/>
      <c r="HF41" s="361"/>
      <c r="HG41" s="361"/>
      <c r="HH41" s="361"/>
      <c r="HI41" s="361"/>
      <c r="HJ41" s="361"/>
      <c r="HK41" s="361"/>
      <c r="HL41" s="361"/>
      <c r="HM41" s="361"/>
      <c r="HN41" s="361"/>
      <c r="HO41" s="361"/>
      <c r="HP41" s="361"/>
      <c r="HQ41" s="361"/>
      <c r="HR41" s="361"/>
      <c r="HS41" s="361"/>
      <c r="HT41" s="361"/>
      <c r="HU41" s="361"/>
      <c r="HV41" s="361"/>
      <c r="HW41" s="361"/>
      <c r="HX41" s="361"/>
      <c r="HY41" s="361"/>
      <c r="HZ41" s="361"/>
      <c r="IA41" s="361"/>
      <c r="IB41" s="361"/>
      <c r="IC41" s="361"/>
      <c r="ID41" s="361"/>
      <c r="IE41" s="361"/>
      <c r="IF41" s="361"/>
      <c r="IG41" s="361"/>
      <c r="IH41" s="361"/>
      <c r="II41" s="361"/>
      <c r="IJ41" s="361"/>
      <c r="IK41" s="361"/>
      <c r="IL41" s="361"/>
      <c r="IM41" s="361"/>
      <c r="IN41" s="361"/>
      <c r="IO41" s="361"/>
      <c r="IP41" s="361"/>
      <c r="IQ41" s="361"/>
    </row>
    <row r="42" s="342" customFormat="1" ht="24" customHeight="1" spans="1:251">
      <c r="A42" s="361"/>
      <c r="B42" s="361"/>
      <c r="C42" s="361"/>
      <c r="D42" s="364"/>
      <c r="E42" s="365"/>
      <c r="F42" s="365"/>
      <c r="G42" s="361"/>
      <c r="H42" s="361"/>
      <c r="I42" s="361"/>
      <c r="J42" s="361"/>
      <c r="K42" s="361"/>
      <c r="L42" s="361"/>
      <c r="M42" s="361"/>
      <c r="N42" s="361"/>
      <c r="O42" s="361"/>
      <c r="P42" s="361"/>
      <c r="Q42" s="361"/>
      <c r="R42" s="361"/>
      <c r="S42" s="361"/>
      <c r="T42" s="361"/>
      <c r="U42" s="361"/>
      <c r="V42" s="361"/>
      <c r="W42" s="361"/>
      <c r="X42" s="361"/>
      <c r="Y42" s="361"/>
      <c r="Z42" s="361"/>
      <c r="AA42" s="361"/>
      <c r="AB42" s="361"/>
      <c r="AC42" s="361"/>
      <c r="AD42" s="361"/>
      <c r="AE42" s="361"/>
      <c r="AF42" s="361"/>
      <c r="AG42" s="361"/>
      <c r="AH42" s="361"/>
      <c r="AI42" s="361"/>
      <c r="AJ42" s="361"/>
      <c r="AK42" s="361"/>
      <c r="AL42" s="361"/>
      <c r="AM42" s="361"/>
      <c r="AN42" s="361"/>
      <c r="AO42" s="361"/>
      <c r="AP42" s="361"/>
      <c r="AQ42" s="361"/>
      <c r="AR42" s="361"/>
      <c r="AS42" s="361"/>
      <c r="AT42" s="361"/>
      <c r="AU42" s="361"/>
      <c r="AV42" s="361"/>
      <c r="AW42" s="361"/>
      <c r="AX42" s="361"/>
      <c r="AY42" s="361"/>
      <c r="AZ42" s="361"/>
      <c r="BA42" s="361"/>
      <c r="BB42" s="361"/>
      <c r="BC42" s="361"/>
      <c r="BD42" s="361"/>
      <c r="BE42" s="361"/>
      <c r="BF42" s="361"/>
      <c r="BG42" s="361"/>
      <c r="BH42" s="361"/>
      <c r="BI42" s="361"/>
      <c r="BJ42" s="361"/>
      <c r="BK42" s="361"/>
      <c r="BL42" s="361"/>
      <c r="BM42" s="361"/>
      <c r="BN42" s="361"/>
      <c r="BO42" s="361"/>
      <c r="BP42" s="361"/>
      <c r="BQ42" s="361"/>
      <c r="BR42" s="361"/>
      <c r="BS42" s="361"/>
      <c r="BT42" s="361"/>
      <c r="BU42" s="361"/>
      <c r="BV42" s="361"/>
      <c r="BW42" s="361"/>
      <c r="BX42" s="361"/>
      <c r="BY42" s="361"/>
      <c r="BZ42" s="361"/>
      <c r="CA42" s="361"/>
      <c r="CB42" s="361"/>
      <c r="CC42" s="361"/>
      <c r="CD42" s="361"/>
      <c r="CE42" s="361"/>
      <c r="CF42" s="361"/>
      <c r="CG42" s="361"/>
      <c r="CH42" s="361"/>
      <c r="CI42" s="361"/>
      <c r="CJ42" s="361"/>
      <c r="CK42" s="361"/>
      <c r="CL42" s="361"/>
      <c r="CM42" s="361"/>
      <c r="CN42" s="361"/>
      <c r="CO42" s="361"/>
      <c r="CP42" s="361"/>
      <c r="CQ42" s="361"/>
      <c r="CR42" s="361"/>
      <c r="CS42" s="361"/>
      <c r="CT42" s="361"/>
      <c r="CU42" s="361"/>
      <c r="CV42" s="361"/>
      <c r="CW42" s="361"/>
      <c r="CX42" s="361"/>
      <c r="CY42" s="361"/>
      <c r="CZ42" s="361"/>
      <c r="DA42" s="361"/>
      <c r="DB42" s="361"/>
      <c r="DC42" s="361"/>
      <c r="DD42" s="361"/>
      <c r="DE42" s="361"/>
      <c r="DF42" s="361"/>
      <c r="DG42" s="361"/>
      <c r="DH42" s="361"/>
      <c r="DI42" s="361"/>
      <c r="DJ42" s="361"/>
      <c r="DK42" s="361"/>
      <c r="DL42" s="361"/>
      <c r="DM42" s="361"/>
      <c r="DN42" s="361"/>
      <c r="DO42" s="361"/>
      <c r="DP42" s="361"/>
      <c r="DQ42" s="361"/>
      <c r="DR42" s="361"/>
      <c r="DS42" s="361"/>
      <c r="DT42" s="361"/>
      <c r="DU42" s="361"/>
      <c r="DV42" s="361"/>
      <c r="DW42" s="361"/>
      <c r="DX42" s="361"/>
      <c r="DY42" s="361"/>
      <c r="DZ42" s="361"/>
      <c r="EA42" s="361"/>
      <c r="EB42" s="361"/>
      <c r="EC42" s="361"/>
      <c r="ED42" s="361"/>
      <c r="EE42" s="361"/>
      <c r="EF42" s="361"/>
      <c r="EG42" s="361"/>
      <c r="EH42" s="361"/>
      <c r="EI42" s="361"/>
      <c r="EJ42" s="361"/>
      <c r="EK42" s="361"/>
      <c r="EL42" s="361"/>
      <c r="EM42" s="361"/>
      <c r="EN42" s="361"/>
      <c r="EO42" s="361"/>
      <c r="EP42" s="361"/>
      <c r="EQ42" s="361"/>
      <c r="ER42" s="361"/>
      <c r="ES42" s="361"/>
      <c r="ET42" s="361"/>
      <c r="EU42" s="361"/>
      <c r="EV42" s="361"/>
      <c r="EW42" s="361"/>
      <c r="EX42" s="361"/>
      <c r="EY42" s="361"/>
      <c r="EZ42" s="361"/>
      <c r="FA42" s="361"/>
      <c r="FB42" s="361"/>
      <c r="FC42" s="361"/>
      <c r="FD42" s="361"/>
      <c r="FE42" s="361"/>
      <c r="FF42" s="361"/>
      <c r="FG42" s="361"/>
      <c r="FH42" s="361"/>
      <c r="FI42" s="361"/>
      <c r="FJ42" s="361"/>
      <c r="FK42" s="361"/>
      <c r="FL42" s="361"/>
      <c r="FM42" s="361"/>
      <c r="FN42" s="361"/>
      <c r="FO42" s="361"/>
      <c r="FP42" s="361"/>
      <c r="FQ42" s="361"/>
      <c r="FR42" s="361"/>
      <c r="FS42" s="361"/>
      <c r="FT42" s="361"/>
      <c r="FU42" s="361"/>
      <c r="FV42" s="361"/>
      <c r="FW42" s="361"/>
      <c r="FX42" s="361"/>
      <c r="FY42" s="361"/>
      <c r="FZ42" s="361"/>
      <c r="GA42" s="361"/>
      <c r="GB42" s="361"/>
      <c r="GC42" s="361"/>
      <c r="GD42" s="361"/>
      <c r="GE42" s="361"/>
      <c r="GF42" s="361"/>
      <c r="GG42" s="361"/>
      <c r="GH42" s="361"/>
      <c r="GI42" s="361"/>
      <c r="GJ42" s="361"/>
      <c r="GK42" s="361"/>
      <c r="GL42" s="361"/>
      <c r="GM42" s="361"/>
      <c r="GN42" s="361"/>
      <c r="GO42" s="361"/>
      <c r="GP42" s="361"/>
      <c r="GQ42" s="361"/>
      <c r="GR42" s="361"/>
      <c r="GS42" s="361"/>
      <c r="GT42" s="361"/>
      <c r="GU42" s="361"/>
      <c r="GV42" s="361"/>
      <c r="GW42" s="361"/>
      <c r="GX42" s="361"/>
      <c r="GY42" s="361"/>
      <c r="GZ42" s="361"/>
      <c r="HA42" s="361"/>
      <c r="HB42" s="361"/>
      <c r="HC42" s="361"/>
      <c r="HD42" s="361"/>
      <c r="HE42" s="361"/>
      <c r="HF42" s="361"/>
      <c r="HG42" s="361"/>
      <c r="HH42" s="361"/>
      <c r="HI42" s="361"/>
      <c r="HJ42" s="361"/>
      <c r="HK42" s="361"/>
      <c r="HL42" s="361"/>
      <c r="HM42" s="361"/>
      <c r="HN42" s="361"/>
      <c r="HO42" s="361"/>
      <c r="HP42" s="361"/>
      <c r="HQ42" s="361"/>
      <c r="HR42" s="361"/>
      <c r="HS42" s="361"/>
      <c r="HT42" s="361"/>
      <c r="HU42" s="361"/>
      <c r="HV42" s="361"/>
      <c r="HW42" s="361"/>
      <c r="HX42" s="361"/>
      <c r="HY42" s="361"/>
      <c r="HZ42" s="361"/>
      <c r="IA42" s="361"/>
      <c r="IB42" s="361"/>
      <c r="IC42" s="361"/>
      <c r="ID42" s="361"/>
      <c r="IE42" s="361"/>
      <c r="IF42" s="361"/>
      <c r="IG42" s="361"/>
      <c r="IH42" s="361"/>
      <c r="II42" s="361"/>
      <c r="IJ42" s="361"/>
      <c r="IK42" s="361"/>
      <c r="IL42" s="361"/>
      <c r="IM42" s="361"/>
      <c r="IN42" s="361"/>
      <c r="IO42" s="361"/>
      <c r="IP42" s="361"/>
      <c r="IQ42" s="361"/>
    </row>
    <row r="43" s="342" customFormat="1" ht="24" customHeight="1" spans="1:251">
      <c r="A43" s="361"/>
      <c r="B43" s="361"/>
      <c r="C43" s="361"/>
      <c r="D43" s="364"/>
      <c r="E43" s="365"/>
      <c r="F43" s="365"/>
      <c r="G43" s="361"/>
      <c r="H43" s="361"/>
      <c r="I43" s="361"/>
      <c r="J43" s="361"/>
      <c r="K43" s="361"/>
      <c r="L43" s="361"/>
      <c r="M43" s="361"/>
      <c r="N43" s="361"/>
      <c r="O43" s="361"/>
      <c r="P43" s="361"/>
      <c r="Q43" s="361"/>
      <c r="R43" s="361"/>
      <c r="S43" s="361"/>
      <c r="T43" s="361"/>
      <c r="U43" s="361"/>
      <c r="V43" s="361"/>
      <c r="W43" s="361"/>
      <c r="X43" s="361"/>
      <c r="Y43" s="361"/>
      <c r="Z43" s="361"/>
      <c r="AA43" s="361"/>
      <c r="AB43" s="361"/>
      <c r="AC43" s="361"/>
      <c r="AD43" s="361"/>
      <c r="AE43" s="361"/>
      <c r="AF43" s="361"/>
      <c r="AG43" s="361"/>
      <c r="AH43" s="361"/>
      <c r="AI43" s="361"/>
      <c r="AJ43" s="361"/>
      <c r="AK43" s="361"/>
      <c r="AL43" s="361"/>
      <c r="AM43" s="361"/>
      <c r="AN43" s="361"/>
      <c r="AO43" s="361"/>
      <c r="AP43" s="361"/>
      <c r="AQ43" s="361"/>
      <c r="AR43" s="361"/>
      <c r="AS43" s="361"/>
      <c r="AT43" s="361"/>
      <c r="AU43" s="361"/>
      <c r="AV43" s="361"/>
      <c r="AW43" s="361"/>
      <c r="AX43" s="361"/>
      <c r="AY43" s="361"/>
      <c r="AZ43" s="361"/>
      <c r="BA43" s="361"/>
      <c r="BB43" s="361"/>
      <c r="BC43" s="361"/>
      <c r="BD43" s="361"/>
      <c r="BE43" s="361"/>
      <c r="BF43" s="361"/>
      <c r="BG43" s="361"/>
      <c r="BH43" s="361"/>
      <c r="BI43" s="361"/>
      <c r="BJ43" s="361"/>
      <c r="BK43" s="361"/>
      <c r="BL43" s="361"/>
      <c r="BM43" s="361"/>
      <c r="BN43" s="361"/>
      <c r="BO43" s="361"/>
      <c r="BP43" s="361"/>
      <c r="BQ43" s="361"/>
      <c r="BR43" s="361"/>
      <c r="BS43" s="361"/>
      <c r="BT43" s="361"/>
      <c r="BU43" s="361"/>
      <c r="BV43" s="361"/>
      <c r="BW43" s="361"/>
      <c r="BX43" s="361"/>
      <c r="BY43" s="361"/>
      <c r="BZ43" s="361"/>
      <c r="CA43" s="361"/>
      <c r="CB43" s="361"/>
      <c r="CC43" s="361"/>
      <c r="CD43" s="361"/>
      <c r="CE43" s="361"/>
      <c r="CF43" s="361"/>
      <c r="CG43" s="361"/>
      <c r="CH43" s="361"/>
      <c r="CI43" s="361"/>
      <c r="CJ43" s="361"/>
      <c r="CK43" s="361"/>
      <c r="CL43" s="361"/>
      <c r="CM43" s="361"/>
      <c r="CN43" s="361"/>
      <c r="CO43" s="361"/>
      <c r="CP43" s="361"/>
      <c r="CQ43" s="361"/>
      <c r="CR43" s="361"/>
      <c r="CS43" s="361"/>
      <c r="CT43" s="361"/>
      <c r="CU43" s="361"/>
      <c r="CV43" s="361"/>
      <c r="CW43" s="361"/>
      <c r="CX43" s="361"/>
      <c r="CY43" s="361"/>
      <c r="CZ43" s="361"/>
      <c r="DA43" s="361"/>
      <c r="DB43" s="361"/>
      <c r="DC43" s="361"/>
      <c r="DD43" s="361"/>
      <c r="DE43" s="361"/>
      <c r="DF43" s="361"/>
      <c r="DG43" s="361"/>
      <c r="DH43" s="361"/>
      <c r="DI43" s="361"/>
      <c r="DJ43" s="361"/>
      <c r="DK43" s="361"/>
      <c r="DL43" s="361"/>
      <c r="DM43" s="361"/>
      <c r="DN43" s="361"/>
      <c r="DO43" s="361"/>
      <c r="DP43" s="361"/>
      <c r="DQ43" s="361"/>
      <c r="DR43" s="361"/>
      <c r="DS43" s="361"/>
      <c r="DT43" s="361"/>
      <c r="DU43" s="361"/>
      <c r="DV43" s="361"/>
      <c r="DW43" s="361"/>
      <c r="DX43" s="361"/>
      <c r="DY43" s="361"/>
      <c r="DZ43" s="361"/>
      <c r="EA43" s="361"/>
      <c r="EB43" s="361"/>
      <c r="EC43" s="361"/>
      <c r="ED43" s="361"/>
      <c r="EE43" s="361"/>
      <c r="EF43" s="361"/>
      <c r="EG43" s="361"/>
      <c r="EH43" s="361"/>
      <c r="EI43" s="361"/>
      <c r="EJ43" s="361"/>
      <c r="EK43" s="361"/>
      <c r="EL43" s="361"/>
      <c r="EM43" s="361"/>
      <c r="EN43" s="361"/>
      <c r="EO43" s="361"/>
      <c r="EP43" s="361"/>
      <c r="EQ43" s="361"/>
      <c r="ER43" s="361"/>
      <c r="ES43" s="361"/>
      <c r="ET43" s="361"/>
      <c r="EU43" s="361"/>
      <c r="EV43" s="361"/>
      <c r="EW43" s="361"/>
      <c r="EX43" s="361"/>
      <c r="EY43" s="361"/>
      <c r="EZ43" s="361"/>
      <c r="FA43" s="361"/>
      <c r="FB43" s="361"/>
      <c r="FC43" s="361"/>
      <c r="FD43" s="361"/>
      <c r="FE43" s="361"/>
      <c r="FF43" s="361"/>
      <c r="FG43" s="361"/>
      <c r="FH43" s="361"/>
      <c r="FI43" s="361"/>
      <c r="FJ43" s="361"/>
      <c r="FK43" s="361"/>
      <c r="FL43" s="361"/>
      <c r="FM43" s="361"/>
      <c r="FN43" s="361"/>
      <c r="FO43" s="361"/>
      <c r="FP43" s="361"/>
      <c r="FQ43" s="361"/>
      <c r="FR43" s="361"/>
      <c r="FS43" s="361"/>
      <c r="FT43" s="361"/>
      <c r="FU43" s="361"/>
      <c r="FV43" s="361"/>
      <c r="FW43" s="361"/>
      <c r="FX43" s="361"/>
      <c r="FY43" s="361"/>
      <c r="FZ43" s="361"/>
      <c r="GA43" s="361"/>
      <c r="GB43" s="361"/>
      <c r="GC43" s="361"/>
      <c r="GD43" s="361"/>
      <c r="GE43" s="361"/>
      <c r="GF43" s="361"/>
      <c r="GG43" s="361"/>
      <c r="GH43" s="361"/>
      <c r="GI43" s="361"/>
      <c r="GJ43" s="361"/>
      <c r="GK43" s="361"/>
      <c r="GL43" s="361"/>
      <c r="GM43" s="361"/>
      <c r="GN43" s="361"/>
      <c r="GO43" s="361"/>
      <c r="GP43" s="361"/>
      <c r="GQ43" s="361"/>
      <c r="GR43" s="361"/>
      <c r="GS43" s="361"/>
      <c r="GT43" s="361"/>
      <c r="GU43" s="361"/>
      <c r="GV43" s="361"/>
      <c r="GW43" s="361"/>
      <c r="GX43" s="361"/>
      <c r="GY43" s="361"/>
      <c r="GZ43" s="361"/>
      <c r="HA43" s="361"/>
      <c r="HB43" s="361"/>
      <c r="HC43" s="361"/>
      <c r="HD43" s="361"/>
      <c r="HE43" s="361"/>
      <c r="HF43" s="361"/>
      <c r="HG43" s="361"/>
      <c r="HH43" s="361"/>
      <c r="HI43" s="361"/>
      <c r="HJ43" s="361"/>
      <c r="HK43" s="361"/>
      <c r="HL43" s="361"/>
      <c r="HM43" s="361"/>
      <c r="HN43" s="361"/>
      <c r="HO43" s="361"/>
      <c r="HP43" s="361"/>
      <c r="HQ43" s="361"/>
      <c r="HR43" s="361"/>
      <c r="HS43" s="361"/>
      <c r="HT43" s="361"/>
      <c r="HU43" s="361"/>
      <c r="HV43" s="361"/>
      <c r="HW43" s="361"/>
      <c r="HX43" s="361"/>
      <c r="HY43" s="361"/>
      <c r="HZ43" s="361"/>
      <c r="IA43" s="361"/>
      <c r="IB43" s="361"/>
      <c r="IC43" s="361"/>
      <c r="ID43" s="361"/>
      <c r="IE43" s="361"/>
      <c r="IF43" s="361"/>
      <c r="IG43" s="361"/>
      <c r="IH43" s="361"/>
      <c r="II43" s="361"/>
      <c r="IJ43" s="361"/>
      <c r="IK43" s="361"/>
      <c r="IL43" s="361"/>
      <c r="IM43" s="361"/>
      <c r="IN43" s="361"/>
      <c r="IO43" s="361"/>
      <c r="IP43" s="361"/>
      <c r="IQ43" s="361"/>
    </row>
    <row r="44" s="342" customFormat="1" ht="24" customHeight="1" spans="1:251">
      <c r="A44" s="361"/>
      <c r="B44" s="361"/>
      <c r="C44" s="361"/>
      <c r="D44" s="364"/>
      <c r="E44" s="365"/>
      <c r="F44" s="365"/>
      <c r="G44" s="361"/>
      <c r="H44" s="361"/>
      <c r="I44" s="361"/>
      <c r="J44" s="361"/>
      <c r="K44" s="361"/>
      <c r="L44" s="361"/>
      <c r="M44" s="361"/>
      <c r="N44" s="361"/>
      <c r="O44" s="361"/>
      <c r="P44" s="361"/>
      <c r="Q44" s="361"/>
      <c r="R44" s="361"/>
      <c r="S44" s="361"/>
      <c r="T44" s="361"/>
      <c r="U44" s="361"/>
      <c r="V44" s="361"/>
      <c r="W44" s="361"/>
      <c r="X44" s="361"/>
      <c r="Y44" s="361"/>
      <c r="Z44" s="361"/>
      <c r="AA44" s="361"/>
      <c r="AB44" s="361"/>
      <c r="AC44" s="361"/>
      <c r="AD44" s="361"/>
      <c r="AE44" s="361"/>
      <c r="AF44" s="361"/>
      <c r="AG44" s="361"/>
      <c r="AH44" s="361"/>
      <c r="AI44" s="361"/>
      <c r="AJ44" s="361"/>
      <c r="AK44" s="361"/>
      <c r="AL44" s="361"/>
      <c r="AM44" s="361"/>
      <c r="AN44" s="361"/>
      <c r="AO44" s="361"/>
      <c r="AP44" s="361"/>
      <c r="AQ44" s="361"/>
      <c r="AR44" s="361"/>
      <c r="AS44" s="361"/>
      <c r="AT44" s="361"/>
      <c r="AU44" s="361"/>
      <c r="AV44" s="361"/>
      <c r="AW44" s="361"/>
      <c r="AX44" s="361"/>
      <c r="AY44" s="361"/>
      <c r="AZ44" s="361"/>
      <c r="BA44" s="361"/>
      <c r="BB44" s="361"/>
      <c r="BC44" s="361"/>
      <c r="BD44" s="361"/>
      <c r="BE44" s="361"/>
      <c r="BF44" s="361"/>
      <c r="BG44" s="361"/>
      <c r="BH44" s="361"/>
      <c r="BI44" s="361"/>
      <c r="BJ44" s="361"/>
      <c r="BK44" s="361"/>
      <c r="BL44" s="361"/>
      <c r="BM44" s="361"/>
      <c r="BN44" s="361"/>
      <c r="BO44" s="361"/>
      <c r="BP44" s="361"/>
      <c r="BQ44" s="361"/>
      <c r="BR44" s="361"/>
      <c r="BS44" s="361"/>
      <c r="BT44" s="361"/>
      <c r="BU44" s="361"/>
      <c r="BV44" s="361"/>
      <c r="BW44" s="361"/>
      <c r="BX44" s="361"/>
      <c r="BY44" s="361"/>
      <c r="BZ44" s="361"/>
      <c r="CA44" s="361"/>
      <c r="CB44" s="361"/>
      <c r="CC44" s="361"/>
      <c r="CD44" s="361"/>
      <c r="CE44" s="361"/>
      <c r="CF44" s="361"/>
      <c r="CG44" s="361"/>
      <c r="CH44" s="361"/>
      <c r="CI44" s="361"/>
      <c r="CJ44" s="361"/>
      <c r="CK44" s="361"/>
      <c r="CL44" s="361"/>
      <c r="CM44" s="361"/>
      <c r="CN44" s="361"/>
      <c r="CO44" s="361"/>
      <c r="CP44" s="361"/>
      <c r="CQ44" s="361"/>
      <c r="CR44" s="361"/>
      <c r="CS44" s="361"/>
      <c r="CT44" s="361"/>
      <c r="CU44" s="361"/>
      <c r="CV44" s="361"/>
      <c r="CW44" s="361"/>
      <c r="CX44" s="361"/>
      <c r="CY44" s="361"/>
      <c r="CZ44" s="361"/>
      <c r="DA44" s="361"/>
      <c r="DB44" s="361"/>
      <c r="DC44" s="361"/>
      <c r="DD44" s="361"/>
      <c r="DE44" s="361"/>
      <c r="DF44" s="361"/>
      <c r="DG44" s="361"/>
      <c r="DH44" s="361"/>
      <c r="DI44" s="361"/>
      <c r="DJ44" s="361"/>
      <c r="DK44" s="361"/>
      <c r="DL44" s="361"/>
      <c r="DM44" s="361"/>
      <c r="DN44" s="361"/>
      <c r="DO44" s="361"/>
      <c r="DP44" s="361"/>
      <c r="DQ44" s="361"/>
      <c r="DR44" s="361"/>
      <c r="DS44" s="361"/>
      <c r="DT44" s="361"/>
      <c r="DU44" s="361"/>
      <c r="DV44" s="361"/>
      <c r="DW44" s="361"/>
      <c r="DX44" s="361"/>
      <c r="DY44" s="361"/>
      <c r="DZ44" s="361"/>
      <c r="EA44" s="361"/>
      <c r="EB44" s="361"/>
      <c r="EC44" s="361"/>
      <c r="ED44" s="361"/>
      <c r="EE44" s="361"/>
      <c r="EF44" s="361"/>
      <c r="EG44" s="361"/>
      <c r="EH44" s="361"/>
      <c r="EI44" s="361"/>
      <c r="EJ44" s="361"/>
      <c r="EK44" s="361"/>
      <c r="EL44" s="361"/>
      <c r="EM44" s="361"/>
      <c r="EN44" s="361"/>
      <c r="EO44" s="361"/>
      <c r="EP44" s="361"/>
      <c r="EQ44" s="361"/>
      <c r="ER44" s="361"/>
      <c r="ES44" s="361"/>
      <c r="ET44" s="361"/>
      <c r="EU44" s="361"/>
      <c r="EV44" s="361"/>
      <c r="EW44" s="361"/>
      <c r="EX44" s="361"/>
      <c r="EY44" s="361"/>
      <c r="EZ44" s="361"/>
      <c r="FA44" s="361"/>
      <c r="FB44" s="361"/>
      <c r="FC44" s="361"/>
      <c r="FD44" s="361"/>
      <c r="FE44" s="361"/>
      <c r="FF44" s="361"/>
      <c r="FG44" s="361"/>
      <c r="FH44" s="361"/>
      <c r="FI44" s="361"/>
      <c r="FJ44" s="361"/>
      <c r="FK44" s="361"/>
      <c r="FL44" s="361"/>
      <c r="FM44" s="361"/>
      <c r="FN44" s="361"/>
      <c r="FO44" s="361"/>
      <c r="FP44" s="361"/>
      <c r="FQ44" s="361"/>
      <c r="FR44" s="361"/>
      <c r="FS44" s="361"/>
      <c r="FT44" s="361"/>
      <c r="FU44" s="361"/>
      <c r="FV44" s="361"/>
      <c r="FW44" s="361"/>
      <c r="FX44" s="361"/>
      <c r="FY44" s="361"/>
      <c r="FZ44" s="361"/>
      <c r="GA44" s="361"/>
      <c r="GB44" s="361"/>
      <c r="GC44" s="361"/>
      <c r="GD44" s="361"/>
      <c r="GE44" s="361"/>
      <c r="GF44" s="361"/>
      <c r="GG44" s="361"/>
      <c r="GH44" s="361"/>
      <c r="GI44" s="361"/>
      <c r="GJ44" s="361"/>
      <c r="GK44" s="361"/>
      <c r="GL44" s="361"/>
      <c r="GM44" s="361"/>
      <c r="GN44" s="361"/>
      <c r="GO44" s="361"/>
      <c r="GP44" s="361"/>
      <c r="GQ44" s="361"/>
      <c r="GR44" s="361"/>
      <c r="GS44" s="361"/>
      <c r="GT44" s="361"/>
      <c r="GU44" s="361"/>
      <c r="GV44" s="361"/>
      <c r="GW44" s="361"/>
      <c r="GX44" s="361"/>
      <c r="GY44" s="361"/>
      <c r="GZ44" s="361"/>
      <c r="HA44" s="361"/>
      <c r="HB44" s="361"/>
      <c r="HC44" s="361"/>
      <c r="HD44" s="361"/>
      <c r="HE44" s="361"/>
      <c r="HF44" s="361"/>
      <c r="HG44" s="361"/>
      <c r="HH44" s="361"/>
      <c r="HI44" s="361"/>
      <c r="HJ44" s="361"/>
      <c r="HK44" s="361"/>
      <c r="HL44" s="361"/>
      <c r="HM44" s="361"/>
      <c r="HN44" s="361"/>
      <c r="HO44" s="361"/>
      <c r="HP44" s="361"/>
      <c r="HQ44" s="361"/>
      <c r="HR44" s="361"/>
      <c r="HS44" s="361"/>
      <c r="HT44" s="361"/>
      <c r="HU44" s="361"/>
      <c r="HV44" s="361"/>
      <c r="HW44" s="361"/>
      <c r="HX44" s="361"/>
      <c r="HY44" s="361"/>
      <c r="HZ44" s="361"/>
      <c r="IA44" s="361"/>
      <c r="IB44" s="361"/>
      <c r="IC44" s="361"/>
      <c r="ID44" s="361"/>
      <c r="IE44" s="361"/>
      <c r="IF44" s="361"/>
      <c r="IG44" s="361"/>
      <c r="IH44" s="361"/>
      <c r="II44" s="361"/>
      <c r="IJ44" s="361"/>
      <c r="IK44" s="361"/>
      <c r="IL44" s="361"/>
      <c r="IM44" s="361"/>
      <c r="IN44" s="361"/>
      <c r="IO44" s="361"/>
      <c r="IP44" s="361"/>
      <c r="IQ44" s="361"/>
    </row>
    <row r="45" s="342" customFormat="1" ht="24" customHeight="1" spans="1:251">
      <c r="A45" s="361"/>
      <c r="B45" s="361"/>
      <c r="C45" s="361"/>
      <c r="D45" s="364"/>
      <c r="E45" s="365"/>
      <c r="F45" s="365"/>
      <c r="G45" s="361"/>
      <c r="H45" s="361"/>
      <c r="I45" s="361"/>
      <c r="J45" s="361"/>
      <c r="K45" s="361"/>
      <c r="L45" s="361"/>
      <c r="M45" s="361"/>
      <c r="N45" s="361"/>
      <c r="O45" s="361"/>
      <c r="P45" s="361"/>
      <c r="Q45" s="361"/>
      <c r="R45" s="361"/>
      <c r="S45" s="361"/>
      <c r="T45" s="361"/>
      <c r="U45" s="361"/>
      <c r="V45" s="361"/>
      <c r="W45" s="361"/>
      <c r="X45" s="361"/>
      <c r="Y45" s="361"/>
      <c r="Z45" s="361"/>
      <c r="AA45" s="361"/>
      <c r="AB45" s="361"/>
      <c r="AC45" s="361"/>
      <c r="AD45" s="361"/>
      <c r="AE45" s="361"/>
      <c r="AF45" s="361"/>
      <c r="AG45" s="361"/>
      <c r="AH45" s="361"/>
      <c r="AI45" s="361"/>
      <c r="AJ45" s="361"/>
      <c r="AK45" s="361"/>
      <c r="AL45" s="361"/>
      <c r="AM45" s="361"/>
      <c r="AN45" s="361"/>
      <c r="AO45" s="361"/>
      <c r="AP45" s="361"/>
      <c r="AQ45" s="361"/>
      <c r="AR45" s="361"/>
      <c r="AS45" s="361"/>
      <c r="AT45" s="361"/>
      <c r="AU45" s="361"/>
      <c r="AV45" s="361"/>
      <c r="AW45" s="361"/>
      <c r="AX45" s="361"/>
      <c r="AY45" s="361"/>
      <c r="AZ45" s="361"/>
      <c r="BA45" s="361"/>
      <c r="BB45" s="361"/>
      <c r="BC45" s="361"/>
      <c r="BD45" s="361"/>
      <c r="BE45" s="361"/>
      <c r="BF45" s="361"/>
      <c r="BG45" s="361"/>
      <c r="BH45" s="361"/>
      <c r="BI45" s="361"/>
      <c r="BJ45" s="361"/>
      <c r="BK45" s="361"/>
      <c r="BL45" s="361"/>
      <c r="BM45" s="361"/>
      <c r="BN45" s="361"/>
      <c r="BO45" s="361"/>
      <c r="BP45" s="361"/>
      <c r="BQ45" s="361"/>
      <c r="BR45" s="361"/>
      <c r="BS45" s="361"/>
      <c r="BT45" s="361"/>
      <c r="BU45" s="361"/>
      <c r="BV45" s="361"/>
      <c r="BW45" s="361"/>
      <c r="BX45" s="361"/>
      <c r="BY45" s="361"/>
      <c r="BZ45" s="361"/>
      <c r="CA45" s="361"/>
      <c r="CB45" s="361"/>
      <c r="CC45" s="361"/>
      <c r="CD45" s="361"/>
      <c r="CE45" s="361"/>
      <c r="CF45" s="361"/>
      <c r="CG45" s="361"/>
      <c r="CH45" s="361"/>
      <c r="CI45" s="361"/>
      <c r="CJ45" s="361"/>
      <c r="CK45" s="361"/>
      <c r="CL45" s="361"/>
      <c r="CM45" s="361"/>
      <c r="CN45" s="361"/>
      <c r="CO45" s="361"/>
      <c r="CP45" s="361"/>
      <c r="CQ45" s="361"/>
      <c r="CR45" s="361"/>
      <c r="CS45" s="361"/>
      <c r="CT45" s="361"/>
      <c r="CU45" s="361"/>
      <c r="CV45" s="361"/>
      <c r="CW45" s="361"/>
      <c r="CX45" s="361"/>
      <c r="CY45" s="361"/>
      <c r="CZ45" s="361"/>
      <c r="DA45" s="361"/>
      <c r="DB45" s="361"/>
      <c r="DC45" s="361"/>
      <c r="DD45" s="361"/>
      <c r="DE45" s="361"/>
      <c r="DF45" s="361"/>
      <c r="DG45" s="361"/>
      <c r="DH45" s="361"/>
      <c r="DI45" s="361"/>
      <c r="DJ45" s="361"/>
      <c r="DK45" s="361"/>
      <c r="DL45" s="361"/>
      <c r="DM45" s="361"/>
      <c r="DN45" s="361"/>
      <c r="DO45" s="361"/>
      <c r="DP45" s="361"/>
      <c r="DQ45" s="361"/>
      <c r="DR45" s="361"/>
      <c r="DS45" s="361"/>
      <c r="DT45" s="361"/>
      <c r="DU45" s="361"/>
      <c r="DV45" s="361"/>
      <c r="DW45" s="361"/>
      <c r="DX45" s="361"/>
      <c r="DY45" s="361"/>
      <c r="DZ45" s="361"/>
      <c r="EA45" s="361"/>
      <c r="EB45" s="361"/>
      <c r="EC45" s="361"/>
      <c r="ED45" s="361"/>
      <c r="EE45" s="361"/>
      <c r="EF45" s="361"/>
      <c r="EG45" s="361"/>
      <c r="EH45" s="361"/>
      <c r="EI45" s="361"/>
      <c r="EJ45" s="361"/>
      <c r="EK45" s="361"/>
      <c r="EL45" s="361"/>
      <c r="EM45" s="361"/>
      <c r="EN45" s="361"/>
      <c r="EO45" s="361"/>
      <c r="EP45" s="361"/>
      <c r="EQ45" s="361"/>
      <c r="ER45" s="361"/>
      <c r="ES45" s="361"/>
      <c r="ET45" s="361"/>
      <c r="EU45" s="361"/>
      <c r="EV45" s="361"/>
      <c r="EW45" s="361"/>
      <c r="EX45" s="361"/>
      <c r="EY45" s="361"/>
      <c r="EZ45" s="361"/>
      <c r="FA45" s="361"/>
      <c r="FB45" s="361"/>
      <c r="FC45" s="361"/>
      <c r="FD45" s="361"/>
      <c r="FE45" s="361"/>
      <c r="FF45" s="361"/>
      <c r="FG45" s="361"/>
      <c r="FH45" s="361"/>
      <c r="FI45" s="361"/>
      <c r="FJ45" s="361"/>
      <c r="FK45" s="361"/>
      <c r="FL45" s="361"/>
      <c r="FM45" s="361"/>
      <c r="FN45" s="361"/>
      <c r="FO45" s="361"/>
      <c r="FP45" s="361"/>
      <c r="FQ45" s="361"/>
      <c r="FR45" s="361"/>
      <c r="FS45" s="361"/>
      <c r="FT45" s="361"/>
      <c r="FU45" s="361"/>
      <c r="FV45" s="361"/>
      <c r="FW45" s="361"/>
      <c r="FX45" s="361"/>
      <c r="FY45" s="361"/>
      <c r="FZ45" s="361"/>
      <c r="GA45" s="361"/>
      <c r="GB45" s="361"/>
      <c r="GC45" s="361"/>
      <c r="GD45" s="361"/>
      <c r="GE45" s="361"/>
      <c r="GF45" s="361"/>
      <c r="GG45" s="361"/>
      <c r="GH45" s="361"/>
      <c r="GI45" s="361"/>
      <c r="GJ45" s="361"/>
      <c r="GK45" s="361"/>
      <c r="GL45" s="361"/>
      <c r="GM45" s="361"/>
      <c r="GN45" s="361"/>
      <c r="GO45" s="361"/>
      <c r="GP45" s="361"/>
      <c r="GQ45" s="361"/>
      <c r="GR45" s="361"/>
      <c r="GS45" s="361"/>
      <c r="GT45" s="361"/>
      <c r="GU45" s="361"/>
      <c r="GV45" s="361"/>
      <c r="GW45" s="361"/>
      <c r="GX45" s="361"/>
      <c r="GY45" s="361"/>
      <c r="GZ45" s="361"/>
      <c r="HA45" s="361"/>
      <c r="HB45" s="361"/>
      <c r="HC45" s="361"/>
      <c r="HD45" s="361"/>
      <c r="HE45" s="361"/>
      <c r="HF45" s="361"/>
      <c r="HG45" s="361"/>
      <c r="HH45" s="361"/>
      <c r="HI45" s="361"/>
      <c r="HJ45" s="361"/>
      <c r="HK45" s="361"/>
      <c r="HL45" s="361"/>
      <c r="HM45" s="361"/>
      <c r="HN45" s="361"/>
      <c r="HO45" s="361"/>
      <c r="HP45" s="361"/>
      <c r="HQ45" s="361"/>
      <c r="HR45" s="361"/>
      <c r="HS45" s="361"/>
      <c r="HT45" s="361"/>
      <c r="HU45" s="361"/>
      <c r="HV45" s="361"/>
      <c r="HW45" s="361"/>
      <c r="HX45" s="361"/>
      <c r="HY45" s="361"/>
      <c r="HZ45" s="361"/>
      <c r="IA45" s="361"/>
      <c r="IB45" s="361"/>
      <c r="IC45" s="361"/>
      <c r="ID45" s="361"/>
      <c r="IE45" s="361"/>
      <c r="IF45" s="361"/>
      <c r="IG45" s="361"/>
      <c r="IH45" s="361"/>
      <c r="II45" s="361"/>
      <c r="IJ45" s="361"/>
      <c r="IK45" s="361"/>
      <c r="IL45" s="361"/>
      <c r="IM45" s="361"/>
      <c r="IN45" s="361"/>
      <c r="IO45" s="361"/>
      <c r="IP45" s="361"/>
      <c r="IQ45" s="361"/>
    </row>
    <row r="46" s="342" customFormat="1" ht="24" customHeight="1" spans="1:251">
      <c r="A46" s="361"/>
      <c r="B46" s="361"/>
      <c r="C46" s="361"/>
      <c r="D46" s="364"/>
      <c r="E46" s="365"/>
      <c r="F46" s="365"/>
      <c r="G46" s="361"/>
      <c r="H46" s="361"/>
      <c r="I46" s="361"/>
      <c r="J46" s="361"/>
      <c r="K46" s="361"/>
      <c r="L46" s="361"/>
      <c r="M46" s="361"/>
      <c r="N46" s="361"/>
      <c r="O46" s="361"/>
      <c r="P46" s="361"/>
      <c r="Q46" s="361"/>
      <c r="R46" s="361"/>
      <c r="S46" s="361"/>
      <c r="T46" s="361"/>
      <c r="U46" s="361"/>
      <c r="V46" s="361"/>
      <c r="W46" s="361"/>
      <c r="X46" s="361"/>
      <c r="Y46" s="361"/>
      <c r="Z46" s="361"/>
      <c r="AA46" s="361"/>
      <c r="AB46" s="361"/>
      <c r="AC46" s="361"/>
      <c r="AD46" s="361"/>
      <c r="AE46" s="361"/>
      <c r="AF46" s="361"/>
      <c r="AG46" s="361"/>
      <c r="AH46" s="361"/>
      <c r="AI46" s="361"/>
      <c r="AJ46" s="361"/>
      <c r="AK46" s="361"/>
      <c r="AL46" s="361"/>
      <c r="AM46" s="361"/>
      <c r="AN46" s="361"/>
      <c r="AO46" s="361"/>
      <c r="AP46" s="361"/>
      <c r="AQ46" s="361"/>
      <c r="AR46" s="361"/>
      <c r="AS46" s="361"/>
      <c r="AT46" s="361"/>
      <c r="AU46" s="361"/>
      <c r="AV46" s="361"/>
      <c r="AW46" s="361"/>
      <c r="AX46" s="361"/>
      <c r="AY46" s="361"/>
      <c r="AZ46" s="361"/>
      <c r="BA46" s="361"/>
      <c r="BB46" s="361"/>
      <c r="BC46" s="361"/>
      <c r="BD46" s="361"/>
      <c r="BE46" s="361"/>
      <c r="BF46" s="361"/>
      <c r="BG46" s="361"/>
      <c r="BH46" s="361"/>
      <c r="BI46" s="361"/>
      <c r="BJ46" s="361"/>
      <c r="BK46" s="361"/>
      <c r="BL46" s="361"/>
      <c r="BM46" s="361"/>
      <c r="BN46" s="361"/>
      <c r="BO46" s="361"/>
      <c r="BP46" s="361"/>
      <c r="BQ46" s="361"/>
      <c r="BR46" s="361"/>
      <c r="BS46" s="361"/>
      <c r="BT46" s="361"/>
      <c r="BU46" s="361"/>
      <c r="BV46" s="361"/>
      <c r="BW46" s="361"/>
      <c r="BX46" s="361"/>
      <c r="BY46" s="361"/>
      <c r="BZ46" s="361"/>
      <c r="CA46" s="361"/>
      <c r="CB46" s="361"/>
      <c r="CC46" s="361"/>
      <c r="CD46" s="361"/>
      <c r="CE46" s="361"/>
      <c r="CF46" s="361"/>
      <c r="CG46" s="361"/>
      <c r="CH46" s="361"/>
      <c r="CI46" s="361"/>
      <c r="CJ46" s="361"/>
      <c r="CK46" s="361"/>
      <c r="CL46" s="361"/>
      <c r="CM46" s="361"/>
      <c r="CN46" s="361"/>
      <c r="CO46" s="361"/>
      <c r="CP46" s="361"/>
      <c r="CQ46" s="361"/>
      <c r="CR46" s="361"/>
      <c r="CS46" s="361"/>
      <c r="CT46" s="361"/>
      <c r="CU46" s="361"/>
      <c r="CV46" s="361"/>
      <c r="CW46" s="361"/>
      <c r="CX46" s="361"/>
      <c r="CY46" s="361"/>
      <c r="CZ46" s="361"/>
      <c r="DA46" s="361"/>
      <c r="DB46" s="361"/>
      <c r="DC46" s="361"/>
      <c r="DD46" s="361"/>
      <c r="DE46" s="361"/>
      <c r="DF46" s="361"/>
      <c r="DG46" s="361"/>
      <c r="DH46" s="361"/>
      <c r="DI46" s="361"/>
      <c r="DJ46" s="361"/>
      <c r="DK46" s="361"/>
      <c r="DL46" s="361"/>
      <c r="DM46" s="361"/>
      <c r="DN46" s="361"/>
      <c r="DO46" s="361"/>
      <c r="DP46" s="361"/>
      <c r="DQ46" s="361"/>
      <c r="DR46" s="361"/>
      <c r="DS46" s="361"/>
      <c r="DT46" s="361"/>
      <c r="DU46" s="361"/>
      <c r="DV46" s="361"/>
      <c r="DW46" s="361"/>
      <c r="DX46" s="361"/>
      <c r="DY46" s="361"/>
      <c r="DZ46" s="361"/>
      <c r="EA46" s="361"/>
      <c r="EB46" s="361"/>
      <c r="EC46" s="361"/>
      <c r="ED46" s="361"/>
      <c r="EE46" s="361"/>
      <c r="EF46" s="361"/>
      <c r="EG46" s="361"/>
      <c r="EH46" s="361"/>
      <c r="EI46" s="361"/>
      <c r="EJ46" s="361"/>
      <c r="EK46" s="361"/>
      <c r="EL46" s="361"/>
      <c r="EM46" s="361"/>
      <c r="EN46" s="361"/>
      <c r="EO46" s="361"/>
      <c r="EP46" s="361"/>
      <c r="EQ46" s="361"/>
      <c r="ER46" s="361"/>
      <c r="ES46" s="361"/>
      <c r="ET46" s="361"/>
      <c r="EU46" s="361"/>
      <c r="EV46" s="361"/>
      <c r="EW46" s="361"/>
      <c r="EX46" s="361"/>
      <c r="EY46" s="361"/>
      <c r="EZ46" s="361"/>
      <c r="FA46" s="361"/>
      <c r="FB46" s="361"/>
      <c r="FC46" s="361"/>
      <c r="FD46" s="361"/>
      <c r="FE46" s="361"/>
      <c r="FF46" s="361"/>
      <c r="FG46" s="361"/>
      <c r="FH46" s="361"/>
      <c r="FI46" s="361"/>
      <c r="FJ46" s="361"/>
      <c r="FK46" s="361"/>
      <c r="FL46" s="361"/>
      <c r="FM46" s="361"/>
      <c r="FN46" s="361"/>
      <c r="FO46" s="361"/>
      <c r="FP46" s="361"/>
      <c r="FQ46" s="361"/>
      <c r="FR46" s="361"/>
      <c r="FS46" s="361"/>
      <c r="FT46" s="361"/>
      <c r="FU46" s="361"/>
      <c r="FV46" s="361"/>
      <c r="FW46" s="361"/>
      <c r="FX46" s="361"/>
      <c r="FY46" s="361"/>
      <c r="FZ46" s="361"/>
      <c r="GA46" s="361"/>
      <c r="GB46" s="361"/>
      <c r="GC46" s="361"/>
      <c r="GD46" s="361"/>
      <c r="GE46" s="361"/>
      <c r="GF46" s="361"/>
      <c r="GG46" s="361"/>
      <c r="GH46" s="361"/>
      <c r="GI46" s="361"/>
      <c r="GJ46" s="361"/>
      <c r="GK46" s="361"/>
      <c r="GL46" s="361"/>
      <c r="GM46" s="361"/>
      <c r="GN46" s="361"/>
      <c r="GO46" s="361"/>
      <c r="GP46" s="361"/>
      <c r="GQ46" s="361"/>
      <c r="GR46" s="361"/>
      <c r="GS46" s="361"/>
      <c r="GT46" s="361"/>
      <c r="GU46" s="361"/>
      <c r="GV46" s="361"/>
      <c r="GW46" s="361"/>
      <c r="GX46" s="361"/>
      <c r="GY46" s="361"/>
      <c r="GZ46" s="361"/>
      <c r="HA46" s="361"/>
      <c r="HB46" s="361"/>
      <c r="HC46" s="361"/>
      <c r="HD46" s="361"/>
      <c r="HE46" s="361"/>
      <c r="HF46" s="361"/>
      <c r="HG46" s="361"/>
      <c r="HH46" s="361"/>
      <c r="HI46" s="361"/>
      <c r="HJ46" s="361"/>
      <c r="HK46" s="361"/>
      <c r="HL46" s="361"/>
      <c r="HM46" s="361"/>
      <c r="HN46" s="361"/>
      <c r="HO46" s="361"/>
      <c r="HP46" s="361"/>
      <c r="HQ46" s="361"/>
      <c r="HR46" s="361"/>
      <c r="HS46" s="361"/>
      <c r="HT46" s="361"/>
      <c r="HU46" s="361"/>
      <c r="HV46" s="361"/>
      <c r="HW46" s="361"/>
      <c r="HX46" s="361"/>
      <c r="HY46" s="361"/>
      <c r="HZ46" s="361"/>
      <c r="IA46" s="361"/>
      <c r="IB46" s="361"/>
      <c r="IC46" s="361"/>
      <c r="ID46" s="361"/>
      <c r="IE46" s="361"/>
      <c r="IF46" s="361"/>
      <c r="IG46" s="361"/>
      <c r="IH46" s="361"/>
      <c r="II46" s="361"/>
      <c r="IJ46" s="361"/>
      <c r="IK46" s="361"/>
      <c r="IL46" s="361"/>
      <c r="IM46" s="361"/>
      <c r="IN46" s="361"/>
      <c r="IO46" s="361"/>
      <c r="IP46" s="361"/>
      <c r="IQ46" s="361"/>
    </row>
    <row r="47" s="342" customFormat="1" ht="24" customHeight="1" spans="1:251">
      <c r="A47" s="361"/>
      <c r="B47" s="361"/>
      <c r="C47" s="361"/>
      <c r="D47" s="364"/>
      <c r="E47" s="365"/>
      <c r="F47" s="365"/>
      <c r="G47" s="361"/>
      <c r="H47" s="361"/>
      <c r="I47" s="361"/>
      <c r="J47" s="361"/>
      <c r="K47" s="361"/>
      <c r="L47" s="361"/>
      <c r="M47" s="361"/>
      <c r="N47" s="361"/>
      <c r="O47" s="361"/>
      <c r="P47" s="361"/>
      <c r="Q47" s="361"/>
      <c r="R47" s="361"/>
      <c r="S47" s="361"/>
      <c r="T47" s="361"/>
      <c r="U47" s="361"/>
      <c r="V47" s="361"/>
      <c r="W47" s="361"/>
      <c r="X47" s="361"/>
      <c r="Y47" s="361"/>
      <c r="Z47" s="361"/>
      <c r="AA47" s="361"/>
      <c r="AB47" s="361"/>
      <c r="AC47" s="361"/>
      <c r="AD47" s="361"/>
      <c r="AE47" s="361"/>
      <c r="AF47" s="361"/>
      <c r="AG47" s="361"/>
      <c r="AH47" s="361"/>
      <c r="AI47" s="361"/>
      <c r="AJ47" s="361"/>
      <c r="AK47" s="361"/>
      <c r="AL47" s="361"/>
      <c r="AM47" s="361"/>
      <c r="AN47" s="361"/>
      <c r="AO47" s="361"/>
      <c r="AP47" s="361"/>
      <c r="AQ47" s="361"/>
      <c r="AR47" s="361"/>
      <c r="AS47" s="361"/>
      <c r="AT47" s="361"/>
      <c r="AU47" s="361"/>
      <c r="AV47" s="361"/>
      <c r="AW47" s="361"/>
      <c r="AX47" s="361"/>
      <c r="AY47" s="361"/>
      <c r="AZ47" s="361"/>
      <c r="BA47" s="361"/>
      <c r="BB47" s="361"/>
      <c r="BC47" s="361"/>
      <c r="BD47" s="361"/>
      <c r="BE47" s="361"/>
      <c r="BF47" s="361"/>
      <c r="BG47" s="361"/>
      <c r="BH47" s="361"/>
      <c r="BI47" s="361"/>
      <c r="BJ47" s="361"/>
      <c r="BK47" s="361"/>
      <c r="BL47" s="361"/>
      <c r="BM47" s="361"/>
      <c r="BN47" s="361"/>
      <c r="BO47" s="361"/>
      <c r="BP47" s="361"/>
      <c r="BQ47" s="361"/>
      <c r="BR47" s="361"/>
      <c r="BS47" s="361"/>
      <c r="BT47" s="361"/>
      <c r="BU47" s="361"/>
      <c r="BV47" s="361"/>
      <c r="BW47" s="361"/>
      <c r="BX47" s="361"/>
      <c r="BY47" s="361"/>
      <c r="BZ47" s="361"/>
      <c r="CA47" s="361"/>
      <c r="CB47" s="361"/>
      <c r="CC47" s="361"/>
      <c r="CD47" s="361"/>
      <c r="CE47" s="361"/>
      <c r="CF47" s="361"/>
      <c r="CG47" s="361"/>
      <c r="CH47" s="361"/>
      <c r="CI47" s="361"/>
      <c r="CJ47" s="361"/>
      <c r="CK47" s="361"/>
      <c r="CL47" s="361"/>
      <c r="CM47" s="361"/>
      <c r="CN47" s="361"/>
      <c r="CO47" s="361"/>
      <c r="CP47" s="361"/>
      <c r="CQ47" s="361"/>
      <c r="CR47" s="361"/>
      <c r="CS47" s="361"/>
      <c r="CT47" s="361"/>
      <c r="CU47" s="361"/>
      <c r="CV47" s="361"/>
      <c r="CW47" s="361"/>
      <c r="CX47" s="361"/>
      <c r="CY47" s="361"/>
      <c r="CZ47" s="361"/>
      <c r="DA47" s="361"/>
      <c r="DB47" s="361"/>
      <c r="DC47" s="361"/>
      <c r="DD47" s="361"/>
      <c r="DE47" s="361"/>
      <c r="DF47" s="361"/>
      <c r="DG47" s="361"/>
      <c r="DH47" s="361"/>
      <c r="DI47" s="361"/>
      <c r="DJ47" s="361"/>
      <c r="DK47" s="361"/>
      <c r="DL47" s="361"/>
      <c r="DM47" s="361"/>
      <c r="DN47" s="361"/>
      <c r="DO47" s="361"/>
      <c r="DP47" s="361"/>
      <c r="DQ47" s="361"/>
      <c r="DR47" s="361"/>
      <c r="DS47" s="361"/>
      <c r="DT47" s="361"/>
      <c r="DU47" s="361"/>
      <c r="DV47" s="361"/>
      <c r="DW47" s="361"/>
      <c r="DX47" s="361"/>
      <c r="DY47" s="361"/>
      <c r="DZ47" s="361"/>
      <c r="EA47" s="361"/>
      <c r="EB47" s="361"/>
      <c r="EC47" s="361"/>
      <c r="ED47" s="361"/>
      <c r="EE47" s="361"/>
      <c r="EF47" s="361"/>
      <c r="EG47" s="361"/>
      <c r="EH47" s="361"/>
      <c r="EI47" s="361"/>
      <c r="EJ47" s="361"/>
      <c r="EK47" s="361"/>
      <c r="EL47" s="361"/>
      <c r="EM47" s="361"/>
      <c r="EN47" s="361"/>
      <c r="EO47" s="361"/>
      <c r="EP47" s="361"/>
      <c r="EQ47" s="361"/>
      <c r="ER47" s="361"/>
      <c r="ES47" s="361"/>
      <c r="ET47" s="361"/>
      <c r="EU47" s="361"/>
      <c r="EV47" s="361"/>
      <c r="EW47" s="361"/>
      <c r="EX47" s="361"/>
      <c r="EY47" s="361"/>
      <c r="EZ47" s="361"/>
      <c r="FA47" s="361"/>
      <c r="FB47" s="361"/>
      <c r="FC47" s="361"/>
      <c r="FD47" s="361"/>
      <c r="FE47" s="361"/>
      <c r="FF47" s="361"/>
      <c r="FG47" s="361"/>
      <c r="FH47" s="361"/>
      <c r="FI47" s="361"/>
      <c r="FJ47" s="361"/>
      <c r="FK47" s="361"/>
      <c r="FL47" s="361"/>
      <c r="FM47" s="361"/>
      <c r="FN47" s="361"/>
      <c r="FO47" s="361"/>
      <c r="FP47" s="361"/>
      <c r="FQ47" s="361"/>
      <c r="FR47" s="361"/>
      <c r="FS47" s="361"/>
      <c r="FT47" s="361"/>
      <c r="FU47" s="361"/>
      <c r="FV47" s="361"/>
      <c r="FW47" s="361"/>
      <c r="FX47" s="361"/>
      <c r="FY47" s="361"/>
      <c r="FZ47" s="361"/>
      <c r="GA47" s="361"/>
      <c r="GB47" s="361"/>
      <c r="GC47" s="361"/>
      <c r="GD47" s="361"/>
      <c r="GE47" s="361"/>
      <c r="GF47" s="361"/>
      <c r="GG47" s="361"/>
      <c r="GH47" s="361"/>
      <c r="GI47" s="361"/>
      <c r="GJ47" s="361"/>
      <c r="GK47" s="361"/>
      <c r="GL47" s="361"/>
      <c r="GM47" s="361"/>
      <c r="GN47" s="361"/>
      <c r="GO47" s="361"/>
      <c r="GP47" s="361"/>
      <c r="GQ47" s="361"/>
      <c r="GR47" s="361"/>
      <c r="GS47" s="361"/>
      <c r="GT47" s="361"/>
      <c r="GU47" s="361"/>
      <c r="GV47" s="361"/>
      <c r="GW47" s="361"/>
      <c r="GX47" s="361"/>
      <c r="GY47" s="361"/>
      <c r="GZ47" s="361"/>
      <c r="HA47" s="361"/>
      <c r="HB47" s="361"/>
      <c r="HC47" s="361"/>
      <c r="HD47" s="361"/>
      <c r="HE47" s="361"/>
      <c r="HF47" s="361"/>
      <c r="HG47" s="361"/>
      <c r="HH47" s="361"/>
      <c r="HI47" s="361"/>
      <c r="HJ47" s="361"/>
      <c r="HK47" s="361"/>
      <c r="HL47" s="361"/>
      <c r="HM47" s="361"/>
      <c r="HN47" s="361"/>
      <c r="HO47" s="361"/>
      <c r="HP47" s="361"/>
      <c r="HQ47" s="361"/>
      <c r="HR47" s="361"/>
      <c r="HS47" s="361"/>
      <c r="HT47" s="361"/>
      <c r="HU47" s="361"/>
      <c r="HV47" s="361"/>
      <c r="HW47" s="361"/>
      <c r="HX47" s="361"/>
      <c r="HY47" s="361"/>
      <c r="HZ47" s="361"/>
      <c r="IA47" s="361"/>
      <c r="IB47" s="361"/>
      <c r="IC47" s="361"/>
      <c r="ID47" s="361"/>
      <c r="IE47" s="361"/>
      <c r="IF47" s="361"/>
      <c r="IG47" s="361"/>
      <c r="IH47" s="361"/>
      <c r="II47" s="361"/>
      <c r="IJ47" s="361"/>
      <c r="IK47" s="361"/>
      <c r="IL47" s="361"/>
      <c r="IM47" s="361"/>
      <c r="IN47" s="361"/>
      <c r="IO47" s="361"/>
      <c r="IP47" s="361"/>
      <c r="IQ47" s="361"/>
    </row>
    <row r="48" s="342" customFormat="1" ht="24" customHeight="1" spans="1:251">
      <c r="A48" s="361"/>
      <c r="B48" s="361"/>
      <c r="C48" s="361"/>
      <c r="D48" s="364"/>
      <c r="E48" s="365"/>
      <c r="F48" s="365"/>
      <c r="G48" s="361"/>
      <c r="H48" s="361"/>
      <c r="I48" s="361"/>
      <c r="J48" s="361"/>
      <c r="K48" s="361"/>
      <c r="L48" s="361"/>
      <c r="M48" s="361"/>
      <c r="N48" s="361"/>
      <c r="O48" s="361"/>
      <c r="P48" s="361"/>
      <c r="Q48" s="361"/>
      <c r="R48" s="361"/>
      <c r="S48" s="361"/>
      <c r="T48" s="361"/>
      <c r="U48" s="361"/>
      <c r="V48" s="361"/>
      <c r="W48" s="361"/>
      <c r="X48" s="361"/>
      <c r="Y48" s="361"/>
      <c r="Z48" s="361"/>
      <c r="AA48" s="361"/>
      <c r="AB48" s="361"/>
      <c r="AC48" s="361"/>
      <c r="AD48" s="361"/>
      <c r="AE48" s="361"/>
      <c r="AF48" s="361"/>
      <c r="AG48" s="361"/>
      <c r="AH48" s="361"/>
      <c r="AI48" s="361"/>
      <c r="AJ48" s="361"/>
      <c r="AK48" s="361"/>
      <c r="AL48" s="361"/>
      <c r="AM48" s="361"/>
      <c r="AN48" s="361"/>
      <c r="AO48" s="361"/>
      <c r="AP48" s="361"/>
      <c r="AQ48" s="361"/>
      <c r="AR48" s="361"/>
      <c r="AS48" s="361"/>
      <c r="AT48" s="361"/>
      <c r="AU48" s="361"/>
      <c r="AV48" s="361"/>
      <c r="AW48" s="361"/>
      <c r="AX48" s="361"/>
      <c r="AY48" s="361"/>
      <c r="AZ48" s="361"/>
      <c r="BA48" s="361"/>
      <c r="BB48" s="361"/>
      <c r="BC48" s="361"/>
      <c r="BD48" s="361"/>
      <c r="BE48" s="361"/>
      <c r="BF48" s="361"/>
      <c r="BG48" s="361"/>
      <c r="BH48" s="361"/>
      <c r="BI48" s="361"/>
      <c r="BJ48" s="361"/>
      <c r="BK48" s="361"/>
      <c r="BL48" s="361"/>
      <c r="BM48" s="361"/>
      <c r="BN48" s="361"/>
      <c r="BO48" s="361"/>
      <c r="BP48" s="361"/>
      <c r="BQ48" s="361"/>
      <c r="BR48" s="361"/>
      <c r="BS48" s="361"/>
      <c r="BT48" s="361"/>
      <c r="BU48" s="361"/>
      <c r="BV48" s="361"/>
      <c r="BW48" s="361"/>
      <c r="BX48" s="361"/>
      <c r="BY48" s="361"/>
      <c r="BZ48" s="361"/>
      <c r="CA48" s="361"/>
      <c r="CB48" s="361"/>
      <c r="CC48" s="361"/>
      <c r="CD48" s="361"/>
      <c r="CE48" s="361"/>
      <c r="CF48" s="361"/>
      <c r="CG48" s="361"/>
      <c r="CH48" s="361"/>
      <c r="CI48" s="361"/>
      <c r="CJ48" s="361"/>
      <c r="CK48" s="361"/>
      <c r="CL48" s="361"/>
      <c r="CM48" s="361"/>
      <c r="CN48" s="361"/>
      <c r="CO48" s="361"/>
      <c r="CP48" s="361"/>
      <c r="CQ48" s="361"/>
      <c r="CR48" s="361"/>
      <c r="CS48" s="361"/>
      <c r="CT48" s="361"/>
      <c r="CU48" s="361"/>
      <c r="CV48" s="361"/>
      <c r="CW48" s="361"/>
      <c r="CX48" s="361"/>
      <c r="CY48" s="361"/>
      <c r="CZ48" s="361"/>
      <c r="DA48" s="361"/>
      <c r="DB48" s="361"/>
      <c r="DC48" s="361"/>
      <c r="DD48" s="361"/>
      <c r="DE48" s="361"/>
      <c r="DF48" s="361"/>
      <c r="DG48" s="361"/>
      <c r="DH48" s="361"/>
      <c r="DI48" s="361"/>
      <c r="DJ48" s="361"/>
      <c r="DK48" s="361"/>
      <c r="DL48" s="361"/>
      <c r="DM48" s="361"/>
      <c r="DN48" s="361"/>
      <c r="DO48" s="361"/>
      <c r="DP48" s="361"/>
      <c r="DQ48" s="361"/>
      <c r="DR48" s="361"/>
      <c r="DS48" s="361"/>
      <c r="DT48" s="361"/>
      <c r="DU48" s="361"/>
      <c r="DV48" s="361"/>
      <c r="DW48" s="361"/>
      <c r="DX48" s="361"/>
      <c r="DY48" s="361"/>
      <c r="DZ48" s="361"/>
      <c r="EA48" s="361"/>
      <c r="EB48" s="361"/>
      <c r="EC48" s="361"/>
      <c r="ED48" s="361"/>
      <c r="EE48" s="361"/>
      <c r="EF48" s="361"/>
      <c r="EG48" s="361"/>
      <c r="EH48" s="361"/>
      <c r="EI48" s="361"/>
      <c r="EJ48" s="361"/>
      <c r="EK48" s="361"/>
      <c r="EL48" s="361"/>
      <c r="EM48" s="361"/>
      <c r="EN48" s="361"/>
      <c r="EO48" s="361"/>
      <c r="EP48" s="361"/>
      <c r="EQ48" s="361"/>
      <c r="ER48" s="361"/>
      <c r="ES48" s="361"/>
      <c r="ET48" s="361"/>
      <c r="EU48" s="361"/>
      <c r="EV48" s="361"/>
      <c r="EW48" s="361"/>
      <c r="EX48" s="361"/>
      <c r="EY48" s="361"/>
      <c r="EZ48" s="361"/>
      <c r="FA48" s="361"/>
      <c r="FB48" s="361"/>
      <c r="FC48" s="361"/>
      <c r="FD48" s="361"/>
      <c r="FE48" s="361"/>
      <c r="FF48" s="361"/>
      <c r="FG48" s="361"/>
      <c r="FH48" s="361"/>
      <c r="FI48" s="361"/>
      <c r="FJ48" s="361"/>
      <c r="FK48" s="361"/>
      <c r="FL48" s="361"/>
      <c r="FM48" s="361"/>
      <c r="FN48" s="361"/>
      <c r="FO48" s="361"/>
      <c r="FP48" s="361"/>
      <c r="FQ48" s="361"/>
      <c r="FR48" s="361"/>
      <c r="FS48" s="361"/>
      <c r="FT48" s="361"/>
      <c r="FU48" s="361"/>
      <c r="FV48" s="361"/>
      <c r="FW48" s="361"/>
      <c r="FX48" s="361"/>
      <c r="FY48" s="361"/>
      <c r="FZ48" s="361"/>
      <c r="GA48" s="361"/>
      <c r="GB48" s="361"/>
      <c r="GC48" s="361"/>
      <c r="GD48" s="361"/>
      <c r="GE48" s="361"/>
      <c r="GF48" s="361"/>
      <c r="GG48" s="361"/>
      <c r="GH48" s="361"/>
      <c r="GI48" s="361"/>
      <c r="GJ48" s="361"/>
      <c r="GK48" s="361"/>
      <c r="GL48" s="361"/>
      <c r="GM48" s="361"/>
      <c r="GN48" s="361"/>
      <c r="GO48" s="361"/>
      <c r="GP48" s="361"/>
      <c r="GQ48" s="361"/>
      <c r="GR48" s="361"/>
      <c r="GS48" s="361"/>
      <c r="GT48" s="361"/>
      <c r="GU48" s="361"/>
      <c r="GV48" s="361"/>
      <c r="GW48" s="361"/>
      <c r="GX48" s="361"/>
      <c r="GY48" s="361"/>
      <c r="GZ48" s="361"/>
      <c r="HA48" s="361"/>
      <c r="HB48" s="361"/>
      <c r="HC48" s="361"/>
      <c r="HD48" s="361"/>
      <c r="HE48" s="361"/>
      <c r="HF48" s="361"/>
      <c r="HG48" s="361"/>
      <c r="HH48" s="361"/>
      <c r="HI48" s="361"/>
      <c r="HJ48" s="361"/>
      <c r="HK48" s="361"/>
      <c r="HL48" s="361"/>
      <c r="HM48" s="361"/>
      <c r="HN48" s="361"/>
      <c r="HO48" s="361"/>
      <c r="HP48" s="361"/>
      <c r="HQ48" s="361"/>
      <c r="HR48" s="361"/>
      <c r="HS48" s="361"/>
      <c r="HT48" s="361"/>
      <c r="HU48" s="361"/>
      <c r="HV48" s="361"/>
      <c r="HW48" s="361"/>
      <c r="HX48" s="361"/>
      <c r="HY48" s="361"/>
      <c r="HZ48" s="361"/>
      <c r="IA48" s="361"/>
      <c r="IB48" s="361"/>
      <c r="IC48" s="361"/>
      <c r="ID48" s="361"/>
      <c r="IE48" s="361"/>
      <c r="IF48" s="361"/>
      <c r="IG48" s="361"/>
      <c r="IH48" s="361"/>
      <c r="II48" s="361"/>
      <c r="IJ48" s="361"/>
      <c r="IK48" s="361"/>
      <c r="IL48" s="361"/>
      <c r="IM48" s="361"/>
      <c r="IN48" s="361"/>
      <c r="IO48" s="361"/>
      <c r="IP48" s="361"/>
      <c r="IQ48" s="361"/>
    </row>
    <row r="49" s="342" customFormat="1" ht="24" customHeight="1" spans="1:251">
      <c r="A49" s="361"/>
      <c r="B49" s="361"/>
      <c r="C49" s="361"/>
      <c r="D49" s="364"/>
      <c r="E49" s="365"/>
      <c r="F49" s="365"/>
      <c r="G49" s="361"/>
      <c r="H49" s="361"/>
      <c r="I49" s="361"/>
      <c r="J49" s="361"/>
      <c r="K49" s="361"/>
      <c r="L49" s="361"/>
      <c r="M49" s="361"/>
      <c r="N49" s="361"/>
      <c r="O49" s="361"/>
      <c r="P49" s="361"/>
      <c r="Q49" s="361"/>
      <c r="R49" s="361"/>
      <c r="S49" s="361"/>
      <c r="T49" s="361"/>
      <c r="U49" s="361"/>
      <c r="V49" s="361"/>
      <c r="W49" s="361"/>
      <c r="X49" s="361"/>
      <c r="Y49" s="361"/>
      <c r="Z49" s="361"/>
      <c r="AA49" s="361"/>
      <c r="AB49" s="361"/>
      <c r="AC49" s="361"/>
      <c r="AD49" s="361"/>
      <c r="AE49" s="361"/>
      <c r="AF49" s="361"/>
      <c r="AG49" s="361"/>
      <c r="AH49" s="361"/>
      <c r="AI49" s="361"/>
      <c r="AJ49" s="361"/>
      <c r="AK49" s="361"/>
      <c r="AL49" s="361"/>
      <c r="AM49" s="361"/>
      <c r="AN49" s="361"/>
      <c r="AO49" s="361"/>
      <c r="AP49" s="361"/>
      <c r="AQ49" s="361"/>
      <c r="AR49" s="361"/>
      <c r="AS49" s="361"/>
      <c r="AT49" s="361"/>
      <c r="AU49" s="361"/>
      <c r="AV49" s="361"/>
      <c r="AW49" s="361"/>
      <c r="AX49" s="361"/>
      <c r="AY49" s="361"/>
      <c r="AZ49" s="361"/>
      <c r="BA49" s="361"/>
      <c r="BB49" s="361"/>
      <c r="BC49" s="361"/>
      <c r="BD49" s="361"/>
      <c r="BE49" s="361"/>
      <c r="BF49" s="361"/>
      <c r="BG49" s="361"/>
      <c r="BH49" s="361"/>
      <c r="BI49" s="361"/>
      <c r="BJ49" s="361"/>
      <c r="BK49" s="361"/>
      <c r="BL49" s="361"/>
      <c r="BM49" s="361"/>
      <c r="BN49" s="361"/>
      <c r="BO49" s="361"/>
      <c r="BP49" s="361"/>
      <c r="BQ49" s="361"/>
      <c r="BR49" s="361"/>
      <c r="BS49" s="361"/>
      <c r="BT49" s="361"/>
      <c r="BU49" s="361"/>
      <c r="BV49" s="361"/>
      <c r="BW49" s="361"/>
      <c r="BX49" s="361"/>
      <c r="BY49" s="361"/>
      <c r="BZ49" s="361"/>
      <c r="CA49" s="361"/>
      <c r="CB49" s="361"/>
      <c r="CC49" s="361"/>
      <c r="CD49" s="361"/>
      <c r="CE49" s="361"/>
      <c r="CF49" s="361"/>
      <c r="CG49" s="361"/>
      <c r="CH49" s="361"/>
      <c r="CI49" s="361"/>
      <c r="CJ49" s="361"/>
      <c r="CK49" s="361"/>
      <c r="CL49" s="361"/>
      <c r="CM49" s="361"/>
      <c r="CN49" s="361"/>
      <c r="CO49" s="361"/>
      <c r="CP49" s="361"/>
      <c r="CQ49" s="361"/>
      <c r="CR49" s="361"/>
      <c r="CS49" s="361"/>
      <c r="CT49" s="361"/>
      <c r="CU49" s="361"/>
      <c r="CV49" s="361"/>
      <c r="CW49" s="361"/>
      <c r="CX49" s="361"/>
      <c r="CY49" s="361"/>
      <c r="CZ49" s="361"/>
      <c r="DA49" s="361"/>
      <c r="DB49" s="361"/>
      <c r="DC49" s="361"/>
      <c r="DD49" s="361"/>
      <c r="DE49" s="361"/>
      <c r="DF49" s="361"/>
      <c r="DG49" s="361"/>
      <c r="DH49" s="361"/>
      <c r="DI49" s="361"/>
      <c r="DJ49" s="361"/>
      <c r="DK49" s="361"/>
      <c r="DL49" s="361"/>
      <c r="DM49" s="361"/>
      <c r="DN49" s="361"/>
      <c r="DO49" s="361"/>
      <c r="DP49" s="361"/>
      <c r="DQ49" s="361"/>
      <c r="DR49" s="361"/>
      <c r="DS49" s="361"/>
      <c r="DT49" s="361"/>
      <c r="DU49" s="361"/>
      <c r="DV49" s="361"/>
      <c r="DW49" s="361"/>
      <c r="DX49" s="361"/>
      <c r="DY49" s="361"/>
      <c r="DZ49" s="361"/>
      <c r="EA49" s="361"/>
      <c r="EB49" s="361"/>
      <c r="EC49" s="361"/>
      <c r="ED49" s="361"/>
      <c r="EE49" s="361"/>
      <c r="EF49" s="361"/>
      <c r="EG49" s="361"/>
      <c r="EH49" s="361"/>
      <c r="EI49" s="361"/>
      <c r="EJ49" s="361"/>
      <c r="EK49" s="361"/>
      <c r="EL49" s="361"/>
      <c r="EM49" s="361"/>
      <c r="EN49" s="361"/>
      <c r="EO49" s="361"/>
      <c r="EP49" s="361"/>
      <c r="EQ49" s="361"/>
      <c r="ER49" s="361"/>
      <c r="ES49" s="361"/>
      <c r="ET49" s="361"/>
      <c r="EU49" s="361"/>
      <c r="EV49" s="361"/>
      <c r="EW49" s="361"/>
      <c r="EX49" s="361"/>
      <c r="EY49" s="361"/>
      <c r="EZ49" s="361"/>
      <c r="FA49" s="361"/>
      <c r="FB49" s="361"/>
      <c r="FC49" s="361"/>
      <c r="FD49" s="361"/>
      <c r="FE49" s="361"/>
      <c r="FF49" s="361"/>
      <c r="FG49" s="361"/>
      <c r="FH49" s="361"/>
      <c r="FI49" s="361"/>
      <c r="FJ49" s="361"/>
      <c r="FK49" s="361"/>
      <c r="FL49" s="361"/>
      <c r="FM49" s="361"/>
      <c r="FN49" s="361"/>
      <c r="FO49" s="361"/>
      <c r="FP49" s="361"/>
      <c r="FQ49" s="361"/>
      <c r="FR49" s="361"/>
      <c r="FS49" s="361"/>
      <c r="FT49" s="361"/>
      <c r="FU49" s="361"/>
      <c r="FV49" s="361"/>
      <c r="FW49" s="361"/>
      <c r="FX49" s="361"/>
      <c r="FY49" s="361"/>
      <c r="FZ49" s="361"/>
      <c r="GA49" s="361"/>
      <c r="GB49" s="361"/>
      <c r="GC49" s="361"/>
      <c r="GD49" s="361"/>
      <c r="GE49" s="361"/>
      <c r="GF49" s="361"/>
      <c r="GG49" s="361"/>
      <c r="GH49" s="361"/>
      <c r="GI49" s="361"/>
      <c r="GJ49" s="361"/>
      <c r="GK49" s="361"/>
      <c r="GL49" s="361"/>
      <c r="GM49" s="361"/>
      <c r="GN49" s="361"/>
      <c r="GO49" s="361"/>
      <c r="GP49" s="361"/>
      <c r="GQ49" s="361"/>
      <c r="GR49" s="361"/>
      <c r="GS49" s="361"/>
      <c r="GT49" s="361"/>
      <c r="GU49" s="361"/>
      <c r="GV49" s="361"/>
      <c r="GW49" s="361"/>
      <c r="GX49" s="361"/>
      <c r="GY49" s="361"/>
      <c r="GZ49" s="361"/>
      <c r="HA49" s="361"/>
      <c r="HB49" s="361"/>
      <c r="HC49" s="361"/>
      <c r="HD49" s="361"/>
      <c r="HE49" s="361"/>
      <c r="HF49" s="361"/>
      <c r="HG49" s="361"/>
      <c r="HH49" s="361"/>
      <c r="HI49" s="361"/>
      <c r="HJ49" s="361"/>
      <c r="HK49" s="361"/>
      <c r="HL49" s="361"/>
      <c r="HM49" s="361"/>
      <c r="HN49" s="361"/>
      <c r="HO49" s="361"/>
      <c r="HP49" s="361"/>
      <c r="HQ49" s="361"/>
      <c r="HR49" s="361"/>
      <c r="HS49" s="361"/>
      <c r="HT49" s="361"/>
      <c r="HU49" s="361"/>
      <c r="HV49" s="361"/>
      <c r="HW49" s="361"/>
      <c r="HX49" s="361"/>
      <c r="HY49" s="361"/>
      <c r="HZ49" s="361"/>
      <c r="IA49" s="361"/>
      <c r="IB49" s="361"/>
      <c r="IC49" s="361"/>
      <c r="ID49" s="361"/>
      <c r="IE49" s="361"/>
      <c r="IF49" s="361"/>
      <c r="IG49" s="361"/>
      <c r="IH49" s="361"/>
      <c r="II49" s="361"/>
      <c r="IJ49" s="361"/>
      <c r="IK49" s="361"/>
      <c r="IL49" s="361"/>
      <c r="IM49" s="361"/>
      <c r="IN49" s="361"/>
      <c r="IO49" s="361"/>
      <c r="IP49" s="361"/>
      <c r="IQ49" s="361"/>
    </row>
    <row r="50" s="342" customFormat="1" ht="24" customHeight="1" spans="1:251">
      <c r="A50" s="361"/>
      <c r="B50" s="361"/>
      <c r="C50" s="361"/>
      <c r="D50" s="364"/>
      <c r="E50" s="365"/>
      <c r="F50" s="365"/>
      <c r="G50" s="361"/>
      <c r="H50" s="361"/>
      <c r="I50" s="361"/>
      <c r="J50" s="361"/>
      <c r="K50" s="361"/>
      <c r="L50" s="361"/>
      <c r="M50" s="361"/>
      <c r="N50" s="361"/>
      <c r="O50" s="361"/>
      <c r="P50" s="361"/>
      <c r="Q50" s="361"/>
      <c r="R50" s="361"/>
      <c r="S50" s="361"/>
      <c r="T50" s="361"/>
      <c r="U50" s="361"/>
      <c r="V50" s="361"/>
      <c r="W50" s="361"/>
      <c r="X50" s="361"/>
      <c r="Y50" s="361"/>
      <c r="Z50" s="361"/>
      <c r="AA50" s="361"/>
      <c r="AB50" s="361"/>
      <c r="AC50" s="361"/>
      <c r="AD50" s="361"/>
      <c r="AE50" s="361"/>
      <c r="AF50" s="361"/>
      <c r="AG50" s="361"/>
      <c r="AH50" s="361"/>
      <c r="AI50" s="361"/>
      <c r="AJ50" s="361"/>
      <c r="AK50" s="361"/>
      <c r="AL50" s="361"/>
      <c r="AM50" s="361"/>
      <c r="AN50" s="361"/>
      <c r="AO50" s="361"/>
      <c r="AP50" s="361"/>
      <c r="AQ50" s="361"/>
      <c r="AR50" s="361"/>
      <c r="AS50" s="361"/>
      <c r="AT50" s="361"/>
      <c r="AU50" s="361"/>
      <c r="AV50" s="361"/>
      <c r="AW50" s="361"/>
      <c r="AX50" s="361"/>
      <c r="AY50" s="361"/>
      <c r="AZ50" s="361"/>
      <c r="BA50" s="361"/>
      <c r="BB50" s="361"/>
      <c r="BC50" s="361"/>
      <c r="BD50" s="361"/>
      <c r="BE50" s="361"/>
      <c r="BF50" s="361"/>
      <c r="BG50" s="361"/>
      <c r="BH50" s="361"/>
      <c r="BI50" s="361"/>
      <c r="BJ50" s="361"/>
      <c r="BK50" s="361"/>
      <c r="BL50" s="361"/>
      <c r="BM50" s="361"/>
      <c r="BN50" s="361"/>
      <c r="BO50" s="361"/>
      <c r="BP50" s="361"/>
      <c r="BQ50" s="361"/>
      <c r="BR50" s="361"/>
      <c r="BS50" s="361"/>
      <c r="BT50" s="361"/>
      <c r="BU50" s="361"/>
      <c r="BV50" s="361"/>
      <c r="BW50" s="361"/>
      <c r="BX50" s="361"/>
      <c r="BY50" s="361"/>
      <c r="BZ50" s="361"/>
      <c r="CA50" s="361"/>
      <c r="CB50" s="361"/>
      <c r="CC50" s="361"/>
      <c r="CD50" s="361"/>
      <c r="CE50" s="361"/>
      <c r="CF50" s="361"/>
      <c r="CG50" s="361"/>
      <c r="CH50" s="361"/>
      <c r="CI50" s="361"/>
      <c r="CJ50" s="361"/>
      <c r="CK50" s="361"/>
      <c r="CL50" s="361"/>
      <c r="CM50" s="361"/>
      <c r="CN50" s="361"/>
      <c r="CO50" s="361"/>
      <c r="CP50" s="361"/>
      <c r="CQ50" s="361"/>
      <c r="CR50" s="361"/>
      <c r="CS50" s="361"/>
      <c r="CT50" s="361"/>
      <c r="CU50" s="361"/>
      <c r="CV50" s="361"/>
      <c r="CW50" s="361"/>
      <c r="CX50" s="361"/>
      <c r="CY50" s="361"/>
      <c r="CZ50" s="361"/>
      <c r="DA50" s="361"/>
      <c r="DB50" s="361"/>
      <c r="DC50" s="361"/>
      <c r="DD50" s="361"/>
      <c r="DE50" s="361"/>
      <c r="DF50" s="361"/>
      <c r="DG50" s="361"/>
      <c r="DH50" s="361"/>
      <c r="DI50" s="361"/>
      <c r="DJ50" s="361"/>
      <c r="DK50" s="361"/>
      <c r="DL50" s="361"/>
      <c r="DM50" s="361"/>
      <c r="DN50" s="361"/>
      <c r="DO50" s="361"/>
      <c r="DP50" s="361"/>
      <c r="DQ50" s="361"/>
      <c r="DR50" s="361"/>
      <c r="DS50" s="361"/>
      <c r="DT50" s="361"/>
      <c r="DU50" s="361"/>
      <c r="DV50" s="361"/>
      <c r="DW50" s="361"/>
      <c r="DX50" s="361"/>
      <c r="DY50" s="361"/>
      <c r="DZ50" s="361"/>
      <c r="EA50" s="361"/>
      <c r="EB50" s="361"/>
      <c r="EC50" s="361"/>
      <c r="ED50" s="361"/>
      <c r="EE50" s="361"/>
      <c r="EF50" s="361"/>
      <c r="EG50" s="361"/>
      <c r="EH50" s="361"/>
      <c r="EI50" s="361"/>
      <c r="EJ50" s="361"/>
      <c r="EK50" s="361"/>
      <c r="EL50" s="361"/>
      <c r="EM50" s="361"/>
      <c r="EN50" s="361"/>
      <c r="EO50" s="361"/>
      <c r="EP50" s="361"/>
      <c r="EQ50" s="361"/>
      <c r="ER50" s="361"/>
      <c r="ES50" s="361"/>
      <c r="ET50" s="361"/>
      <c r="EU50" s="361"/>
      <c r="EV50" s="361"/>
      <c r="EW50" s="361"/>
      <c r="EX50" s="361"/>
      <c r="EY50" s="361"/>
      <c r="EZ50" s="361"/>
      <c r="FA50" s="361"/>
      <c r="FB50" s="361"/>
      <c r="FC50" s="361"/>
      <c r="FD50" s="361"/>
      <c r="FE50" s="361"/>
      <c r="FF50" s="361"/>
      <c r="FG50" s="361"/>
      <c r="FH50" s="361"/>
      <c r="FI50" s="361"/>
      <c r="FJ50" s="361"/>
      <c r="FK50" s="361"/>
      <c r="FL50" s="361"/>
      <c r="FM50" s="361"/>
      <c r="FN50" s="361"/>
      <c r="FO50" s="361"/>
      <c r="FP50" s="361"/>
      <c r="FQ50" s="361"/>
      <c r="FR50" s="361"/>
      <c r="FS50" s="361"/>
      <c r="FT50" s="361"/>
      <c r="FU50" s="361"/>
      <c r="FV50" s="361"/>
      <c r="FW50" s="361"/>
      <c r="FX50" s="361"/>
      <c r="FY50" s="361"/>
      <c r="FZ50" s="361"/>
      <c r="GA50" s="361"/>
      <c r="GB50" s="361"/>
      <c r="GC50" s="361"/>
      <c r="GD50" s="361"/>
      <c r="GE50" s="361"/>
      <c r="GF50" s="361"/>
      <c r="GG50" s="361"/>
      <c r="GH50" s="361"/>
      <c r="GI50" s="361"/>
      <c r="GJ50" s="361"/>
      <c r="GK50" s="361"/>
      <c r="GL50" s="361"/>
      <c r="GM50" s="361"/>
      <c r="GN50" s="361"/>
      <c r="GO50" s="361"/>
      <c r="GP50" s="361"/>
      <c r="GQ50" s="361"/>
      <c r="GR50" s="361"/>
      <c r="GS50" s="361"/>
      <c r="GT50" s="361"/>
      <c r="GU50" s="361"/>
      <c r="GV50" s="361"/>
      <c r="GW50" s="361"/>
      <c r="GX50" s="361"/>
      <c r="GY50" s="361"/>
      <c r="GZ50" s="361"/>
      <c r="HA50" s="361"/>
      <c r="HB50" s="361"/>
      <c r="HC50" s="361"/>
      <c r="HD50" s="361"/>
      <c r="HE50" s="361"/>
      <c r="HF50" s="361"/>
      <c r="HG50" s="361"/>
      <c r="HH50" s="361"/>
      <c r="HI50" s="361"/>
      <c r="HJ50" s="361"/>
      <c r="HK50" s="361"/>
      <c r="HL50" s="361"/>
      <c r="HM50" s="361"/>
      <c r="HN50" s="361"/>
      <c r="HO50" s="361"/>
      <c r="HP50" s="361"/>
      <c r="HQ50" s="361"/>
      <c r="HR50" s="361"/>
      <c r="HS50" s="361"/>
      <c r="HT50" s="361"/>
      <c r="HU50" s="361"/>
      <c r="HV50" s="361"/>
      <c r="HW50" s="361"/>
      <c r="HX50" s="361"/>
      <c r="HY50" s="361"/>
      <c r="HZ50" s="361"/>
      <c r="IA50" s="361"/>
      <c r="IB50" s="361"/>
      <c r="IC50" s="361"/>
      <c r="ID50" s="361"/>
      <c r="IE50" s="361"/>
      <c r="IF50" s="361"/>
      <c r="IG50" s="361"/>
      <c r="IH50" s="361"/>
      <c r="II50" s="361"/>
      <c r="IJ50" s="361"/>
      <c r="IK50" s="361"/>
      <c r="IL50" s="361"/>
      <c r="IM50" s="361"/>
      <c r="IN50" s="361"/>
      <c r="IO50" s="361"/>
      <c r="IP50" s="361"/>
      <c r="IQ50" s="361"/>
    </row>
    <row r="51" s="342" customFormat="1" ht="24" customHeight="1" spans="1:251">
      <c r="A51" s="361"/>
      <c r="B51" s="361"/>
      <c r="C51" s="361"/>
      <c r="D51" s="364"/>
      <c r="E51" s="365"/>
      <c r="F51" s="365"/>
      <c r="G51" s="361"/>
      <c r="H51" s="361"/>
      <c r="I51" s="361"/>
      <c r="J51" s="361"/>
      <c r="K51" s="361"/>
      <c r="L51" s="361"/>
      <c r="M51" s="361"/>
      <c r="N51" s="361"/>
      <c r="O51" s="361"/>
      <c r="P51" s="361"/>
      <c r="Q51" s="361"/>
      <c r="R51" s="361"/>
      <c r="S51" s="361"/>
      <c r="T51" s="361"/>
      <c r="U51" s="361"/>
      <c r="V51" s="361"/>
      <c r="W51" s="361"/>
      <c r="X51" s="361"/>
      <c r="Y51" s="361"/>
      <c r="Z51" s="361"/>
      <c r="AA51" s="361"/>
      <c r="AB51" s="361"/>
      <c r="AC51" s="361"/>
      <c r="AD51" s="361"/>
      <c r="AE51" s="361"/>
      <c r="AF51" s="361"/>
      <c r="AG51" s="361"/>
      <c r="AH51" s="361"/>
      <c r="AI51" s="361"/>
      <c r="AJ51" s="361"/>
      <c r="AK51" s="361"/>
      <c r="AL51" s="361"/>
      <c r="AM51" s="361"/>
      <c r="AN51" s="361"/>
      <c r="AO51" s="361"/>
      <c r="AP51" s="361"/>
      <c r="AQ51" s="361"/>
      <c r="AR51" s="361"/>
      <c r="AS51" s="361"/>
      <c r="AT51" s="361"/>
      <c r="AU51" s="361"/>
      <c r="AV51" s="361"/>
      <c r="AW51" s="361"/>
      <c r="AX51" s="361"/>
      <c r="AY51" s="361"/>
      <c r="AZ51" s="361"/>
      <c r="BA51" s="361"/>
      <c r="BB51" s="361"/>
      <c r="BC51" s="361"/>
      <c r="BD51" s="361"/>
      <c r="BE51" s="361"/>
      <c r="BF51" s="361"/>
      <c r="BG51" s="361"/>
      <c r="BH51" s="361"/>
      <c r="BI51" s="361"/>
      <c r="BJ51" s="361"/>
      <c r="BK51" s="361"/>
      <c r="BL51" s="361"/>
      <c r="BM51" s="361"/>
      <c r="BN51" s="361"/>
      <c r="BO51" s="361"/>
      <c r="BP51" s="361"/>
      <c r="BQ51" s="361"/>
      <c r="BR51" s="361"/>
      <c r="BS51" s="361"/>
      <c r="BT51" s="361"/>
      <c r="BU51" s="361"/>
      <c r="BV51" s="361"/>
      <c r="BW51" s="361"/>
      <c r="BX51" s="361"/>
      <c r="BY51" s="361"/>
      <c r="BZ51" s="361"/>
      <c r="CA51" s="361"/>
      <c r="CB51" s="361"/>
      <c r="CC51" s="361"/>
      <c r="CD51" s="361"/>
      <c r="CE51" s="361"/>
      <c r="CF51" s="361"/>
      <c r="CG51" s="361"/>
      <c r="CH51" s="361"/>
      <c r="CI51" s="361"/>
      <c r="CJ51" s="361"/>
      <c r="CK51" s="361"/>
      <c r="CL51" s="361"/>
      <c r="CM51" s="361"/>
      <c r="CN51" s="361"/>
      <c r="CO51" s="361"/>
      <c r="CP51" s="361"/>
      <c r="CQ51" s="361"/>
      <c r="CR51" s="361"/>
      <c r="CS51" s="361"/>
      <c r="CT51" s="361"/>
      <c r="CU51" s="361"/>
      <c r="CV51" s="361"/>
      <c r="CW51" s="361"/>
      <c r="CX51" s="361"/>
      <c r="CY51" s="361"/>
      <c r="CZ51" s="361"/>
      <c r="DA51" s="361"/>
      <c r="DB51" s="361"/>
      <c r="DC51" s="361"/>
      <c r="DD51" s="361"/>
      <c r="DE51" s="361"/>
      <c r="DF51" s="361"/>
      <c r="DG51" s="361"/>
      <c r="DH51" s="361"/>
      <c r="DI51" s="361"/>
      <c r="DJ51" s="361"/>
      <c r="DK51" s="361"/>
      <c r="DL51" s="361"/>
      <c r="DM51" s="361"/>
      <c r="DN51" s="361"/>
      <c r="DO51" s="361"/>
      <c r="DP51" s="361"/>
      <c r="DQ51" s="361"/>
      <c r="DR51" s="361"/>
      <c r="DS51" s="361"/>
      <c r="DT51" s="361"/>
      <c r="DU51" s="361"/>
      <c r="DV51" s="361"/>
      <c r="DW51" s="361"/>
      <c r="DX51" s="361"/>
      <c r="DY51" s="361"/>
      <c r="DZ51" s="361"/>
      <c r="EA51" s="361"/>
      <c r="EB51" s="361"/>
      <c r="EC51" s="361"/>
      <c r="ED51" s="361"/>
      <c r="EE51" s="361"/>
      <c r="EF51" s="361"/>
      <c r="EG51" s="361"/>
      <c r="EH51" s="361"/>
      <c r="EI51" s="361"/>
      <c r="EJ51" s="361"/>
      <c r="EK51" s="361"/>
      <c r="EL51" s="361"/>
      <c r="EM51" s="361"/>
      <c r="EN51" s="361"/>
      <c r="EO51" s="361"/>
      <c r="EP51" s="361"/>
      <c r="EQ51" s="361"/>
      <c r="ER51" s="361"/>
      <c r="ES51" s="361"/>
      <c r="ET51" s="361"/>
      <c r="EU51" s="361"/>
      <c r="EV51" s="361"/>
      <c r="EW51" s="361"/>
      <c r="EX51" s="361"/>
      <c r="EY51" s="361"/>
      <c r="EZ51" s="361"/>
      <c r="FA51" s="361"/>
      <c r="FB51" s="361"/>
      <c r="FC51" s="361"/>
      <c r="FD51" s="361"/>
      <c r="FE51" s="361"/>
      <c r="FF51" s="361"/>
      <c r="FG51" s="361"/>
      <c r="FH51" s="361"/>
      <c r="FI51" s="361"/>
      <c r="FJ51" s="361"/>
      <c r="FK51" s="361"/>
      <c r="FL51" s="361"/>
      <c r="FM51" s="361"/>
      <c r="FN51" s="361"/>
      <c r="FO51" s="361"/>
      <c r="FP51" s="361"/>
      <c r="FQ51" s="361"/>
      <c r="FR51" s="361"/>
      <c r="FS51" s="361"/>
      <c r="FT51" s="361"/>
      <c r="FU51" s="361"/>
      <c r="FV51" s="361"/>
      <c r="FW51" s="361"/>
      <c r="FX51" s="361"/>
      <c r="FY51" s="361"/>
      <c r="FZ51" s="361"/>
      <c r="GA51" s="361"/>
      <c r="GB51" s="361"/>
      <c r="GC51" s="361"/>
      <c r="GD51" s="361"/>
      <c r="GE51" s="361"/>
      <c r="GF51" s="361"/>
      <c r="GG51" s="361"/>
      <c r="GH51" s="361"/>
      <c r="GI51" s="361"/>
      <c r="GJ51" s="361"/>
      <c r="GK51" s="361"/>
      <c r="GL51" s="361"/>
      <c r="GM51" s="361"/>
      <c r="GN51" s="361"/>
      <c r="GO51" s="361"/>
      <c r="GP51" s="361"/>
      <c r="GQ51" s="361"/>
      <c r="GR51" s="361"/>
      <c r="GS51" s="361"/>
      <c r="GT51" s="361"/>
      <c r="GU51" s="361"/>
      <c r="GV51" s="361"/>
      <c r="GW51" s="361"/>
      <c r="GX51" s="361"/>
      <c r="GY51" s="361"/>
      <c r="GZ51" s="361"/>
      <c r="HA51" s="361"/>
      <c r="HB51" s="361"/>
      <c r="HC51" s="361"/>
      <c r="HD51" s="361"/>
      <c r="HE51" s="361"/>
      <c r="HF51" s="361"/>
      <c r="HG51" s="361"/>
      <c r="HH51" s="361"/>
      <c r="HI51" s="361"/>
      <c r="HJ51" s="361"/>
      <c r="HK51" s="361"/>
      <c r="HL51" s="361"/>
      <c r="HM51" s="361"/>
      <c r="HN51" s="361"/>
      <c r="HO51" s="361"/>
      <c r="HP51" s="361"/>
      <c r="HQ51" s="361"/>
      <c r="HR51" s="361"/>
      <c r="HS51" s="361"/>
      <c r="HT51" s="361"/>
      <c r="HU51" s="361"/>
      <c r="HV51" s="361"/>
      <c r="HW51" s="361"/>
      <c r="HX51" s="361"/>
      <c r="HY51" s="361"/>
      <c r="HZ51" s="361"/>
      <c r="IA51" s="361"/>
      <c r="IB51" s="361"/>
      <c r="IC51" s="361"/>
      <c r="ID51" s="361"/>
      <c r="IE51" s="361"/>
      <c r="IF51" s="361"/>
      <c r="IG51" s="361"/>
      <c r="IH51" s="361"/>
      <c r="II51" s="361"/>
      <c r="IJ51" s="361"/>
      <c r="IK51" s="361"/>
      <c r="IL51" s="361"/>
      <c r="IM51" s="361"/>
      <c r="IN51" s="361"/>
      <c r="IO51" s="361"/>
      <c r="IP51" s="361"/>
      <c r="IQ51" s="361"/>
    </row>
    <row r="52" s="342" customFormat="1" ht="24" customHeight="1" spans="1:251">
      <c r="A52" s="361"/>
      <c r="B52" s="361"/>
      <c r="C52" s="361"/>
      <c r="D52" s="364"/>
      <c r="E52" s="365"/>
      <c r="F52" s="365"/>
      <c r="G52" s="361"/>
      <c r="H52" s="361"/>
      <c r="I52" s="361"/>
      <c r="J52" s="361"/>
      <c r="K52" s="361"/>
      <c r="L52" s="361"/>
      <c r="M52" s="361"/>
      <c r="N52" s="361"/>
      <c r="O52" s="361"/>
      <c r="P52" s="361"/>
      <c r="Q52" s="361"/>
      <c r="R52" s="361"/>
      <c r="S52" s="361"/>
      <c r="T52" s="361"/>
      <c r="U52" s="361"/>
      <c r="V52" s="361"/>
      <c r="W52" s="361"/>
      <c r="X52" s="361"/>
      <c r="Y52" s="361"/>
      <c r="Z52" s="361"/>
      <c r="AA52" s="361"/>
      <c r="AB52" s="361"/>
      <c r="AC52" s="361"/>
      <c r="AD52" s="361"/>
      <c r="AE52" s="361"/>
      <c r="AF52" s="361"/>
      <c r="AG52" s="361"/>
      <c r="AH52" s="361"/>
      <c r="AI52" s="361"/>
      <c r="AJ52" s="361"/>
      <c r="AK52" s="361"/>
      <c r="AL52" s="361"/>
      <c r="AM52" s="361"/>
      <c r="AN52" s="361"/>
      <c r="AO52" s="361"/>
      <c r="AP52" s="361"/>
      <c r="AQ52" s="361"/>
      <c r="AR52" s="361"/>
      <c r="AS52" s="361"/>
      <c r="AT52" s="361"/>
      <c r="AU52" s="361"/>
      <c r="AV52" s="361"/>
      <c r="AW52" s="361"/>
      <c r="AX52" s="361"/>
      <c r="AY52" s="361"/>
      <c r="AZ52" s="361"/>
      <c r="BA52" s="361"/>
      <c r="BB52" s="361"/>
      <c r="BC52" s="361"/>
      <c r="BD52" s="361"/>
      <c r="BE52" s="361"/>
      <c r="BF52" s="361"/>
      <c r="BG52" s="361"/>
      <c r="BH52" s="361"/>
      <c r="BI52" s="361"/>
      <c r="BJ52" s="361"/>
      <c r="BK52" s="361"/>
      <c r="BL52" s="361"/>
      <c r="BM52" s="361"/>
      <c r="BN52" s="361"/>
      <c r="BO52" s="361"/>
      <c r="BP52" s="361"/>
      <c r="BQ52" s="361"/>
      <c r="BR52" s="361"/>
      <c r="BS52" s="361"/>
      <c r="BT52" s="361"/>
      <c r="BU52" s="361"/>
      <c r="BV52" s="361"/>
      <c r="BW52" s="361"/>
      <c r="BX52" s="361"/>
      <c r="BY52" s="361"/>
      <c r="BZ52" s="361"/>
      <c r="CA52" s="361"/>
      <c r="CB52" s="361"/>
      <c r="CC52" s="361"/>
      <c r="CD52" s="361"/>
      <c r="CE52" s="361"/>
      <c r="CF52" s="361"/>
      <c r="CG52" s="361"/>
      <c r="CH52" s="361"/>
      <c r="CI52" s="361"/>
      <c r="CJ52" s="361"/>
      <c r="CK52" s="361"/>
      <c r="CL52" s="361"/>
      <c r="CM52" s="361"/>
      <c r="CN52" s="361"/>
      <c r="CO52" s="361"/>
      <c r="CP52" s="361"/>
      <c r="CQ52" s="361"/>
      <c r="CR52" s="361"/>
      <c r="CS52" s="361"/>
      <c r="CT52" s="361"/>
      <c r="CU52" s="361"/>
      <c r="CV52" s="361"/>
      <c r="CW52" s="361"/>
      <c r="CX52" s="361"/>
      <c r="CY52" s="361"/>
      <c r="CZ52" s="361"/>
      <c r="DA52" s="361"/>
      <c r="DB52" s="361"/>
      <c r="DC52" s="361"/>
      <c r="DD52" s="361"/>
      <c r="DE52" s="361"/>
      <c r="DF52" s="361"/>
      <c r="DG52" s="361"/>
      <c r="DH52" s="361"/>
      <c r="DI52" s="361"/>
      <c r="DJ52" s="361"/>
      <c r="DK52" s="361"/>
      <c r="DL52" s="361"/>
      <c r="DM52" s="361"/>
      <c r="DN52" s="361"/>
      <c r="DO52" s="361"/>
      <c r="DP52" s="361"/>
      <c r="DQ52" s="361"/>
      <c r="DR52" s="361"/>
      <c r="DS52" s="361"/>
      <c r="DT52" s="361"/>
      <c r="DU52" s="361"/>
      <c r="DV52" s="361"/>
      <c r="DW52" s="361"/>
      <c r="DX52" s="361"/>
      <c r="DY52" s="361"/>
      <c r="DZ52" s="361"/>
      <c r="EA52" s="361"/>
      <c r="EB52" s="361"/>
      <c r="EC52" s="361"/>
      <c r="ED52" s="361"/>
      <c r="EE52" s="361"/>
      <c r="EF52" s="361"/>
      <c r="EG52" s="361"/>
      <c r="EH52" s="361"/>
      <c r="EI52" s="361"/>
      <c r="EJ52" s="361"/>
      <c r="EK52" s="361"/>
      <c r="EL52" s="361"/>
      <c r="EM52" s="361"/>
      <c r="EN52" s="361"/>
      <c r="EO52" s="361"/>
      <c r="EP52" s="361"/>
      <c r="EQ52" s="361"/>
      <c r="ER52" s="361"/>
      <c r="ES52" s="361"/>
      <c r="ET52" s="361"/>
      <c r="EU52" s="361"/>
      <c r="EV52" s="361"/>
      <c r="EW52" s="361"/>
      <c r="EX52" s="361"/>
      <c r="EY52" s="361"/>
      <c r="EZ52" s="361"/>
      <c r="FA52" s="361"/>
      <c r="FB52" s="361"/>
      <c r="FC52" s="361"/>
      <c r="FD52" s="361"/>
      <c r="FE52" s="361"/>
      <c r="FF52" s="361"/>
      <c r="FG52" s="361"/>
      <c r="FH52" s="361"/>
      <c r="FI52" s="361"/>
      <c r="FJ52" s="361"/>
      <c r="FK52" s="361"/>
      <c r="FL52" s="361"/>
      <c r="FM52" s="361"/>
      <c r="FN52" s="361"/>
      <c r="FO52" s="361"/>
      <c r="FP52" s="361"/>
      <c r="FQ52" s="361"/>
      <c r="FR52" s="361"/>
      <c r="FS52" s="361"/>
      <c r="FT52" s="361"/>
      <c r="FU52" s="361"/>
      <c r="FV52" s="361"/>
      <c r="FW52" s="361"/>
      <c r="FX52" s="361"/>
      <c r="FY52" s="361"/>
      <c r="FZ52" s="361"/>
      <c r="GA52" s="361"/>
      <c r="GB52" s="361"/>
      <c r="GC52" s="361"/>
      <c r="GD52" s="361"/>
      <c r="GE52" s="361"/>
      <c r="GF52" s="361"/>
      <c r="GG52" s="361"/>
      <c r="GH52" s="361"/>
      <c r="GI52" s="361"/>
      <c r="GJ52" s="361"/>
      <c r="GK52" s="361"/>
      <c r="GL52" s="361"/>
      <c r="GM52" s="361"/>
      <c r="GN52" s="361"/>
      <c r="GO52" s="361"/>
      <c r="GP52" s="361"/>
      <c r="GQ52" s="361"/>
      <c r="GR52" s="361"/>
      <c r="GS52" s="361"/>
      <c r="GT52" s="361"/>
      <c r="GU52" s="361"/>
      <c r="GV52" s="361"/>
      <c r="GW52" s="361"/>
      <c r="GX52" s="361"/>
      <c r="GY52" s="361"/>
      <c r="GZ52" s="361"/>
      <c r="HA52" s="361"/>
      <c r="HB52" s="361"/>
      <c r="HC52" s="361"/>
      <c r="HD52" s="361"/>
      <c r="HE52" s="361"/>
      <c r="HF52" s="361"/>
      <c r="HG52" s="361"/>
      <c r="HH52" s="361"/>
      <c r="HI52" s="361"/>
      <c r="HJ52" s="361"/>
      <c r="HK52" s="361"/>
      <c r="HL52" s="361"/>
      <c r="HM52" s="361"/>
      <c r="HN52" s="361"/>
      <c r="HO52" s="361"/>
      <c r="HP52" s="361"/>
      <c r="HQ52" s="361"/>
      <c r="HR52" s="361"/>
      <c r="HS52" s="361"/>
      <c r="HT52" s="361"/>
      <c r="HU52" s="361"/>
      <c r="HV52" s="361"/>
      <c r="HW52" s="361"/>
      <c r="HX52" s="361"/>
      <c r="HY52" s="361"/>
      <c r="HZ52" s="361"/>
      <c r="IA52" s="361"/>
      <c r="IB52" s="361"/>
      <c r="IC52" s="361"/>
      <c r="ID52" s="361"/>
      <c r="IE52" s="361"/>
      <c r="IF52" s="361"/>
      <c r="IG52" s="361"/>
      <c r="IH52" s="361"/>
      <c r="II52" s="361"/>
      <c r="IJ52" s="361"/>
      <c r="IK52" s="361"/>
      <c r="IL52" s="361"/>
      <c r="IM52" s="361"/>
      <c r="IN52" s="361"/>
      <c r="IO52" s="361"/>
      <c r="IP52" s="361"/>
      <c r="IQ52" s="361"/>
    </row>
    <row r="53" s="342" customFormat="1" ht="24" customHeight="1" spans="1:251">
      <c r="A53" s="361"/>
      <c r="B53" s="361"/>
      <c r="C53" s="361"/>
      <c r="D53" s="364"/>
      <c r="E53" s="365"/>
      <c r="F53" s="365"/>
      <c r="G53" s="361"/>
      <c r="H53" s="361"/>
      <c r="I53" s="361"/>
      <c r="J53" s="361"/>
      <c r="K53" s="361"/>
      <c r="L53" s="361"/>
      <c r="M53" s="361"/>
      <c r="N53" s="361"/>
      <c r="O53" s="361"/>
      <c r="P53" s="361"/>
      <c r="Q53" s="361"/>
      <c r="R53" s="361"/>
      <c r="S53" s="361"/>
      <c r="T53" s="361"/>
      <c r="U53" s="361"/>
      <c r="V53" s="361"/>
      <c r="W53" s="361"/>
      <c r="X53" s="361"/>
      <c r="Y53" s="361"/>
      <c r="Z53" s="361"/>
      <c r="AA53" s="361"/>
      <c r="AB53" s="361"/>
      <c r="AC53" s="361"/>
      <c r="AD53" s="361"/>
      <c r="AE53" s="361"/>
      <c r="AF53" s="361"/>
      <c r="AG53" s="361"/>
      <c r="AH53" s="361"/>
      <c r="AI53" s="361"/>
      <c r="AJ53" s="361"/>
      <c r="AK53" s="361"/>
      <c r="AL53" s="361"/>
      <c r="AM53" s="361"/>
      <c r="AN53" s="361"/>
      <c r="AO53" s="361"/>
      <c r="AP53" s="361"/>
      <c r="AQ53" s="361"/>
      <c r="AR53" s="361"/>
      <c r="AS53" s="361"/>
      <c r="AT53" s="361"/>
      <c r="AU53" s="361"/>
      <c r="AV53" s="361"/>
      <c r="AW53" s="361"/>
      <c r="AX53" s="361"/>
      <c r="AY53" s="361"/>
      <c r="AZ53" s="361"/>
      <c r="BA53" s="361"/>
      <c r="BB53" s="361"/>
      <c r="BC53" s="361"/>
      <c r="BD53" s="361"/>
      <c r="BE53" s="361"/>
      <c r="BF53" s="361"/>
      <c r="BG53" s="361"/>
      <c r="BH53" s="361"/>
      <c r="BI53" s="361"/>
      <c r="BJ53" s="361"/>
      <c r="BK53" s="361"/>
      <c r="BL53" s="361"/>
      <c r="BM53" s="361"/>
      <c r="BN53" s="361"/>
      <c r="BO53" s="361"/>
      <c r="BP53" s="361"/>
      <c r="BQ53" s="361"/>
      <c r="BR53" s="361"/>
      <c r="BS53" s="361"/>
      <c r="BT53" s="361"/>
      <c r="BU53" s="361"/>
      <c r="BV53" s="361"/>
      <c r="BW53" s="361"/>
      <c r="BX53" s="361"/>
      <c r="BY53" s="361"/>
      <c r="BZ53" s="361"/>
      <c r="CA53" s="361"/>
      <c r="CB53" s="361"/>
      <c r="CC53" s="361"/>
      <c r="CD53" s="361"/>
      <c r="CE53" s="361"/>
      <c r="CF53" s="361"/>
      <c r="CG53" s="361"/>
      <c r="CH53" s="361"/>
      <c r="CI53" s="361"/>
      <c r="CJ53" s="361"/>
      <c r="CK53" s="361"/>
      <c r="CL53" s="361"/>
      <c r="CM53" s="361"/>
      <c r="CN53" s="361"/>
      <c r="CO53" s="361"/>
      <c r="CP53" s="361"/>
      <c r="CQ53" s="361"/>
      <c r="CR53" s="361"/>
      <c r="CS53" s="361"/>
      <c r="CT53" s="361"/>
      <c r="CU53" s="361"/>
      <c r="CV53" s="361"/>
      <c r="CW53" s="361"/>
      <c r="CX53" s="361"/>
      <c r="CY53" s="361"/>
      <c r="CZ53" s="361"/>
      <c r="DA53" s="361"/>
      <c r="DB53" s="361"/>
      <c r="DC53" s="361"/>
      <c r="DD53" s="361"/>
      <c r="DE53" s="361"/>
      <c r="DF53" s="361"/>
      <c r="DG53" s="361"/>
      <c r="DH53" s="361"/>
      <c r="DI53" s="361"/>
      <c r="DJ53" s="361"/>
      <c r="DK53" s="361"/>
      <c r="DL53" s="361"/>
      <c r="DM53" s="361"/>
      <c r="DN53" s="361"/>
      <c r="DO53" s="361"/>
      <c r="DP53" s="361"/>
      <c r="DQ53" s="361"/>
      <c r="DR53" s="361"/>
      <c r="DS53" s="361"/>
      <c r="DT53" s="361"/>
      <c r="DU53" s="361"/>
      <c r="DV53" s="361"/>
      <c r="DW53" s="361"/>
      <c r="DX53" s="361"/>
      <c r="DY53" s="361"/>
      <c r="DZ53" s="361"/>
      <c r="EA53" s="361"/>
      <c r="EB53" s="361"/>
      <c r="EC53" s="361"/>
      <c r="ED53" s="361"/>
      <c r="EE53" s="361"/>
      <c r="EF53" s="361"/>
      <c r="EG53" s="361"/>
      <c r="EH53" s="361"/>
      <c r="EI53" s="361"/>
      <c r="EJ53" s="361"/>
      <c r="EK53" s="361"/>
      <c r="EL53" s="361"/>
      <c r="EM53" s="361"/>
      <c r="EN53" s="361"/>
      <c r="EO53" s="361"/>
      <c r="EP53" s="361"/>
      <c r="EQ53" s="361"/>
      <c r="ER53" s="361"/>
      <c r="ES53" s="361"/>
      <c r="ET53" s="361"/>
      <c r="EU53" s="361"/>
      <c r="EV53" s="361"/>
      <c r="EW53" s="361"/>
      <c r="EX53" s="361"/>
      <c r="EY53" s="361"/>
      <c r="EZ53" s="361"/>
      <c r="FA53" s="361"/>
      <c r="FB53" s="361"/>
      <c r="FC53" s="361"/>
      <c r="FD53" s="361"/>
      <c r="FE53" s="361"/>
      <c r="FF53" s="361"/>
      <c r="FG53" s="361"/>
      <c r="FH53" s="361"/>
      <c r="FI53" s="361"/>
      <c r="FJ53" s="361"/>
      <c r="FK53" s="361"/>
      <c r="FL53" s="361"/>
      <c r="FM53" s="361"/>
      <c r="FN53" s="361"/>
      <c r="FO53" s="361"/>
      <c r="FP53" s="361"/>
      <c r="FQ53" s="361"/>
      <c r="FR53" s="361"/>
      <c r="FS53" s="361"/>
      <c r="FT53" s="361"/>
      <c r="FU53" s="361"/>
      <c r="FV53" s="361"/>
      <c r="FW53" s="361"/>
      <c r="FX53" s="361"/>
      <c r="FY53" s="361"/>
      <c r="FZ53" s="361"/>
      <c r="GA53" s="361"/>
      <c r="GB53" s="361"/>
      <c r="GC53" s="361"/>
      <c r="GD53" s="361"/>
      <c r="GE53" s="361"/>
      <c r="GF53" s="361"/>
      <c r="GG53" s="361"/>
      <c r="GH53" s="361"/>
      <c r="GI53" s="361"/>
      <c r="GJ53" s="361"/>
      <c r="GK53" s="361"/>
      <c r="GL53" s="361"/>
      <c r="GM53" s="361"/>
      <c r="GN53" s="361"/>
      <c r="GO53" s="361"/>
      <c r="GP53" s="361"/>
      <c r="GQ53" s="361"/>
      <c r="GR53" s="361"/>
      <c r="GS53" s="361"/>
      <c r="GT53" s="361"/>
      <c r="GU53" s="361"/>
      <c r="GV53" s="361"/>
      <c r="GW53" s="361"/>
      <c r="GX53" s="361"/>
      <c r="GY53" s="361"/>
      <c r="GZ53" s="361"/>
      <c r="HA53" s="361"/>
      <c r="HB53" s="361"/>
      <c r="HC53" s="361"/>
      <c r="HD53" s="361"/>
      <c r="HE53" s="361"/>
      <c r="HF53" s="361"/>
      <c r="HG53" s="361"/>
      <c r="HH53" s="361"/>
      <c r="HI53" s="361"/>
      <c r="HJ53" s="361"/>
      <c r="HK53" s="361"/>
      <c r="HL53" s="361"/>
      <c r="HM53" s="361"/>
      <c r="HN53" s="361"/>
      <c r="HO53" s="361"/>
      <c r="HP53" s="361"/>
      <c r="HQ53" s="361"/>
      <c r="HR53" s="361"/>
      <c r="HS53" s="361"/>
      <c r="HT53" s="361"/>
      <c r="HU53" s="361"/>
      <c r="HV53" s="361"/>
      <c r="HW53" s="361"/>
      <c r="HX53" s="361"/>
      <c r="HY53" s="361"/>
      <c r="HZ53" s="361"/>
      <c r="IA53" s="361"/>
      <c r="IB53" s="361"/>
      <c r="IC53" s="361"/>
      <c r="ID53" s="361"/>
      <c r="IE53" s="361"/>
      <c r="IF53" s="361"/>
      <c r="IG53" s="361"/>
      <c r="IH53" s="361"/>
      <c r="II53" s="361"/>
      <c r="IJ53" s="361"/>
      <c r="IK53" s="361"/>
      <c r="IL53" s="361"/>
      <c r="IM53" s="361"/>
      <c r="IN53" s="361"/>
      <c r="IO53" s="361"/>
      <c r="IP53" s="361"/>
      <c r="IQ53" s="361"/>
    </row>
    <row r="54" s="342" customFormat="1" ht="24" customHeight="1" spans="1:251">
      <c r="A54" s="361"/>
      <c r="B54" s="361"/>
      <c r="C54" s="361"/>
      <c r="D54" s="364"/>
      <c r="E54" s="365"/>
      <c r="F54" s="365"/>
      <c r="G54" s="361"/>
      <c r="H54" s="361"/>
      <c r="I54" s="361"/>
      <c r="J54" s="361"/>
      <c r="K54" s="361"/>
      <c r="L54" s="361"/>
      <c r="M54" s="361"/>
      <c r="N54" s="361"/>
      <c r="O54" s="361"/>
      <c r="P54" s="361"/>
      <c r="Q54" s="361"/>
      <c r="R54" s="361"/>
      <c r="S54" s="361"/>
      <c r="T54" s="361"/>
      <c r="U54" s="361"/>
      <c r="V54" s="361"/>
      <c r="W54" s="361"/>
      <c r="X54" s="361"/>
      <c r="Y54" s="361"/>
      <c r="Z54" s="361"/>
      <c r="AA54" s="361"/>
      <c r="AB54" s="361"/>
      <c r="AC54" s="361"/>
      <c r="AD54" s="361"/>
      <c r="AE54" s="361"/>
      <c r="AF54" s="361"/>
      <c r="AG54" s="361"/>
      <c r="AH54" s="361"/>
      <c r="AI54" s="361"/>
      <c r="AJ54" s="361"/>
      <c r="AK54" s="361"/>
      <c r="AL54" s="361"/>
      <c r="AM54" s="361"/>
      <c r="AN54" s="361"/>
      <c r="AO54" s="361"/>
      <c r="AP54" s="361"/>
      <c r="AQ54" s="361"/>
      <c r="AR54" s="361"/>
      <c r="AS54" s="361"/>
      <c r="AT54" s="361"/>
      <c r="AU54" s="361"/>
      <c r="AV54" s="361"/>
      <c r="AW54" s="361"/>
      <c r="AX54" s="361"/>
      <c r="AY54" s="361"/>
      <c r="AZ54" s="361"/>
      <c r="BA54" s="361"/>
      <c r="BB54" s="361"/>
      <c r="BC54" s="361"/>
      <c r="BD54" s="361"/>
      <c r="BE54" s="361"/>
      <c r="BF54" s="361"/>
      <c r="BG54" s="361"/>
      <c r="BH54" s="361"/>
      <c r="BI54" s="361"/>
      <c r="BJ54" s="361"/>
      <c r="BK54" s="361"/>
      <c r="BL54" s="361"/>
      <c r="BM54" s="361"/>
      <c r="BN54" s="361"/>
      <c r="BO54" s="361"/>
      <c r="BP54" s="361"/>
      <c r="BQ54" s="361"/>
      <c r="BR54" s="361"/>
      <c r="BS54" s="361"/>
      <c r="BT54" s="361"/>
      <c r="BU54" s="361"/>
      <c r="BV54" s="361"/>
      <c r="BW54" s="361"/>
      <c r="BX54" s="361"/>
      <c r="BY54" s="361"/>
      <c r="BZ54" s="361"/>
      <c r="CA54" s="361"/>
      <c r="CB54" s="361"/>
      <c r="CC54" s="361"/>
      <c r="CD54" s="361"/>
      <c r="CE54" s="361"/>
      <c r="CF54" s="361"/>
      <c r="CG54" s="361"/>
      <c r="CH54" s="361"/>
      <c r="CI54" s="361"/>
      <c r="CJ54" s="361"/>
      <c r="CK54" s="361"/>
      <c r="CL54" s="361"/>
      <c r="CM54" s="361"/>
      <c r="CN54" s="361"/>
      <c r="CO54" s="361"/>
      <c r="CP54" s="361"/>
      <c r="CQ54" s="361"/>
      <c r="CR54" s="361"/>
      <c r="CS54" s="361"/>
      <c r="CT54" s="361"/>
      <c r="CU54" s="361"/>
      <c r="CV54" s="361"/>
      <c r="CW54" s="361"/>
      <c r="CX54" s="361"/>
      <c r="CY54" s="361"/>
      <c r="CZ54" s="361"/>
      <c r="DA54" s="361"/>
      <c r="DB54" s="361"/>
      <c r="DC54" s="361"/>
      <c r="DD54" s="361"/>
      <c r="DE54" s="361"/>
      <c r="DF54" s="361"/>
      <c r="DG54" s="361"/>
      <c r="DH54" s="361"/>
      <c r="DI54" s="361"/>
      <c r="DJ54" s="361"/>
      <c r="DK54" s="361"/>
      <c r="DL54" s="361"/>
      <c r="DM54" s="361"/>
      <c r="DN54" s="361"/>
      <c r="DO54" s="361"/>
      <c r="DP54" s="361"/>
      <c r="DQ54" s="361"/>
      <c r="DR54" s="361"/>
      <c r="DS54" s="361"/>
      <c r="DT54" s="361"/>
      <c r="DU54" s="361"/>
      <c r="DV54" s="361"/>
      <c r="DW54" s="361"/>
      <c r="DX54" s="361"/>
      <c r="DY54" s="361"/>
      <c r="DZ54" s="361"/>
      <c r="EA54" s="361"/>
      <c r="EB54" s="361"/>
      <c r="EC54" s="361"/>
      <c r="ED54" s="361"/>
      <c r="EE54" s="361"/>
      <c r="EF54" s="361"/>
      <c r="EG54" s="361"/>
      <c r="EH54" s="361"/>
      <c r="EI54" s="361"/>
      <c r="EJ54" s="361"/>
      <c r="EK54" s="361"/>
      <c r="EL54" s="361"/>
      <c r="EM54" s="361"/>
      <c r="EN54" s="361"/>
      <c r="EO54" s="361"/>
      <c r="EP54" s="361"/>
      <c r="EQ54" s="361"/>
      <c r="ER54" s="361"/>
      <c r="ES54" s="361"/>
      <c r="ET54" s="361"/>
      <c r="EU54" s="361"/>
      <c r="EV54" s="361"/>
      <c r="EW54" s="361"/>
      <c r="EX54" s="361"/>
      <c r="EY54" s="361"/>
      <c r="EZ54" s="361"/>
      <c r="FA54" s="361"/>
      <c r="FB54" s="361"/>
      <c r="FC54" s="361"/>
      <c r="FD54" s="361"/>
      <c r="FE54" s="361"/>
      <c r="FF54" s="361"/>
      <c r="FG54" s="361"/>
      <c r="FH54" s="361"/>
      <c r="FI54" s="361"/>
      <c r="FJ54" s="361"/>
      <c r="FK54" s="361"/>
      <c r="FL54" s="361"/>
      <c r="FM54" s="361"/>
      <c r="FN54" s="361"/>
      <c r="FO54" s="361"/>
      <c r="FP54" s="361"/>
      <c r="FQ54" s="361"/>
      <c r="FR54" s="361"/>
      <c r="FS54" s="361"/>
      <c r="FT54" s="361"/>
      <c r="FU54" s="361"/>
      <c r="FV54" s="361"/>
      <c r="FW54" s="361"/>
      <c r="FX54" s="361"/>
      <c r="FY54" s="361"/>
      <c r="FZ54" s="361"/>
      <c r="GA54" s="361"/>
      <c r="GB54" s="361"/>
      <c r="GC54" s="361"/>
      <c r="GD54" s="361"/>
      <c r="GE54" s="361"/>
      <c r="GF54" s="361"/>
      <c r="GG54" s="361"/>
      <c r="GH54" s="361"/>
      <c r="GI54" s="361"/>
      <c r="GJ54" s="361"/>
      <c r="GK54" s="361"/>
      <c r="GL54" s="361"/>
      <c r="GM54" s="361"/>
      <c r="GN54" s="361"/>
      <c r="GO54" s="361"/>
      <c r="GP54" s="361"/>
      <c r="GQ54" s="361"/>
      <c r="GR54" s="361"/>
      <c r="GS54" s="361"/>
      <c r="GT54" s="361"/>
      <c r="GU54" s="361"/>
      <c r="GV54" s="361"/>
      <c r="GW54" s="361"/>
      <c r="GX54" s="361"/>
      <c r="GY54" s="361"/>
      <c r="GZ54" s="361"/>
      <c r="HA54" s="361"/>
      <c r="HB54" s="361"/>
      <c r="HC54" s="361"/>
      <c r="HD54" s="361"/>
      <c r="HE54" s="361"/>
      <c r="HF54" s="361"/>
      <c r="HG54" s="361"/>
      <c r="HH54" s="361"/>
      <c r="HI54" s="361"/>
      <c r="HJ54" s="361"/>
      <c r="HK54" s="361"/>
      <c r="HL54" s="361"/>
      <c r="HM54" s="361"/>
      <c r="HN54" s="361"/>
      <c r="HO54" s="361"/>
      <c r="HP54" s="361"/>
      <c r="HQ54" s="361"/>
      <c r="HR54" s="361"/>
      <c r="HS54" s="361"/>
      <c r="HT54" s="361"/>
      <c r="HU54" s="361"/>
      <c r="HV54" s="361"/>
      <c r="HW54" s="361"/>
      <c r="HX54" s="361"/>
      <c r="HY54" s="361"/>
      <c r="HZ54" s="361"/>
      <c r="IA54" s="361"/>
      <c r="IB54" s="361"/>
      <c r="IC54" s="361"/>
      <c r="ID54" s="361"/>
      <c r="IE54" s="361"/>
      <c r="IF54" s="361"/>
      <c r="IG54" s="361"/>
      <c r="IH54" s="361"/>
      <c r="II54" s="361"/>
      <c r="IJ54" s="361"/>
      <c r="IK54" s="361"/>
      <c r="IL54" s="361"/>
      <c r="IM54" s="361"/>
      <c r="IN54" s="361"/>
      <c r="IO54" s="361"/>
      <c r="IP54" s="361"/>
      <c r="IQ54" s="361"/>
    </row>
    <row r="55" s="342" customFormat="1" ht="24" customHeight="1" spans="1:251">
      <c r="A55" s="361"/>
      <c r="B55" s="361"/>
      <c r="C55" s="361"/>
      <c r="D55" s="364"/>
      <c r="E55" s="365"/>
      <c r="F55" s="365"/>
      <c r="G55" s="361"/>
      <c r="H55" s="361"/>
      <c r="I55" s="361"/>
      <c r="J55" s="361"/>
      <c r="K55" s="361"/>
      <c r="L55" s="361"/>
      <c r="M55" s="361"/>
      <c r="N55" s="361"/>
      <c r="O55" s="361"/>
      <c r="P55" s="361"/>
      <c r="Q55" s="361"/>
      <c r="R55" s="361"/>
      <c r="S55" s="361"/>
      <c r="T55" s="361"/>
      <c r="U55" s="361"/>
      <c r="V55" s="361"/>
      <c r="W55" s="361"/>
      <c r="X55" s="361"/>
      <c r="Y55" s="361"/>
      <c r="Z55" s="361"/>
      <c r="AA55" s="361"/>
      <c r="AB55" s="361"/>
      <c r="AC55" s="361"/>
      <c r="AD55" s="361"/>
      <c r="AE55" s="361"/>
      <c r="AF55" s="361"/>
      <c r="AG55" s="361"/>
      <c r="AH55" s="361"/>
      <c r="AI55" s="361"/>
      <c r="AJ55" s="361"/>
      <c r="AK55" s="361"/>
      <c r="AL55" s="361"/>
      <c r="AM55" s="361"/>
      <c r="AN55" s="361"/>
      <c r="AO55" s="361"/>
      <c r="AP55" s="361"/>
      <c r="AQ55" s="361"/>
      <c r="AR55" s="361"/>
      <c r="AS55" s="361"/>
      <c r="AT55" s="361"/>
      <c r="AU55" s="361"/>
      <c r="AV55" s="361"/>
      <c r="AW55" s="361"/>
      <c r="AX55" s="361"/>
      <c r="AY55" s="361"/>
      <c r="AZ55" s="361"/>
      <c r="BA55" s="361"/>
      <c r="BB55" s="361"/>
      <c r="BC55" s="361"/>
      <c r="BD55" s="361"/>
      <c r="BE55" s="361"/>
      <c r="BF55" s="361"/>
      <c r="BG55" s="361"/>
      <c r="BH55" s="361"/>
      <c r="BI55" s="361"/>
      <c r="BJ55" s="361"/>
      <c r="BK55" s="361"/>
      <c r="BL55" s="361"/>
      <c r="BM55" s="361"/>
      <c r="BN55" s="361"/>
      <c r="BO55" s="361"/>
      <c r="BP55" s="361"/>
      <c r="BQ55" s="361"/>
      <c r="BR55" s="361"/>
      <c r="BS55" s="361"/>
      <c r="BT55" s="361"/>
      <c r="BU55" s="361"/>
      <c r="BV55" s="361"/>
      <c r="BW55" s="361"/>
      <c r="BX55" s="361"/>
      <c r="BY55" s="361"/>
      <c r="BZ55" s="361"/>
      <c r="CA55" s="361"/>
      <c r="CB55" s="361"/>
      <c r="CC55" s="361"/>
      <c r="CD55" s="361"/>
      <c r="CE55" s="361"/>
      <c r="CF55" s="361"/>
      <c r="CG55" s="361"/>
      <c r="CH55" s="361"/>
      <c r="CI55" s="361"/>
      <c r="CJ55" s="361"/>
      <c r="CK55" s="361"/>
      <c r="CL55" s="361"/>
      <c r="CM55" s="361"/>
      <c r="CN55" s="361"/>
      <c r="CO55" s="361"/>
      <c r="CP55" s="361"/>
      <c r="CQ55" s="361"/>
      <c r="CR55" s="361"/>
      <c r="CS55" s="361"/>
      <c r="CT55" s="361"/>
      <c r="CU55" s="361"/>
      <c r="CV55" s="361"/>
      <c r="CW55" s="361"/>
      <c r="CX55" s="361"/>
      <c r="CY55" s="361"/>
      <c r="CZ55" s="361"/>
      <c r="DA55" s="361"/>
      <c r="DB55" s="361"/>
      <c r="DC55" s="361"/>
      <c r="DD55" s="361"/>
      <c r="DE55" s="361"/>
      <c r="DF55" s="361"/>
      <c r="DG55" s="361"/>
      <c r="DH55" s="361"/>
      <c r="DI55" s="361"/>
      <c r="DJ55" s="361"/>
      <c r="DK55" s="361"/>
      <c r="DL55" s="361"/>
      <c r="DM55" s="361"/>
      <c r="DN55" s="361"/>
      <c r="DO55" s="361"/>
      <c r="DP55" s="361"/>
      <c r="DQ55" s="361"/>
      <c r="DR55" s="361"/>
      <c r="DS55" s="361"/>
      <c r="DT55" s="361"/>
      <c r="DU55" s="361"/>
      <c r="DV55" s="361"/>
      <c r="DW55" s="361"/>
      <c r="DX55" s="361"/>
      <c r="DY55" s="361"/>
      <c r="DZ55" s="361"/>
      <c r="EA55" s="361"/>
      <c r="EB55" s="361"/>
      <c r="EC55" s="361"/>
      <c r="ED55" s="361"/>
      <c r="EE55" s="361"/>
      <c r="EF55" s="361"/>
      <c r="EG55" s="361"/>
      <c r="EH55" s="361"/>
      <c r="EI55" s="361"/>
      <c r="EJ55" s="361"/>
      <c r="EK55" s="361"/>
      <c r="EL55" s="361"/>
      <c r="EM55" s="361"/>
      <c r="EN55" s="361"/>
      <c r="EO55" s="361"/>
      <c r="EP55" s="361"/>
      <c r="EQ55" s="361"/>
      <c r="ER55" s="361"/>
      <c r="ES55" s="361"/>
      <c r="ET55" s="361"/>
      <c r="EU55" s="361"/>
      <c r="EV55" s="361"/>
      <c r="EW55" s="361"/>
      <c r="EX55" s="361"/>
      <c r="EY55" s="361"/>
      <c r="EZ55" s="361"/>
      <c r="FA55" s="361"/>
      <c r="FB55" s="361"/>
      <c r="FC55" s="361"/>
      <c r="FD55" s="361"/>
      <c r="FE55" s="361"/>
      <c r="FF55" s="361"/>
      <c r="FG55" s="361"/>
      <c r="FH55" s="361"/>
      <c r="FI55" s="361"/>
      <c r="FJ55" s="361"/>
      <c r="FK55" s="361"/>
      <c r="FL55" s="361"/>
      <c r="FM55" s="361"/>
      <c r="FN55" s="361"/>
      <c r="FO55" s="361"/>
      <c r="FP55" s="361"/>
      <c r="FQ55" s="361"/>
      <c r="FR55" s="361"/>
      <c r="FS55" s="361"/>
      <c r="FT55" s="361"/>
      <c r="FU55" s="361"/>
      <c r="FV55" s="361"/>
      <c r="FW55" s="361"/>
      <c r="FX55" s="361"/>
      <c r="FY55" s="361"/>
      <c r="FZ55" s="361"/>
      <c r="GA55" s="361"/>
      <c r="GB55" s="361"/>
      <c r="GC55" s="361"/>
      <c r="GD55" s="361"/>
      <c r="GE55" s="361"/>
      <c r="GF55" s="361"/>
      <c r="GG55" s="361"/>
      <c r="GH55" s="361"/>
      <c r="GI55" s="361"/>
      <c r="GJ55" s="361"/>
      <c r="GK55" s="361"/>
      <c r="GL55" s="361"/>
      <c r="GM55" s="361"/>
      <c r="GN55" s="361"/>
      <c r="GO55" s="361"/>
      <c r="GP55" s="361"/>
      <c r="GQ55" s="361"/>
      <c r="GR55" s="361"/>
      <c r="GS55" s="361"/>
      <c r="GT55" s="361"/>
      <c r="GU55" s="361"/>
      <c r="GV55" s="361"/>
      <c r="GW55" s="361"/>
      <c r="GX55" s="361"/>
      <c r="GY55" s="361"/>
      <c r="GZ55" s="361"/>
      <c r="HA55" s="361"/>
      <c r="HB55" s="361"/>
      <c r="HC55" s="361"/>
      <c r="HD55" s="361"/>
      <c r="HE55" s="361"/>
      <c r="HF55" s="361"/>
      <c r="HG55" s="361"/>
      <c r="HH55" s="361"/>
      <c r="HI55" s="361"/>
      <c r="HJ55" s="361"/>
      <c r="HK55" s="361"/>
      <c r="HL55" s="361"/>
      <c r="HM55" s="361"/>
      <c r="HN55" s="361"/>
      <c r="HO55" s="361"/>
      <c r="HP55" s="361"/>
      <c r="HQ55" s="361"/>
      <c r="HR55" s="361"/>
      <c r="HS55" s="361"/>
      <c r="HT55" s="361"/>
      <c r="HU55" s="361"/>
      <c r="HV55" s="361"/>
      <c r="HW55" s="361"/>
      <c r="HX55" s="361"/>
      <c r="HY55" s="361"/>
      <c r="HZ55" s="361"/>
      <c r="IA55" s="361"/>
      <c r="IB55" s="361"/>
      <c r="IC55" s="361"/>
      <c r="ID55" s="361"/>
      <c r="IE55" s="361"/>
      <c r="IF55" s="361"/>
      <c r="IG55" s="361"/>
      <c r="IH55" s="361"/>
      <c r="II55" s="361"/>
      <c r="IJ55" s="361"/>
      <c r="IK55" s="361"/>
      <c r="IL55" s="361"/>
      <c r="IM55" s="361"/>
      <c r="IN55" s="361"/>
      <c r="IO55" s="361"/>
      <c r="IP55" s="361"/>
      <c r="IQ55" s="361"/>
    </row>
    <row r="56" s="342" customFormat="1" ht="24" customHeight="1" spans="1:251">
      <c r="A56" s="361"/>
      <c r="B56" s="361"/>
      <c r="C56" s="361"/>
      <c r="D56" s="364"/>
      <c r="E56" s="365"/>
      <c r="F56" s="365"/>
      <c r="G56" s="361"/>
      <c r="H56" s="361"/>
      <c r="I56" s="361"/>
      <c r="J56" s="361"/>
      <c r="K56" s="361"/>
      <c r="L56" s="361"/>
      <c r="M56" s="361"/>
      <c r="N56" s="361"/>
      <c r="O56" s="361"/>
      <c r="P56" s="361"/>
      <c r="Q56" s="361"/>
      <c r="R56" s="361"/>
      <c r="S56" s="361"/>
      <c r="T56" s="361"/>
      <c r="U56" s="361"/>
      <c r="V56" s="361"/>
      <c r="W56" s="361"/>
      <c r="X56" s="361"/>
      <c r="Y56" s="361"/>
      <c r="Z56" s="361"/>
      <c r="AA56" s="361"/>
      <c r="AB56" s="361"/>
      <c r="AC56" s="361"/>
      <c r="AD56" s="361"/>
      <c r="AE56" s="361"/>
      <c r="AF56" s="361"/>
      <c r="AG56" s="361"/>
      <c r="AH56" s="361"/>
      <c r="AI56" s="361"/>
      <c r="AJ56" s="361"/>
      <c r="AK56" s="361"/>
      <c r="AL56" s="361"/>
      <c r="AM56" s="361"/>
      <c r="AN56" s="361"/>
      <c r="AO56" s="361"/>
      <c r="AP56" s="361"/>
      <c r="AQ56" s="361"/>
      <c r="AR56" s="361"/>
      <c r="AS56" s="361"/>
      <c r="AT56" s="361"/>
      <c r="AU56" s="361"/>
      <c r="AV56" s="361"/>
      <c r="AW56" s="361"/>
      <c r="AX56" s="361"/>
      <c r="AY56" s="361"/>
      <c r="AZ56" s="361"/>
      <c r="BA56" s="361"/>
      <c r="BB56" s="361"/>
      <c r="BC56" s="361"/>
      <c r="BD56" s="361"/>
      <c r="BE56" s="361"/>
      <c r="BF56" s="361"/>
      <c r="BG56" s="361"/>
      <c r="BH56" s="361"/>
      <c r="BI56" s="361"/>
      <c r="BJ56" s="361"/>
      <c r="BK56" s="361"/>
      <c r="BL56" s="361"/>
      <c r="BM56" s="361"/>
      <c r="BN56" s="361"/>
      <c r="BO56" s="361"/>
      <c r="BP56" s="361"/>
      <c r="BQ56" s="361"/>
      <c r="BR56" s="361"/>
      <c r="BS56" s="361"/>
      <c r="BT56" s="361"/>
      <c r="BU56" s="361"/>
      <c r="BV56" s="361"/>
      <c r="BW56" s="361"/>
      <c r="BX56" s="361"/>
      <c r="BY56" s="361"/>
      <c r="BZ56" s="361"/>
      <c r="CA56" s="361"/>
      <c r="CB56" s="361"/>
      <c r="CC56" s="361"/>
      <c r="CD56" s="361"/>
      <c r="CE56" s="361"/>
      <c r="CF56" s="361"/>
      <c r="CG56" s="361"/>
      <c r="CH56" s="361"/>
      <c r="CI56" s="361"/>
      <c r="CJ56" s="361"/>
      <c r="CK56" s="361"/>
      <c r="CL56" s="361"/>
      <c r="CM56" s="361"/>
      <c r="CN56" s="361"/>
      <c r="CO56" s="361"/>
      <c r="CP56" s="361"/>
      <c r="CQ56" s="361"/>
      <c r="CR56" s="361"/>
      <c r="CS56" s="361"/>
      <c r="CT56" s="361"/>
      <c r="CU56" s="361"/>
      <c r="CV56" s="361"/>
      <c r="CW56" s="361"/>
      <c r="CX56" s="361"/>
      <c r="CY56" s="361"/>
      <c r="CZ56" s="361"/>
      <c r="DA56" s="361"/>
      <c r="DB56" s="361"/>
      <c r="DC56" s="361"/>
      <c r="DD56" s="361"/>
      <c r="DE56" s="361"/>
      <c r="DF56" s="361"/>
      <c r="DG56" s="361"/>
      <c r="DH56" s="361"/>
      <c r="DI56" s="361"/>
      <c r="DJ56" s="361"/>
      <c r="DK56" s="361"/>
      <c r="DL56" s="361"/>
      <c r="DM56" s="361"/>
      <c r="DN56" s="361"/>
      <c r="DO56" s="361"/>
      <c r="DP56" s="361"/>
      <c r="DQ56" s="361"/>
      <c r="DR56" s="361"/>
      <c r="DS56" s="361"/>
      <c r="DT56" s="361"/>
      <c r="DU56" s="361"/>
      <c r="DV56" s="361"/>
      <c r="DW56" s="361"/>
      <c r="DX56" s="361"/>
      <c r="DY56" s="361"/>
      <c r="DZ56" s="361"/>
      <c r="EA56" s="361"/>
      <c r="EB56" s="361"/>
      <c r="EC56" s="361"/>
      <c r="ED56" s="361"/>
      <c r="EE56" s="361"/>
      <c r="EF56" s="361"/>
      <c r="EG56" s="361"/>
      <c r="EH56" s="361"/>
      <c r="EI56" s="361"/>
      <c r="EJ56" s="361"/>
      <c r="EK56" s="361"/>
      <c r="EL56" s="361"/>
      <c r="EM56" s="361"/>
      <c r="EN56" s="361"/>
      <c r="EO56" s="361"/>
      <c r="EP56" s="361"/>
      <c r="EQ56" s="361"/>
      <c r="ER56" s="361"/>
      <c r="ES56" s="361"/>
      <c r="ET56" s="361"/>
      <c r="EU56" s="361"/>
      <c r="EV56" s="361"/>
      <c r="EW56" s="361"/>
      <c r="EX56" s="361"/>
      <c r="EY56" s="361"/>
      <c r="EZ56" s="361"/>
      <c r="FA56" s="361"/>
      <c r="FB56" s="361"/>
      <c r="FC56" s="361"/>
      <c r="FD56" s="361"/>
      <c r="FE56" s="361"/>
      <c r="FF56" s="361"/>
      <c r="FG56" s="361"/>
      <c r="FH56" s="361"/>
      <c r="FI56" s="361"/>
      <c r="FJ56" s="361"/>
      <c r="FK56" s="361"/>
      <c r="FL56" s="361"/>
      <c r="FM56" s="361"/>
      <c r="FN56" s="361"/>
      <c r="FO56" s="361"/>
      <c r="FP56" s="361"/>
      <c r="FQ56" s="361"/>
      <c r="FR56" s="361"/>
      <c r="FS56" s="361"/>
      <c r="FT56" s="361"/>
      <c r="FU56" s="361"/>
      <c r="FV56" s="361"/>
      <c r="FW56" s="361"/>
      <c r="FX56" s="361"/>
      <c r="FY56" s="361"/>
      <c r="FZ56" s="361"/>
      <c r="GA56" s="361"/>
      <c r="GB56" s="361"/>
      <c r="GC56" s="361"/>
      <c r="GD56" s="361"/>
      <c r="GE56" s="361"/>
      <c r="GF56" s="361"/>
      <c r="GG56" s="361"/>
      <c r="GH56" s="361"/>
      <c r="GI56" s="361"/>
      <c r="GJ56" s="361"/>
      <c r="GK56" s="361"/>
      <c r="GL56" s="361"/>
      <c r="GM56" s="361"/>
      <c r="GN56" s="361"/>
      <c r="GO56" s="361"/>
      <c r="GP56" s="361"/>
      <c r="GQ56" s="361"/>
      <c r="GR56" s="361"/>
      <c r="GS56" s="361"/>
      <c r="GT56" s="361"/>
      <c r="GU56" s="361"/>
      <c r="GV56" s="361"/>
      <c r="GW56" s="361"/>
      <c r="GX56" s="361"/>
      <c r="GY56" s="361"/>
      <c r="GZ56" s="361"/>
      <c r="HA56" s="361"/>
      <c r="HB56" s="361"/>
      <c r="HC56" s="361"/>
      <c r="HD56" s="361"/>
      <c r="HE56" s="361"/>
      <c r="HF56" s="361"/>
      <c r="HG56" s="361"/>
      <c r="HH56" s="361"/>
      <c r="HI56" s="361"/>
      <c r="HJ56" s="361"/>
      <c r="HK56" s="361"/>
      <c r="HL56" s="361"/>
      <c r="HM56" s="361"/>
      <c r="HN56" s="361"/>
      <c r="HO56" s="361"/>
      <c r="HP56" s="361"/>
      <c r="HQ56" s="361"/>
      <c r="HR56" s="361"/>
      <c r="HS56" s="361"/>
      <c r="HT56" s="361"/>
      <c r="HU56" s="361"/>
      <c r="HV56" s="361"/>
      <c r="HW56" s="361"/>
      <c r="HX56" s="361"/>
      <c r="HY56" s="361"/>
      <c r="HZ56" s="361"/>
      <c r="IA56" s="361"/>
      <c r="IB56" s="361"/>
      <c r="IC56" s="361"/>
      <c r="ID56" s="361"/>
      <c r="IE56" s="361"/>
      <c r="IF56" s="361"/>
      <c r="IG56" s="361"/>
      <c r="IH56" s="361"/>
      <c r="II56" s="361"/>
      <c r="IJ56" s="361"/>
      <c r="IK56" s="361"/>
      <c r="IL56" s="361"/>
      <c r="IM56" s="361"/>
      <c r="IN56" s="361"/>
      <c r="IO56" s="361"/>
      <c r="IP56" s="361"/>
      <c r="IQ56" s="361"/>
    </row>
    <row r="57" s="342" customFormat="1" ht="24" customHeight="1" spans="1:251">
      <c r="A57" s="361"/>
      <c r="B57" s="361"/>
      <c r="C57" s="361"/>
      <c r="D57" s="364"/>
      <c r="E57" s="365"/>
      <c r="F57" s="365"/>
      <c r="G57" s="361"/>
      <c r="H57" s="361"/>
      <c r="I57" s="361"/>
      <c r="J57" s="361"/>
      <c r="K57" s="361"/>
      <c r="L57" s="361"/>
      <c r="M57" s="361"/>
      <c r="N57" s="361"/>
      <c r="O57" s="361"/>
      <c r="P57" s="361"/>
      <c r="Q57" s="361"/>
      <c r="R57" s="361"/>
      <c r="S57" s="361"/>
      <c r="T57" s="361"/>
      <c r="U57" s="361"/>
      <c r="V57" s="361"/>
      <c r="W57" s="361"/>
      <c r="X57" s="361"/>
      <c r="Y57" s="361"/>
      <c r="Z57" s="361"/>
      <c r="AA57" s="361"/>
      <c r="AB57" s="361"/>
      <c r="AC57" s="361"/>
      <c r="AD57" s="361"/>
      <c r="AE57" s="361"/>
      <c r="AF57" s="361"/>
      <c r="AG57" s="361"/>
      <c r="AH57" s="361"/>
      <c r="AI57" s="361"/>
      <c r="AJ57" s="361"/>
      <c r="AK57" s="361"/>
      <c r="AL57" s="361"/>
      <c r="AM57" s="361"/>
      <c r="AN57" s="361"/>
      <c r="AO57" s="361"/>
      <c r="AP57" s="361"/>
      <c r="AQ57" s="361"/>
      <c r="AR57" s="361"/>
      <c r="AS57" s="361"/>
      <c r="AT57" s="361"/>
      <c r="AU57" s="361"/>
      <c r="AV57" s="361"/>
      <c r="AW57" s="361"/>
      <c r="AX57" s="361"/>
      <c r="AY57" s="361"/>
      <c r="AZ57" s="361"/>
      <c r="BA57" s="361"/>
      <c r="BB57" s="361"/>
      <c r="BC57" s="361"/>
      <c r="BD57" s="361"/>
      <c r="BE57" s="361"/>
      <c r="BF57" s="361"/>
      <c r="BG57" s="361"/>
      <c r="BH57" s="361"/>
      <c r="BI57" s="361"/>
      <c r="BJ57" s="361"/>
      <c r="BK57" s="361"/>
      <c r="BL57" s="361"/>
      <c r="BM57" s="361"/>
      <c r="BN57" s="361"/>
      <c r="BO57" s="361"/>
      <c r="BP57" s="361"/>
      <c r="BQ57" s="361"/>
      <c r="BR57" s="361"/>
      <c r="BS57" s="361"/>
      <c r="BT57" s="361"/>
      <c r="BU57" s="361"/>
      <c r="BV57" s="361"/>
      <c r="BW57" s="361"/>
      <c r="BX57" s="361"/>
      <c r="BY57" s="361"/>
      <c r="BZ57" s="361"/>
      <c r="CA57" s="361"/>
      <c r="CB57" s="361"/>
      <c r="CC57" s="361"/>
      <c r="CD57" s="361"/>
      <c r="CE57" s="361"/>
      <c r="CF57" s="361"/>
      <c r="CG57" s="361"/>
      <c r="CH57" s="361"/>
      <c r="CI57" s="361"/>
      <c r="CJ57" s="361"/>
      <c r="CK57" s="361"/>
      <c r="CL57" s="361"/>
      <c r="CM57" s="361"/>
      <c r="CN57" s="361"/>
      <c r="CO57" s="361"/>
      <c r="CP57" s="361"/>
      <c r="CQ57" s="361"/>
      <c r="CR57" s="361"/>
      <c r="CS57" s="361"/>
      <c r="CT57" s="361"/>
      <c r="CU57" s="361"/>
      <c r="CV57" s="361"/>
      <c r="CW57" s="361"/>
      <c r="CX57" s="361"/>
      <c r="CY57" s="361"/>
      <c r="CZ57" s="361"/>
      <c r="DA57" s="361"/>
      <c r="DB57" s="361"/>
      <c r="DC57" s="361"/>
      <c r="DD57" s="361"/>
      <c r="DE57" s="361"/>
      <c r="DF57" s="361"/>
      <c r="DG57" s="361"/>
      <c r="DH57" s="361"/>
      <c r="DI57" s="361"/>
      <c r="DJ57" s="361"/>
      <c r="DK57" s="361"/>
      <c r="DL57" s="361"/>
      <c r="DM57" s="361"/>
      <c r="DN57" s="361"/>
      <c r="DO57" s="361"/>
      <c r="DP57" s="361"/>
      <c r="DQ57" s="361"/>
      <c r="DR57" s="361"/>
      <c r="DS57" s="361"/>
      <c r="DT57" s="361"/>
      <c r="DU57" s="361"/>
      <c r="DV57" s="361"/>
      <c r="DW57" s="361"/>
      <c r="DX57" s="361"/>
      <c r="DY57" s="361"/>
      <c r="DZ57" s="361"/>
      <c r="EA57" s="361"/>
      <c r="EB57" s="361"/>
      <c r="EC57" s="361"/>
      <c r="ED57" s="361"/>
      <c r="EE57" s="361"/>
      <c r="EF57" s="361"/>
      <c r="EG57" s="361"/>
      <c r="EH57" s="361"/>
      <c r="EI57" s="361"/>
      <c r="EJ57" s="361"/>
      <c r="EK57" s="361"/>
      <c r="EL57" s="361"/>
      <c r="EM57" s="361"/>
      <c r="EN57" s="361"/>
      <c r="EO57" s="361"/>
      <c r="EP57" s="361"/>
      <c r="EQ57" s="361"/>
      <c r="ER57" s="361"/>
      <c r="ES57" s="361"/>
      <c r="ET57" s="361"/>
      <c r="EU57" s="361"/>
      <c r="EV57" s="361"/>
      <c r="EW57" s="361"/>
      <c r="EX57" s="361"/>
      <c r="EY57" s="361"/>
      <c r="EZ57" s="361"/>
      <c r="FA57" s="361"/>
      <c r="FB57" s="361"/>
      <c r="FC57" s="361"/>
      <c r="FD57" s="361"/>
      <c r="FE57" s="361"/>
      <c r="FF57" s="361"/>
      <c r="FG57" s="361"/>
      <c r="FH57" s="361"/>
      <c r="FI57" s="361"/>
      <c r="FJ57" s="361"/>
      <c r="FK57" s="361"/>
      <c r="FL57" s="361"/>
      <c r="FM57" s="361"/>
      <c r="FN57" s="361"/>
      <c r="FO57" s="361"/>
      <c r="FP57" s="361"/>
      <c r="FQ57" s="361"/>
      <c r="FR57" s="361"/>
      <c r="FS57" s="361"/>
      <c r="FT57" s="361"/>
      <c r="FU57" s="361"/>
      <c r="FV57" s="361"/>
      <c r="FW57" s="361"/>
      <c r="FX57" s="361"/>
      <c r="FY57" s="361"/>
      <c r="FZ57" s="361"/>
      <c r="GA57" s="361"/>
      <c r="GB57" s="361"/>
      <c r="GC57" s="361"/>
      <c r="GD57" s="361"/>
      <c r="GE57" s="361"/>
      <c r="GF57" s="361"/>
      <c r="GG57" s="361"/>
      <c r="GH57" s="361"/>
      <c r="GI57" s="361"/>
      <c r="GJ57" s="361"/>
      <c r="GK57" s="361"/>
      <c r="GL57" s="361"/>
      <c r="GM57" s="361"/>
      <c r="GN57" s="361"/>
      <c r="GO57" s="361"/>
      <c r="GP57" s="361"/>
      <c r="GQ57" s="361"/>
      <c r="GR57" s="361"/>
      <c r="GS57" s="361"/>
      <c r="GT57" s="361"/>
      <c r="GU57" s="361"/>
      <c r="GV57" s="361"/>
      <c r="GW57" s="361"/>
      <c r="GX57" s="361"/>
      <c r="GY57" s="361"/>
      <c r="GZ57" s="361"/>
      <c r="HA57" s="361"/>
      <c r="HB57" s="361"/>
      <c r="HC57" s="361"/>
      <c r="HD57" s="361"/>
      <c r="HE57" s="361"/>
      <c r="HF57" s="361"/>
      <c r="HG57" s="361"/>
      <c r="HH57" s="361"/>
      <c r="HI57" s="361"/>
      <c r="HJ57" s="361"/>
      <c r="HK57" s="361"/>
      <c r="HL57" s="361"/>
      <c r="HM57" s="361"/>
      <c r="HN57" s="361"/>
      <c r="HO57" s="361"/>
      <c r="HP57" s="361"/>
      <c r="HQ57" s="361"/>
      <c r="HR57" s="361"/>
      <c r="HS57" s="361"/>
      <c r="HT57" s="361"/>
      <c r="HU57" s="361"/>
      <c r="HV57" s="361"/>
      <c r="HW57" s="361"/>
      <c r="HX57" s="361"/>
      <c r="HY57" s="361"/>
      <c r="HZ57" s="361"/>
      <c r="IA57" s="361"/>
      <c r="IB57" s="361"/>
      <c r="IC57" s="361"/>
      <c r="ID57" s="361"/>
      <c r="IE57" s="361"/>
      <c r="IF57" s="361"/>
      <c r="IG57" s="361"/>
      <c r="IH57" s="361"/>
      <c r="II57" s="361"/>
      <c r="IJ57" s="361"/>
      <c r="IK57" s="361"/>
      <c r="IL57" s="361"/>
      <c r="IM57" s="361"/>
      <c r="IN57" s="361"/>
      <c r="IO57" s="361"/>
      <c r="IP57" s="361"/>
      <c r="IQ57" s="361"/>
    </row>
    <row r="58" s="342" customFormat="1" ht="24" customHeight="1" spans="1:251">
      <c r="A58" s="361"/>
      <c r="B58" s="361"/>
      <c r="C58" s="361"/>
      <c r="D58" s="364"/>
      <c r="E58" s="365"/>
      <c r="F58" s="365"/>
      <c r="G58" s="361"/>
      <c r="H58" s="361"/>
      <c r="I58" s="361"/>
      <c r="J58" s="361"/>
      <c r="K58" s="361"/>
      <c r="L58" s="361"/>
      <c r="M58" s="361"/>
      <c r="N58" s="361"/>
      <c r="O58" s="361"/>
      <c r="P58" s="361"/>
      <c r="Q58" s="361"/>
      <c r="R58" s="361"/>
      <c r="S58" s="361"/>
      <c r="T58" s="361"/>
      <c r="U58" s="361"/>
      <c r="V58" s="361"/>
      <c r="W58" s="361"/>
      <c r="X58" s="361"/>
      <c r="Y58" s="361"/>
      <c r="Z58" s="361"/>
      <c r="AA58" s="361"/>
      <c r="AB58" s="361"/>
      <c r="AC58" s="361"/>
      <c r="AD58" s="361"/>
      <c r="AE58" s="361"/>
      <c r="AF58" s="361"/>
      <c r="AG58" s="361"/>
      <c r="AH58" s="361"/>
      <c r="AI58" s="361"/>
      <c r="AJ58" s="361"/>
      <c r="AK58" s="361"/>
      <c r="AL58" s="361"/>
      <c r="AM58" s="361"/>
      <c r="AN58" s="361"/>
      <c r="AO58" s="361"/>
      <c r="AP58" s="361"/>
      <c r="AQ58" s="361"/>
      <c r="AR58" s="361"/>
      <c r="AS58" s="361"/>
      <c r="AT58" s="361"/>
      <c r="AU58" s="361"/>
      <c r="AV58" s="361"/>
      <c r="AW58" s="361"/>
      <c r="AX58" s="361"/>
      <c r="AY58" s="361"/>
      <c r="AZ58" s="361"/>
      <c r="BA58" s="361"/>
      <c r="BB58" s="361"/>
      <c r="BC58" s="361"/>
      <c r="BD58" s="361"/>
      <c r="BE58" s="361"/>
      <c r="BF58" s="361"/>
      <c r="BG58" s="361"/>
      <c r="BH58" s="361"/>
      <c r="BI58" s="361"/>
      <c r="BJ58" s="361"/>
      <c r="BK58" s="361"/>
      <c r="BL58" s="361"/>
      <c r="BM58" s="361"/>
      <c r="BN58" s="361"/>
      <c r="BO58" s="361"/>
      <c r="BP58" s="361"/>
      <c r="BQ58" s="361"/>
      <c r="BR58" s="361"/>
      <c r="BS58" s="361"/>
      <c r="BT58" s="361"/>
      <c r="BU58" s="361"/>
      <c r="BV58" s="361"/>
      <c r="BW58" s="361"/>
      <c r="BX58" s="361"/>
      <c r="BY58" s="361"/>
      <c r="BZ58" s="361"/>
      <c r="CA58" s="361"/>
      <c r="CB58" s="361"/>
      <c r="CC58" s="361"/>
      <c r="CD58" s="361"/>
      <c r="CE58" s="361"/>
      <c r="CF58" s="361"/>
      <c r="CG58" s="361"/>
      <c r="CH58" s="361"/>
      <c r="CI58" s="361"/>
      <c r="CJ58" s="361"/>
      <c r="CK58" s="361"/>
      <c r="CL58" s="361"/>
      <c r="CM58" s="361"/>
      <c r="CN58" s="361"/>
      <c r="CO58" s="361"/>
      <c r="CP58" s="361"/>
      <c r="CQ58" s="361"/>
      <c r="CR58" s="361"/>
      <c r="CS58" s="361"/>
      <c r="CT58" s="361"/>
      <c r="CU58" s="361"/>
      <c r="CV58" s="361"/>
      <c r="CW58" s="361"/>
      <c r="CX58" s="361"/>
      <c r="CY58" s="361"/>
      <c r="CZ58" s="361"/>
      <c r="DA58" s="361"/>
      <c r="DB58" s="361"/>
      <c r="DC58" s="361"/>
      <c r="DD58" s="361"/>
      <c r="DE58" s="361"/>
      <c r="DF58" s="361"/>
      <c r="DG58" s="361"/>
      <c r="DH58" s="361"/>
      <c r="DI58" s="361"/>
      <c r="DJ58" s="361"/>
      <c r="DK58" s="361"/>
      <c r="DL58" s="361"/>
      <c r="DM58" s="361"/>
      <c r="DN58" s="361"/>
      <c r="DO58" s="361"/>
      <c r="DP58" s="361"/>
      <c r="DQ58" s="361"/>
      <c r="DR58" s="361"/>
      <c r="DS58" s="361"/>
      <c r="DT58" s="361"/>
      <c r="DU58" s="361"/>
      <c r="DV58" s="361"/>
      <c r="DW58" s="361"/>
      <c r="DX58" s="361"/>
      <c r="DY58" s="361"/>
      <c r="DZ58" s="361"/>
      <c r="EA58" s="361"/>
      <c r="EB58" s="361"/>
      <c r="EC58" s="361"/>
      <c r="ED58" s="361"/>
      <c r="EE58" s="361"/>
      <c r="EF58" s="361"/>
      <c r="EG58" s="361"/>
      <c r="EH58" s="361"/>
      <c r="EI58" s="361"/>
      <c r="EJ58" s="361"/>
      <c r="EK58" s="361"/>
      <c r="EL58" s="361"/>
      <c r="EM58" s="361"/>
      <c r="EN58" s="361"/>
      <c r="EO58" s="361"/>
      <c r="EP58" s="361"/>
      <c r="EQ58" s="361"/>
      <c r="ER58" s="361"/>
      <c r="ES58" s="361"/>
      <c r="ET58" s="361"/>
      <c r="EU58" s="361"/>
      <c r="EV58" s="361"/>
      <c r="EW58" s="361"/>
      <c r="EX58" s="361"/>
      <c r="EY58" s="361"/>
      <c r="EZ58" s="361"/>
      <c r="FA58" s="361"/>
      <c r="FB58" s="361"/>
      <c r="FC58" s="361"/>
      <c r="FD58" s="361"/>
      <c r="FE58" s="361"/>
      <c r="FF58" s="361"/>
      <c r="FG58" s="361"/>
      <c r="FH58" s="361"/>
      <c r="FI58" s="361"/>
      <c r="FJ58" s="361"/>
      <c r="FK58" s="361"/>
      <c r="FL58" s="361"/>
      <c r="FM58" s="361"/>
      <c r="FN58" s="361"/>
      <c r="FO58" s="361"/>
      <c r="FP58" s="361"/>
      <c r="FQ58" s="361"/>
      <c r="FR58" s="361"/>
      <c r="FS58" s="361"/>
      <c r="FT58" s="361"/>
      <c r="FU58" s="361"/>
      <c r="FV58" s="361"/>
      <c r="FW58" s="361"/>
      <c r="FX58" s="361"/>
      <c r="FY58" s="361"/>
      <c r="FZ58" s="361"/>
      <c r="GA58" s="361"/>
      <c r="GB58" s="361"/>
      <c r="GC58" s="361"/>
      <c r="GD58" s="361"/>
      <c r="GE58" s="361"/>
      <c r="GF58" s="361"/>
      <c r="GG58" s="361"/>
      <c r="GH58" s="361"/>
      <c r="GI58" s="361"/>
      <c r="GJ58" s="361"/>
      <c r="GK58" s="361"/>
      <c r="GL58" s="361"/>
      <c r="GM58" s="361"/>
      <c r="GN58" s="361"/>
      <c r="GO58" s="361"/>
      <c r="GP58" s="361"/>
      <c r="GQ58" s="361"/>
      <c r="GR58" s="361"/>
      <c r="GS58" s="361"/>
      <c r="GT58" s="361"/>
      <c r="GU58" s="361"/>
      <c r="GV58" s="361"/>
      <c r="GW58" s="361"/>
      <c r="GX58" s="361"/>
      <c r="GY58" s="361"/>
      <c r="GZ58" s="361"/>
      <c r="HA58" s="361"/>
      <c r="HB58" s="361"/>
      <c r="HC58" s="361"/>
      <c r="HD58" s="361"/>
      <c r="HE58" s="361"/>
      <c r="HF58" s="361"/>
      <c r="HG58" s="361"/>
      <c r="HH58" s="361"/>
      <c r="HI58" s="361"/>
      <c r="HJ58" s="361"/>
      <c r="HK58" s="361"/>
      <c r="HL58" s="361"/>
      <c r="HM58" s="361"/>
      <c r="HN58" s="361"/>
      <c r="HO58" s="361"/>
      <c r="HP58" s="361"/>
      <c r="HQ58" s="361"/>
      <c r="HR58" s="361"/>
      <c r="HS58" s="361"/>
      <c r="HT58" s="361"/>
      <c r="HU58" s="361"/>
      <c r="HV58" s="361"/>
      <c r="HW58" s="361"/>
      <c r="HX58" s="361"/>
      <c r="HY58" s="361"/>
      <c r="HZ58" s="361"/>
      <c r="IA58" s="361"/>
      <c r="IB58" s="361"/>
      <c r="IC58" s="361"/>
      <c r="ID58" s="361"/>
      <c r="IE58" s="361"/>
      <c r="IF58" s="361"/>
      <c r="IG58" s="361"/>
      <c r="IH58" s="361"/>
      <c r="II58" s="361"/>
      <c r="IJ58" s="361"/>
      <c r="IK58" s="361"/>
      <c r="IL58" s="361"/>
      <c r="IM58" s="361"/>
      <c r="IN58" s="361"/>
      <c r="IO58" s="361"/>
      <c r="IP58" s="361"/>
      <c r="IQ58" s="361"/>
    </row>
    <row r="59" s="342" customFormat="1" ht="24" customHeight="1" spans="1:251">
      <c r="A59" s="361"/>
      <c r="B59" s="361"/>
      <c r="C59" s="361"/>
      <c r="D59" s="364"/>
      <c r="E59" s="365"/>
      <c r="F59" s="365"/>
      <c r="G59" s="361"/>
      <c r="H59" s="361"/>
      <c r="I59" s="361"/>
      <c r="J59" s="361"/>
      <c r="K59" s="361"/>
      <c r="L59" s="361"/>
      <c r="M59" s="361"/>
      <c r="N59" s="361"/>
      <c r="O59" s="361"/>
      <c r="P59" s="361"/>
      <c r="Q59" s="361"/>
      <c r="R59" s="361"/>
      <c r="S59" s="361"/>
      <c r="T59" s="361"/>
      <c r="U59" s="361"/>
      <c r="V59" s="361"/>
      <c r="W59" s="361"/>
      <c r="X59" s="361"/>
      <c r="Y59" s="361"/>
      <c r="Z59" s="361"/>
      <c r="AA59" s="361"/>
      <c r="AB59" s="361"/>
      <c r="AC59" s="361"/>
      <c r="AD59" s="361"/>
      <c r="AE59" s="361"/>
      <c r="AF59" s="361"/>
      <c r="AG59" s="361"/>
      <c r="AH59" s="361"/>
      <c r="AI59" s="361"/>
      <c r="AJ59" s="361"/>
      <c r="AK59" s="361"/>
      <c r="AL59" s="361"/>
      <c r="AM59" s="361"/>
      <c r="AN59" s="361"/>
      <c r="AO59" s="361"/>
      <c r="AP59" s="361"/>
      <c r="AQ59" s="361"/>
      <c r="AR59" s="361"/>
      <c r="AS59" s="361"/>
      <c r="AT59" s="361"/>
      <c r="AU59" s="361"/>
      <c r="AV59" s="361"/>
      <c r="AW59" s="361"/>
      <c r="AX59" s="361"/>
      <c r="AY59" s="361"/>
      <c r="AZ59" s="361"/>
      <c r="BA59" s="361"/>
      <c r="BB59" s="361"/>
      <c r="BC59" s="361"/>
      <c r="BD59" s="361"/>
      <c r="BE59" s="361"/>
      <c r="BF59" s="361"/>
      <c r="BG59" s="361"/>
      <c r="BH59" s="361"/>
      <c r="BI59" s="361"/>
      <c r="BJ59" s="361"/>
      <c r="BK59" s="361"/>
      <c r="BL59" s="361"/>
      <c r="BM59" s="361"/>
      <c r="BN59" s="361"/>
      <c r="BO59" s="361"/>
      <c r="BP59" s="361"/>
      <c r="BQ59" s="361"/>
      <c r="BR59" s="361"/>
      <c r="BS59" s="361"/>
      <c r="BT59" s="361"/>
      <c r="BU59" s="361"/>
      <c r="BV59" s="361"/>
      <c r="BW59" s="361"/>
      <c r="BX59" s="361"/>
      <c r="BY59" s="361"/>
      <c r="BZ59" s="361"/>
      <c r="CA59" s="361"/>
      <c r="CB59" s="361"/>
      <c r="CC59" s="361"/>
      <c r="CD59" s="361"/>
      <c r="CE59" s="361"/>
      <c r="CF59" s="361"/>
      <c r="CG59" s="361"/>
      <c r="CH59" s="361"/>
      <c r="CI59" s="361"/>
      <c r="CJ59" s="361"/>
      <c r="CK59" s="361"/>
      <c r="CL59" s="361"/>
      <c r="CM59" s="361"/>
      <c r="CN59" s="361"/>
      <c r="CO59" s="361"/>
      <c r="CP59" s="361"/>
      <c r="CQ59" s="361"/>
      <c r="CR59" s="361"/>
      <c r="CS59" s="361"/>
      <c r="CT59" s="361"/>
      <c r="CU59" s="361"/>
      <c r="CV59" s="361"/>
      <c r="CW59" s="361"/>
      <c r="CX59" s="361"/>
      <c r="CY59" s="361"/>
      <c r="CZ59" s="361"/>
      <c r="DA59" s="361"/>
      <c r="DB59" s="361"/>
      <c r="DC59" s="361"/>
      <c r="DD59" s="361"/>
      <c r="DE59" s="361"/>
      <c r="DF59" s="361"/>
      <c r="DG59" s="361"/>
      <c r="DH59" s="361"/>
      <c r="DI59" s="361"/>
      <c r="DJ59" s="361"/>
      <c r="DK59" s="361"/>
      <c r="DL59" s="361"/>
      <c r="DM59" s="361"/>
      <c r="DN59" s="361"/>
      <c r="DO59" s="361"/>
      <c r="DP59" s="361"/>
      <c r="DQ59" s="361"/>
      <c r="DR59" s="361"/>
      <c r="DS59" s="361"/>
      <c r="DT59" s="361"/>
      <c r="DU59" s="361"/>
      <c r="DV59" s="361"/>
      <c r="DW59" s="361"/>
      <c r="DX59" s="361"/>
      <c r="DY59" s="361"/>
      <c r="DZ59" s="361"/>
      <c r="EA59" s="361"/>
      <c r="EB59" s="361"/>
      <c r="EC59" s="361"/>
      <c r="ED59" s="361"/>
      <c r="EE59" s="361"/>
      <c r="EF59" s="361"/>
      <c r="EG59" s="361"/>
      <c r="EH59" s="361"/>
      <c r="EI59" s="361"/>
      <c r="EJ59" s="361"/>
      <c r="EK59" s="361"/>
      <c r="EL59" s="361"/>
      <c r="EM59" s="361"/>
      <c r="EN59" s="361"/>
      <c r="EO59" s="361"/>
      <c r="EP59" s="361"/>
      <c r="EQ59" s="361"/>
      <c r="ER59" s="361"/>
      <c r="ES59" s="361"/>
      <c r="ET59" s="361"/>
      <c r="EU59" s="361"/>
      <c r="EV59" s="361"/>
      <c r="EW59" s="361"/>
      <c r="EX59" s="361"/>
      <c r="EY59" s="361"/>
      <c r="EZ59" s="361"/>
      <c r="FA59" s="361"/>
      <c r="FB59" s="361"/>
      <c r="FC59" s="361"/>
      <c r="FD59" s="361"/>
      <c r="FE59" s="361"/>
      <c r="FF59" s="361"/>
      <c r="FG59" s="361"/>
      <c r="FH59" s="361"/>
      <c r="FI59" s="361"/>
      <c r="FJ59" s="361"/>
      <c r="FK59" s="361"/>
      <c r="FL59" s="361"/>
      <c r="FM59" s="361"/>
      <c r="FN59" s="361"/>
      <c r="FO59" s="361"/>
      <c r="FP59" s="361"/>
      <c r="FQ59" s="361"/>
      <c r="FR59" s="361"/>
      <c r="FS59" s="361"/>
      <c r="FT59" s="361"/>
      <c r="FU59" s="361"/>
      <c r="FV59" s="361"/>
      <c r="FW59" s="361"/>
      <c r="FX59" s="361"/>
      <c r="FY59" s="361"/>
      <c r="FZ59" s="361"/>
      <c r="GA59" s="361"/>
      <c r="GB59" s="361"/>
      <c r="GC59" s="361"/>
      <c r="GD59" s="361"/>
      <c r="GE59" s="361"/>
      <c r="GF59" s="361"/>
      <c r="GG59" s="361"/>
      <c r="GH59" s="361"/>
      <c r="GI59" s="361"/>
      <c r="GJ59" s="361"/>
      <c r="GK59" s="361"/>
      <c r="GL59" s="361"/>
      <c r="GM59" s="361"/>
      <c r="GN59" s="361"/>
      <c r="GO59" s="361"/>
      <c r="GP59" s="361"/>
      <c r="GQ59" s="361"/>
      <c r="GR59" s="361"/>
      <c r="GS59" s="361"/>
      <c r="GT59" s="361"/>
      <c r="GU59" s="361"/>
      <c r="GV59" s="361"/>
      <c r="GW59" s="361"/>
      <c r="GX59" s="361"/>
      <c r="GY59" s="361"/>
      <c r="GZ59" s="361"/>
      <c r="HA59" s="361"/>
      <c r="HB59" s="361"/>
      <c r="HC59" s="361"/>
      <c r="HD59" s="361"/>
      <c r="HE59" s="361"/>
      <c r="HF59" s="361"/>
      <c r="HG59" s="361"/>
      <c r="HH59" s="361"/>
      <c r="HI59" s="361"/>
      <c r="HJ59" s="361"/>
      <c r="HK59" s="361"/>
      <c r="HL59" s="361"/>
      <c r="HM59" s="361"/>
      <c r="HN59" s="361"/>
      <c r="HO59" s="361"/>
      <c r="HP59" s="361"/>
      <c r="HQ59" s="361"/>
      <c r="HR59" s="361"/>
      <c r="HS59" s="361"/>
      <c r="HT59" s="361"/>
      <c r="HU59" s="361"/>
      <c r="HV59" s="361"/>
      <c r="HW59" s="361"/>
      <c r="HX59" s="361"/>
      <c r="HY59" s="361"/>
      <c r="HZ59" s="361"/>
      <c r="IA59" s="361"/>
      <c r="IB59" s="361"/>
      <c r="IC59" s="361"/>
      <c r="ID59" s="361"/>
      <c r="IE59" s="361"/>
      <c r="IF59" s="361"/>
      <c r="IG59" s="361"/>
      <c r="IH59" s="361"/>
      <c r="II59" s="361"/>
      <c r="IJ59" s="361"/>
      <c r="IK59" s="361"/>
      <c r="IL59" s="361"/>
      <c r="IM59" s="361"/>
      <c r="IN59" s="361"/>
      <c r="IO59" s="361"/>
      <c r="IP59" s="361"/>
      <c r="IQ59" s="361"/>
    </row>
  </sheetData>
  <mergeCells count="2">
    <mergeCell ref="A2:F2"/>
    <mergeCell ref="E3:F3"/>
  </mergeCells>
  <printOptions horizontalCentered="1"/>
  <pageMargins left="0.590551181102362" right="0.590551181102362" top="0.393700787401575" bottom="0.590551181102362" header="0.590551181102362" footer="0.393700787401575"/>
  <pageSetup paperSize="9" scale="80" firstPageNumber="0" fitToHeight="0" orientation="portrait" blackAndWhite="1" useFirstPageNumber="1"/>
  <headerFooter alignWithMargins="0"/>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P78"/>
  <sheetViews>
    <sheetView showZeros="0" view="pageBreakPreview" zoomScaleNormal="100" zoomScaleSheetLayoutView="100" workbookViewId="0">
      <selection activeCell="D15" sqref="D15"/>
    </sheetView>
  </sheetViews>
  <sheetFormatPr defaultColWidth="9" defaultRowHeight="14.25"/>
  <cols>
    <col min="1" max="1" width="30.6333333333333" style="254" customWidth="1"/>
    <col min="2" max="2" width="14.6333333333333" style="255" customWidth="1"/>
    <col min="3" max="3" width="30.6333333333333" style="254" customWidth="1"/>
    <col min="4" max="4" width="14.6333333333333" style="334" customWidth="1"/>
    <col min="5" max="5" width="9.38333333333333" style="254" customWidth="1"/>
    <col min="6" max="250" width="9" style="254"/>
  </cols>
  <sheetData>
    <row r="1" s="249" customFormat="1" ht="24" customHeight="1" spans="1:250">
      <c r="A1" s="256" t="s">
        <v>741</v>
      </c>
      <c r="B1" s="257"/>
      <c r="C1" s="257"/>
      <c r="D1" s="335"/>
      <c r="E1" s="336"/>
      <c r="F1" s="336"/>
      <c r="G1" s="336"/>
      <c r="H1" s="336"/>
      <c r="I1" s="336"/>
      <c r="J1" s="336"/>
      <c r="K1" s="336"/>
      <c r="L1" s="336"/>
      <c r="M1" s="336"/>
      <c r="N1" s="336"/>
      <c r="O1" s="336"/>
      <c r="P1" s="336"/>
      <c r="Q1" s="336"/>
      <c r="R1" s="336"/>
      <c r="S1" s="336"/>
      <c r="T1" s="336"/>
      <c r="U1" s="336"/>
      <c r="V1" s="336"/>
      <c r="W1" s="336"/>
      <c r="X1" s="336"/>
      <c r="Y1" s="336"/>
      <c r="Z1" s="336"/>
      <c r="AA1" s="336"/>
      <c r="AB1" s="336"/>
      <c r="AC1" s="336"/>
      <c r="AD1" s="336"/>
      <c r="AE1" s="336"/>
      <c r="AF1" s="336"/>
      <c r="AG1" s="336"/>
      <c r="AH1" s="336"/>
      <c r="AI1" s="336"/>
      <c r="AJ1" s="336"/>
      <c r="AK1" s="336"/>
      <c r="AL1" s="336"/>
      <c r="AM1" s="336"/>
      <c r="AN1" s="336"/>
      <c r="AO1" s="336"/>
      <c r="AP1" s="336"/>
      <c r="AQ1" s="336"/>
      <c r="AR1" s="336"/>
      <c r="AS1" s="336"/>
      <c r="AT1" s="336"/>
      <c r="AU1" s="336"/>
      <c r="AV1" s="336"/>
      <c r="AW1" s="336"/>
      <c r="AX1" s="336"/>
      <c r="AY1" s="336"/>
      <c r="AZ1" s="336"/>
      <c r="BA1" s="336"/>
      <c r="BB1" s="336"/>
      <c r="BC1" s="336"/>
      <c r="BD1" s="336"/>
      <c r="BE1" s="336"/>
      <c r="BF1" s="336"/>
      <c r="BG1" s="336"/>
      <c r="BH1" s="336"/>
      <c r="BI1" s="336"/>
      <c r="BJ1" s="336"/>
      <c r="BK1" s="336"/>
      <c r="BL1" s="336"/>
      <c r="BM1" s="336"/>
      <c r="BN1" s="336"/>
      <c r="BO1" s="336"/>
      <c r="BP1" s="336"/>
      <c r="BQ1" s="336"/>
      <c r="BR1" s="336"/>
      <c r="BS1" s="336"/>
      <c r="BT1" s="336"/>
      <c r="BU1" s="336"/>
      <c r="BV1" s="336"/>
      <c r="BW1" s="336"/>
      <c r="BX1" s="336"/>
      <c r="BY1" s="336"/>
      <c r="BZ1" s="336"/>
      <c r="CA1" s="336"/>
      <c r="CB1" s="336"/>
      <c r="CC1" s="336"/>
      <c r="CD1" s="336"/>
      <c r="CE1" s="336"/>
      <c r="CF1" s="336"/>
      <c r="CG1" s="336"/>
      <c r="CH1" s="336"/>
      <c r="CI1" s="336"/>
      <c r="CJ1" s="336"/>
      <c r="CK1" s="336"/>
      <c r="CL1" s="336"/>
      <c r="CM1" s="336"/>
      <c r="CN1" s="336"/>
      <c r="CO1" s="336"/>
      <c r="CP1" s="336"/>
      <c r="CQ1" s="336"/>
      <c r="CR1" s="336"/>
      <c r="CS1" s="336"/>
      <c r="CT1" s="336"/>
      <c r="CU1" s="336"/>
      <c r="CV1" s="336"/>
      <c r="CW1" s="336"/>
      <c r="CX1" s="336"/>
      <c r="CY1" s="336"/>
      <c r="CZ1" s="336"/>
      <c r="DA1" s="336"/>
      <c r="DB1" s="336"/>
      <c r="DC1" s="336"/>
      <c r="DD1" s="336"/>
      <c r="DE1" s="336"/>
      <c r="DF1" s="336"/>
      <c r="DG1" s="336"/>
      <c r="DH1" s="336"/>
      <c r="DI1" s="336"/>
      <c r="DJ1" s="336"/>
      <c r="DK1" s="336"/>
      <c r="DL1" s="336"/>
      <c r="DM1" s="336"/>
      <c r="DN1" s="336"/>
      <c r="DO1" s="336"/>
      <c r="DP1" s="336"/>
      <c r="DQ1" s="336"/>
      <c r="DR1" s="336"/>
      <c r="DS1" s="336"/>
      <c r="DT1" s="336"/>
      <c r="DU1" s="336"/>
      <c r="DV1" s="336"/>
      <c r="DW1" s="336"/>
      <c r="DX1" s="336"/>
      <c r="DY1" s="336"/>
      <c r="DZ1" s="336"/>
      <c r="EA1" s="336"/>
      <c r="EB1" s="336"/>
      <c r="EC1" s="336"/>
      <c r="ED1" s="336"/>
      <c r="EE1" s="336"/>
      <c r="EF1" s="336"/>
      <c r="EG1" s="336"/>
      <c r="EH1" s="336"/>
      <c r="EI1" s="336"/>
      <c r="EJ1" s="336"/>
      <c r="EK1" s="336"/>
      <c r="EL1" s="336"/>
      <c r="EM1" s="336"/>
      <c r="EN1" s="336"/>
      <c r="EO1" s="336"/>
      <c r="EP1" s="336"/>
      <c r="EQ1" s="336"/>
      <c r="ER1" s="336"/>
      <c r="ES1" s="336"/>
      <c r="ET1" s="336"/>
      <c r="EU1" s="336"/>
      <c r="EV1" s="336"/>
      <c r="EW1" s="336"/>
      <c r="EX1" s="336"/>
      <c r="EY1" s="336"/>
      <c r="EZ1" s="336"/>
      <c r="FA1" s="336"/>
      <c r="FB1" s="336"/>
      <c r="FC1" s="336"/>
      <c r="FD1" s="336"/>
      <c r="FE1" s="336"/>
      <c r="FF1" s="336"/>
      <c r="FG1" s="336"/>
      <c r="FH1" s="336"/>
      <c r="FI1" s="336"/>
      <c r="FJ1" s="336"/>
      <c r="FK1" s="336"/>
      <c r="FL1" s="336"/>
      <c r="FM1" s="336"/>
      <c r="FN1" s="336"/>
      <c r="FO1" s="336"/>
      <c r="FP1" s="336"/>
      <c r="FQ1" s="336"/>
      <c r="FR1" s="336"/>
      <c r="FS1" s="336"/>
      <c r="FT1" s="336"/>
      <c r="FU1" s="336"/>
      <c r="FV1" s="336"/>
      <c r="FW1" s="336"/>
      <c r="FX1" s="336"/>
      <c r="FY1" s="336"/>
      <c r="FZ1" s="336"/>
      <c r="GA1" s="336"/>
      <c r="GB1" s="336"/>
      <c r="GC1" s="336"/>
      <c r="GD1" s="336"/>
      <c r="GE1" s="336"/>
      <c r="GF1" s="336"/>
      <c r="GG1" s="336"/>
      <c r="GH1" s="336"/>
      <c r="GI1" s="336"/>
      <c r="GJ1" s="336"/>
      <c r="GK1" s="336"/>
      <c r="GL1" s="336"/>
      <c r="GM1" s="336"/>
      <c r="GN1" s="336"/>
      <c r="GO1" s="336"/>
      <c r="GP1" s="336"/>
      <c r="GQ1" s="336"/>
      <c r="GR1" s="336"/>
      <c r="GS1" s="336"/>
      <c r="GT1" s="336"/>
      <c r="GU1" s="336"/>
      <c r="GV1" s="336"/>
      <c r="GW1" s="336"/>
      <c r="GX1" s="336"/>
      <c r="GY1" s="336"/>
      <c r="GZ1" s="336"/>
      <c r="HA1" s="336"/>
      <c r="HB1" s="336"/>
      <c r="HC1" s="336"/>
      <c r="HD1" s="336"/>
      <c r="HE1" s="336"/>
      <c r="HF1" s="336"/>
      <c r="HG1" s="336"/>
      <c r="HH1" s="336"/>
      <c r="HI1" s="336"/>
      <c r="HJ1" s="336"/>
      <c r="HK1" s="336"/>
      <c r="HL1" s="336"/>
      <c r="HM1" s="336"/>
      <c r="HN1" s="336"/>
      <c r="HO1" s="336"/>
      <c r="HP1" s="336"/>
      <c r="HQ1" s="336"/>
      <c r="HR1" s="336"/>
      <c r="HS1" s="336"/>
      <c r="HT1" s="336"/>
      <c r="HU1" s="336"/>
      <c r="HV1" s="336"/>
      <c r="HW1" s="336"/>
      <c r="HX1" s="336"/>
      <c r="HY1" s="336"/>
      <c r="HZ1" s="336"/>
      <c r="IA1" s="336"/>
      <c r="IB1" s="336"/>
      <c r="IC1" s="336"/>
      <c r="ID1" s="336"/>
      <c r="IE1" s="336"/>
      <c r="IF1" s="336"/>
      <c r="IG1" s="336"/>
      <c r="IH1" s="336"/>
      <c r="II1" s="336"/>
      <c r="IJ1" s="336"/>
      <c r="IK1" s="336"/>
      <c r="IL1" s="336"/>
      <c r="IM1" s="336"/>
      <c r="IN1" s="336"/>
      <c r="IO1" s="336"/>
      <c r="IP1" s="336"/>
    </row>
    <row r="2" s="250" customFormat="1" ht="42" customHeight="1" spans="1:4">
      <c r="A2" s="258" t="s">
        <v>742</v>
      </c>
      <c r="B2" s="259"/>
      <c r="C2" s="259"/>
      <c r="D2" s="259"/>
    </row>
    <row r="3" s="251" customFormat="1" ht="27" customHeight="1" spans="1:4">
      <c r="A3" s="260"/>
      <c r="B3" s="261"/>
      <c r="C3" s="260"/>
      <c r="D3" s="316" t="s">
        <v>67</v>
      </c>
    </row>
    <row r="4" s="252" customFormat="1" ht="30" customHeight="1" spans="1:4">
      <c r="A4" s="263" t="s">
        <v>68</v>
      </c>
      <c r="B4" s="264" t="s">
        <v>6</v>
      </c>
      <c r="C4" s="263" t="s">
        <v>69</v>
      </c>
      <c r="D4" s="264" t="s">
        <v>6</v>
      </c>
    </row>
    <row r="5" s="253" customFormat="1" ht="24" customHeight="1" spans="1:4">
      <c r="A5" s="265" t="s">
        <v>743</v>
      </c>
      <c r="B5" s="266">
        <f>'13 壤塘县基金收入'!D11</f>
        <v>256</v>
      </c>
      <c r="C5" s="265" t="s">
        <v>744</v>
      </c>
      <c r="D5" s="266">
        <f>'14.YS 壤塘县基金支出'!D30</f>
        <v>15025</v>
      </c>
    </row>
    <row r="6" s="253" customFormat="1" ht="24" customHeight="1" spans="1:4">
      <c r="A6" s="265" t="s">
        <v>72</v>
      </c>
      <c r="B6" s="266">
        <f>SUM(B7:B10)</f>
        <v>19378</v>
      </c>
      <c r="C6" s="150" t="s">
        <v>73</v>
      </c>
      <c r="D6" s="266">
        <f>SUM(D7:D8)</f>
        <v>0</v>
      </c>
    </row>
    <row r="7" s="253" customFormat="1" ht="24" customHeight="1" spans="1:4">
      <c r="A7" s="267" t="s">
        <v>74</v>
      </c>
      <c r="B7" s="268">
        <v>936</v>
      </c>
      <c r="C7" s="267" t="s">
        <v>75</v>
      </c>
      <c r="D7" s="268"/>
    </row>
    <row r="8" s="253" customFormat="1" ht="24" customHeight="1" spans="1:4">
      <c r="A8" s="267" t="s">
        <v>82</v>
      </c>
      <c r="B8" s="268">
        <v>331</v>
      </c>
      <c r="C8" s="267" t="s">
        <v>81</v>
      </c>
      <c r="D8" s="268"/>
    </row>
    <row r="9" s="253" customFormat="1" ht="24" customHeight="1" spans="1:4">
      <c r="A9" s="267" t="s">
        <v>84</v>
      </c>
      <c r="B9" s="268">
        <v>11</v>
      </c>
      <c r="C9" s="212" t="s">
        <v>101</v>
      </c>
      <c r="D9" s="269">
        <f>D10</f>
        <v>300</v>
      </c>
    </row>
    <row r="10" s="253" customFormat="1" ht="24" customHeight="1" spans="1:4">
      <c r="A10" s="267" t="s">
        <v>92</v>
      </c>
      <c r="B10" s="268">
        <f>SUM(B11)</f>
        <v>18100</v>
      </c>
      <c r="C10" s="267" t="s">
        <v>745</v>
      </c>
      <c r="D10" s="268">
        <v>300</v>
      </c>
    </row>
    <row r="11" s="253" customFormat="1" ht="24" customHeight="1" spans="1:4">
      <c r="A11" s="270" t="s">
        <v>746</v>
      </c>
      <c r="B11" s="268">
        <v>18100</v>
      </c>
      <c r="C11" s="271"/>
      <c r="D11" s="268"/>
    </row>
    <row r="12" s="253" customFormat="1" ht="24" customHeight="1" spans="1:4">
      <c r="A12" s="13" t="s">
        <v>116</v>
      </c>
      <c r="B12" s="272">
        <f>B5+B6</f>
        <v>19634</v>
      </c>
      <c r="C12" s="273" t="s">
        <v>117</v>
      </c>
      <c r="D12" s="269">
        <f>D5+D6+D9</f>
        <v>15325</v>
      </c>
    </row>
    <row r="13" s="253" customFormat="1" ht="24" customHeight="1" spans="1:4">
      <c r="A13" s="274"/>
      <c r="B13" s="275"/>
      <c r="C13" s="265" t="s">
        <v>118</v>
      </c>
      <c r="D13" s="269">
        <v>4309</v>
      </c>
    </row>
    <row r="14" s="253" customFormat="1" ht="24" customHeight="1" spans="2:5">
      <c r="B14" s="276"/>
      <c r="D14" s="337"/>
      <c r="E14" s="337"/>
    </row>
    <row r="15" s="309" customFormat="1" ht="24" customHeight="1" spans="1:250">
      <c r="A15" s="253"/>
      <c r="B15" s="276"/>
      <c r="C15" s="253"/>
      <c r="D15" s="337"/>
      <c r="E15" s="253"/>
      <c r="F15" s="253"/>
      <c r="G15" s="253"/>
      <c r="H15" s="253"/>
      <c r="I15" s="253"/>
      <c r="J15" s="253"/>
      <c r="K15" s="253"/>
      <c r="L15" s="253"/>
      <c r="M15" s="253"/>
      <c r="N15" s="253"/>
      <c r="O15" s="253"/>
      <c r="P15" s="253"/>
      <c r="Q15" s="253"/>
      <c r="R15" s="253"/>
      <c r="S15" s="253"/>
      <c r="T15" s="253"/>
      <c r="U15" s="253"/>
      <c r="V15" s="253"/>
      <c r="W15" s="253"/>
      <c r="X15" s="253"/>
      <c r="Y15" s="253"/>
      <c r="Z15" s="253"/>
      <c r="AA15" s="253"/>
      <c r="AB15" s="253"/>
      <c r="AC15" s="253"/>
      <c r="AD15" s="253"/>
      <c r="AE15" s="253"/>
      <c r="AF15" s="253"/>
      <c r="AG15" s="253"/>
      <c r="AH15" s="253"/>
      <c r="AI15" s="253"/>
      <c r="AJ15" s="253"/>
      <c r="AK15" s="253"/>
      <c r="AL15" s="253"/>
      <c r="AM15" s="253"/>
      <c r="AN15" s="253"/>
      <c r="AO15" s="253"/>
      <c r="AP15" s="253"/>
      <c r="AQ15" s="253"/>
      <c r="AR15" s="253"/>
      <c r="AS15" s="253"/>
      <c r="AT15" s="253"/>
      <c r="AU15" s="253"/>
      <c r="AV15" s="253"/>
      <c r="AW15" s="253"/>
      <c r="AX15" s="253"/>
      <c r="AY15" s="253"/>
      <c r="AZ15" s="253"/>
      <c r="BA15" s="253"/>
      <c r="BB15" s="253"/>
      <c r="BC15" s="253"/>
      <c r="BD15" s="253"/>
      <c r="BE15" s="253"/>
      <c r="BF15" s="253"/>
      <c r="BG15" s="253"/>
      <c r="BH15" s="253"/>
      <c r="BI15" s="253"/>
      <c r="BJ15" s="253"/>
      <c r="BK15" s="253"/>
      <c r="BL15" s="253"/>
      <c r="BM15" s="253"/>
      <c r="BN15" s="253"/>
      <c r="BO15" s="253"/>
      <c r="BP15" s="253"/>
      <c r="BQ15" s="253"/>
      <c r="BR15" s="253"/>
      <c r="BS15" s="253"/>
      <c r="BT15" s="253"/>
      <c r="BU15" s="253"/>
      <c r="BV15" s="253"/>
      <c r="BW15" s="253"/>
      <c r="BX15" s="253"/>
      <c r="BY15" s="253"/>
      <c r="BZ15" s="253"/>
      <c r="CA15" s="253"/>
      <c r="CB15" s="253"/>
      <c r="CC15" s="253"/>
      <c r="CD15" s="253"/>
      <c r="CE15" s="253"/>
      <c r="CF15" s="253"/>
      <c r="CG15" s="253"/>
      <c r="CH15" s="253"/>
      <c r="CI15" s="253"/>
      <c r="CJ15" s="253"/>
      <c r="CK15" s="253"/>
      <c r="CL15" s="253"/>
      <c r="CM15" s="253"/>
      <c r="CN15" s="253"/>
      <c r="CO15" s="253"/>
      <c r="CP15" s="253"/>
      <c r="CQ15" s="253"/>
      <c r="CR15" s="253"/>
      <c r="CS15" s="253"/>
      <c r="CT15" s="253"/>
      <c r="CU15" s="253"/>
      <c r="CV15" s="253"/>
      <c r="CW15" s="253"/>
      <c r="CX15" s="253"/>
      <c r="CY15" s="253"/>
      <c r="CZ15" s="253"/>
      <c r="DA15" s="253"/>
      <c r="DB15" s="253"/>
      <c r="DC15" s="253"/>
      <c r="DD15" s="253"/>
      <c r="DE15" s="253"/>
      <c r="DF15" s="253"/>
      <c r="DG15" s="253"/>
      <c r="DH15" s="253"/>
      <c r="DI15" s="253"/>
      <c r="DJ15" s="253"/>
      <c r="DK15" s="253"/>
      <c r="DL15" s="253"/>
      <c r="DM15" s="253"/>
      <c r="DN15" s="253"/>
      <c r="DO15" s="253"/>
      <c r="DP15" s="253"/>
      <c r="DQ15" s="253"/>
      <c r="DR15" s="253"/>
      <c r="DS15" s="253"/>
      <c r="DT15" s="253"/>
      <c r="DU15" s="253"/>
      <c r="DV15" s="253"/>
      <c r="DW15" s="253"/>
      <c r="DX15" s="253"/>
      <c r="DY15" s="253"/>
      <c r="DZ15" s="253"/>
      <c r="EA15" s="253"/>
      <c r="EB15" s="253"/>
      <c r="EC15" s="253"/>
      <c r="ED15" s="253"/>
      <c r="EE15" s="253"/>
      <c r="EF15" s="253"/>
      <c r="EG15" s="253"/>
      <c r="EH15" s="253"/>
      <c r="EI15" s="253"/>
      <c r="EJ15" s="253"/>
      <c r="EK15" s="253"/>
      <c r="EL15" s="253"/>
      <c r="EM15" s="253"/>
      <c r="EN15" s="253"/>
      <c r="EO15" s="253"/>
      <c r="EP15" s="253"/>
      <c r="EQ15" s="253"/>
      <c r="ER15" s="253"/>
      <c r="ES15" s="253"/>
      <c r="ET15" s="253"/>
      <c r="EU15" s="253"/>
      <c r="EV15" s="253"/>
      <c r="EW15" s="253"/>
      <c r="EX15" s="253"/>
      <c r="EY15" s="253"/>
      <c r="EZ15" s="253"/>
      <c r="FA15" s="253"/>
      <c r="FB15" s="253"/>
      <c r="FC15" s="253"/>
      <c r="FD15" s="253"/>
      <c r="FE15" s="253"/>
      <c r="FF15" s="253"/>
      <c r="FG15" s="253"/>
      <c r="FH15" s="253"/>
      <c r="FI15" s="253"/>
      <c r="FJ15" s="253"/>
      <c r="FK15" s="253"/>
      <c r="FL15" s="253"/>
      <c r="FM15" s="253"/>
      <c r="FN15" s="253"/>
      <c r="FO15" s="253"/>
      <c r="FP15" s="253"/>
      <c r="FQ15" s="253"/>
      <c r="FR15" s="253"/>
      <c r="FS15" s="253"/>
      <c r="FT15" s="253"/>
      <c r="FU15" s="253"/>
      <c r="FV15" s="253"/>
      <c r="FW15" s="253"/>
      <c r="FX15" s="253"/>
      <c r="FY15" s="253"/>
      <c r="FZ15" s="253"/>
      <c r="GA15" s="253"/>
      <c r="GB15" s="253"/>
      <c r="GC15" s="253"/>
      <c r="GD15" s="253"/>
      <c r="GE15" s="253"/>
      <c r="GF15" s="253"/>
      <c r="GG15" s="253"/>
      <c r="GH15" s="253"/>
      <c r="GI15" s="253"/>
      <c r="GJ15" s="253"/>
      <c r="GK15" s="253"/>
      <c r="GL15" s="253"/>
      <c r="GM15" s="253"/>
      <c r="GN15" s="253"/>
      <c r="GO15" s="253"/>
      <c r="GP15" s="253"/>
      <c r="GQ15" s="253"/>
      <c r="GR15" s="253"/>
      <c r="GS15" s="253"/>
      <c r="GT15" s="253"/>
      <c r="GU15" s="253"/>
      <c r="GV15" s="253"/>
      <c r="GW15" s="253"/>
      <c r="GX15" s="253"/>
      <c r="GY15" s="253"/>
      <c r="GZ15" s="253"/>
      <c r="HA15" s="253"/>
      <c r="HB15" s="253"/>
      <c r="HC15" s="253"/>
      <c r="HD15" s="253"/>
      <c r="HE15" s="253"/>
      <c r="HF15" s="253"/>
      <c r="HG15" s="253"/>
      <c r="HH15" s="253"/>
      <c r="HI15" s="253"/>
      <c r="HJ15" s="253"/>
      <c r="HK15" s="253"/>
      <c r="HL15" s="253"/>
      <c r="HM15" s="253"/>
      <c r="HN15" s="253"/>
      <c r="HO15" s="253"/>
      <c r="HP15" s="253"/>
      <c r="HQ15" s="253"/>
      <c r="HR15" s="253"/>
      <c r="HS15" s="253"/>
      <c r="HT15" s="253"/>
      <c r="HU15" s="253"/>
      <c r="HV15" s="253"/>
      <c r="HW15" s="253"/>
      <c r="HX15" s="253"/>
      <c r="HY15" s="253"/>
      <c r="HZ15" s="253"/>
      <c r="IA15" s="253"/>
      <c r="IB15" s="253"/>
      <c r="IC15" s="253"/>
      <c r="ID15" s="253"/>
      <c r="IE15" s="253"/>
      <c r="IF15" s="253"/>
      <c r="IG15" s="253"/>
      <c r="IH15" s="253"/>
      <c r="II15" s="253"/>
      <c r="IJ15" s="253"/>
      <c r="IK15" s="253"/>
      <c r="IL15" s="253"/>
      <c r="IM15" s="253"/>
      <c r="IN15" s="253"/>
      <c r="IO15" s="253"/>
      <c r="IP15" s="253"/>
    </row>
    <row r="16" s="309" customFormat="1" ht="24" customHeight="1" spans="1:250">
      <c r="A16" s="253"/>
      <c r="B16" s="276"/>
      <c r="C16" s="253"/>
      <c r="D16" s="337"/>
      <c r="E16" s="253"/>
      <c r="F16" s="253"/>
      <c r="G16" s="253"/>
      <c r="H16" s="253"/>
      <c r="I16" s="253"/>
      <c r="J16" s="253"/>
      <c r="K16" s="253"/>
      <c r="L16" s="253"/>
      <c r="M16" s="253"/>
      <c r="N16" s="253"/>
      <c r="O16" s="253"/>
      <c r="P16" s="253"/>
      <c r="Q16" s="253"/>
      <c r="R16" s="253"/>
      <c r="S16" s="253"/>
      <c r="T16" s="253"/>
      <c r="U16" s="253"/>
      <c r="V16" s="253"/>
      <c r="W16" s="253"/>
      <c r="X16" s="253"/>
      <c r="Y16" s="253"/>
      <c r="Z16" s="253"/>
      <c r="AA16" s="253"/>
      <c r="AB16" s="253"/>
      <c r="AC16" s="253"/>
      <c r="AD16" s="253"/>
      <c r="AE16" s="253"/>
      <c r="AF16" s="253"/>
      <c r="AG16" s="253"/>
      <c r="AH16" s="253"/>
      <c r="AI16" s="253"/>
      <c r="AJ16" s="253"/>
      <c r="AK16" s="253"/>
      <c r="AL16" s="253"/>
      <c r="AM16" s="253"/>
      <c r="AN16" s="253"/>
      <c r="AO16" s="253"/>
      <c r="AP16" s="253"/>
      <c r="AQ16" s="253"/>
      <c r="AR16" s="253"/>
      <c r="AS16" s="253"/>
      <c r="AT16" s="253"/>
      <c r="AU16" s="253"/>
      <c r="AV16" s="253"/>
      <c r="AW16" s="253"/>
      <c r="AX16" s="253"/>
      <c r="AY16" s="253"/>
      <c r="AZ16" s="253"/>
      <c r="BA16" s="253"/>
      <c r="BB16" s="253"/>
      <c r="BC16" s="253"/>
      <c r="BD16" s="253"/>
      <c r="BE16" s="253"/>
      <c r="BF16" s="253"/>
      <c r="BG16" s="253"/>
      <c r="BH16" s="253"/>
      <c r="BI16" s="253"/>
      <c r="BJ16" s="253"/>
      <c r="BK16" s="253"/>
      <c r="BL16" s="253"/>
      <c r="BM16" s="253"/>
      <c r="BN16" s="253"/>
      <c r="BO16" s="253"/>
      <c r="BP16" s="253"/>
      <c r="BQ16" s="253"/>
      <c r="BR16" s="253"/>
      <c r="BS16" s="253"/>
      <c r="BT16" s="253"/>
      <c r="BU16" s="253"/>
      <c r="BV16" s="253"/>
      <c r="BW16" s="253"/>
      <c r="BX16" s="253"/>
      <c r="BY16" s="253"/>
      <c r="BZ16" s="253"/>
      <c r="CA16" s="253"/>
      <c r="CB16" s="253"/>
      <c r="CC16" s="253"/>
      <c r="CD16" s="253"/>
      <c r="CE16" s="253"/>
      <c r="CF16" s="253"/>
      <c r="CG16" s="253"/>
      <c r="CH16" s="253"/>
      <c r="CI16" s="253"/>
      <c r="CJ16" s="253"/>
      <c r="CK16" s="253"/>
      <c r="CL16" s="253"/>
      <c r="CM16" s="253"/>
      <c r="CN16" s="253"/>
      <c r="CO16" s="253"/>
      <c r="CP16" s="253"/>
      <c r="CQ16" s="253"/>
      <c r="CR16" s="253"/>
      <c r="CS16" s="253"/>
      <c r="CT16" s="253"/>
      <c r="CU16" s="253"/>
      <c r="CV16" s="253"/>
      <c r="CW16" s="253"/>
      <c r="CX16" s="253"/>
      <c r="CY16" s="253"/>
      <c r="CZ16" s="253"/>
      <c r="DA16" s="253"/>
      <c r="DB16" s="253"/>
      <c r="DC16" s="253"/>
      <c r="DD16" s="253"/>
      <c r="DE16" s="253"/>
      <c r="DF16" s="253"/>
      <c r="DG16" s="253"/>
      <c r="DH16" s="253"/>
      <c r="DI16" s="253"/>
      <c r="DJ16" s="253"/>
      <c r="DK16" s="253"/>
      <c r="DL16" s="253"/>
      <c r="DM16" s="253"/>
      <c r="DN16" s="253"/>
      <c r="DO16" s="253"/>
      <c r="DP16" s="253"/>
      <c r="DQ16" s="253"/>
      <c r="DR16" s="253"/>
      <c r="DS16" s="253"/>
      <c r="DT16" s="253"/>
      <c r="DU16" s="253"/>
      <c r="DV16" s="253"/>
      <c r="DW16" s="253"/>
      <c r="DX16" s="253"/>
      <c r="DY16" s="253"/>
      <c r="DZ16" s="253"/>
      <c r="EA16" s="253"/>
      <c r="EB16" s="253"/>
      <c r="EC16" s="253"/>
      <c r="ED16" s="253"/>
      <c r="EE16" s="253"/>
      <c r="EF16" s="253"/>
      <c r="EG16" s="253"/>
      <c r="EH16" s="253"/>
      <c r="EI16" s="253"/>
      <c r="EJ16" s="253"/>
      <c r="EK16" s="253"/>
      <c r="EL16" s="253"/>
      <c r="EM16" s="253"/>
      <c r="EN16" s="253"/>
      <c r="EO16" s="253"/>
      <c r="EP16" s="253"/>
      <c r="EQ16" s="253"/>
      <c r="ER16" s="253"/>
      <c r="ES16" s="253"/>
      <c r="ET16" s="253"/>
      <c r="EU16" s="253"/>
      <c r="EV16" s="253"/>
      <c r="EW16" s="253"/>
      <c r="EX16" s="253"/>
      <c r="EY16" s="253"/>
      <c r="EZ16" s="253"/>
      <c r="FA16" s="253"/>
      <c r="FB16" s="253"/>
      <c r="FC16" s="253"/>
      <c r="FD16" s="253"/>
      <c r="FE16" s="253"/>
      <c r="FF16" s="253"/>
      <c r="FG16" s="253"/>
      <c r="FH16" s="253"/>
      <c r="FI16" s="253"/>
      <c r="FJ16" s="253"/>
      <c r="FK16" s="253"/>
      <c r="FL16" s="253"/>
      <c r="FM16" s="253"/>
      <c r="FN16" s="253"/>
      <c r="FO16" s="253"/>
      <c r="FP16" s="253"/>
      <c r="FQ16" s="253"/>
      <c r="FR16" s="253"/>
      <c r="FS16" s="253"/>
      <c r="FT16" s="253"/>
      <c r="FU16" s="253"/>
      <c r="FV16" s="253"/>
      <c r="FW16" s="253"/>
      <c r="FX16" s="253"/>
      <c r="FY16" s="253"/>
      <c r="FZ16" s="253"/>
      <c r="GA16" s="253"/>
      <c r="GB16" s="253"/>
      <c r="GC16" s="253"/>
      <c r="GD16" s="253"/>
      <c r="GE16" s="253"/>
      <c r="GF16" s="253"/>
      <c r="GG16" s="253"/>
      <c r="GH16" s="253"/>
      <c r="GI16" s="253"/>
      <c r="GJ16" s="253"/>
      <c r="GK16" s="253"/>
      <c r="GL16" s="253"/>
      <c r="GM16" s="253"/>
      <c r="GN16" s="253"/>
      <c r="GO16" s="253"/>
      <c r="GP16" s="253"/>
      <c r="GQ16" s="253"/>
      <c r="GR16" s="253"/>
      <c r="GS16" s="253"/>
      <c r="GT16" s="253"/>
      <c r="GU16" s="253"/>
      <c r="GV16" s="253"/>
      <c r="GW16" s="253"/>
      <c r="GX16" s="253"/>
      <c r="GY16" s="253"/>
      <c r="GZ16" s="253"/>
      <c r="HA16" s="253"/>
      <c r="HB16" s="253"/>
      <c r="HC16" s="253"/>
      <c r="HD16" s="253"/>
      <c r="HE16" s="253"/>
      <c r="HF16" s="253"/>
      <c r="HG16" s="253"/>
      <c r="HH16" s="253"/>
      <c r="HI16" s="253"/>
      <c r="HJ16" s="253"/>
      <c r="HK16" s="253"/>
      <c r="HL16" s="253"/>
      <c r="HM16" s="253"/>
      <c r="HN16" s="253"/>
      <c r="HO16" s="253"/>
      <c r="HP16" s="253"/>
      <c r="HQ16" s="253"/>
      <c r="HR16" s="253"/>
      <c r="HS16" s="253"/>
      <c r="HT16" s="253"/>
      <c r="HU16" s="253"/>
      <c r="HV16" s="253"/>
      <c r="HW16" s="253"/>
      <c r="HX16" s="253"/>
      <c r="HY16" s="253"/>
      <c r="HZ16" s="253"/>
      <c r="IA16" s="253"/>
      <c r="IB16" s="253"/>
      <c r="IC16" s="253"/>
      <c r="ID16" s="253"/>
      <c r="IE16" s="253"/>
      <c r="IF16" s="253"/>
      <c r="IG16" s="253"/>
      <c r="IH16" s="253"/>
      <c r="II16" s="253"/>
      <c r="IJ16" s="253"/>
      <c r="IK16" s="253"/>
      <c r="IL16" s="253"/>
      <c r="IM16" s="253"/>
      <c r="IN16" s="253"/>
      <c r="IO16" s="253"/>
      <c r="IP16" s="253"/>
    </row>
    <row r="17" s="309" customFormat="1" ht="24" customHeight="1" spans="1:250">
      <c r="A17" s="253"/>
      <c r="B17" s="276"/>
      <c r="C17" s="253"/>
      <c r="D17" s="337"/>
      <c r="E17" s="253"/>
      <c r="F17" s="253"/>
      <c r="G17" s="253"/>
      <c r="H17" s="253"/>
      <c r="I17" s="253"/>
      <c r="J17" s="253"/>
      <c r="K17" s="253"/>
      <c r="L17" s="253"/>
      <c r="M17" s="253"/>
      <c r="N17" s="253"/>
      <c r="O17" s="253"/>
      <c r="P17" s="253"/>
      <c r="Q17" s="253"/>
      <c r="R17" s="253"/>
      <c r="S17" s="253"/>
      <c r="T17" s="253"/>
      <c r="U17" s="253"/>
      <c r="V17" s="253"/>
      <c r="W17" s="253"/>
      <c r="X17" s="253"/>
      <c r="Y17" s="253"/>
      <c r="Z17" s="253"/>
      <c r="AA17" s="253"/>
      <c r="AB17" s="253"/>
      <c r="AC17" s="253"/>
      <c r="AD17" s="253"/>
      <c r="AE17" s="253"/>
      <c r="AF17" s="253"/>
      <c r="AG17" s="253"/>
      <c r="AH17" s="253"/>
      <c r="AI17" s="253"/>
      <c r="AJ17" s="253"/>
      <c r="AK17" s="253"/>
      <c r="AL17" s="253"/>
      <c r="AM17" s="253"/>
      <c r="AN17" s="253"/>
      <c r="AO17" s="253"/>
      <c r="AP17" s="253"/>
      <c r="AQ17" s="253"/>
      <c r="AR17" s="253"/>
      <c r="AS17" s="253"/>
      <c r="AT17" s="253"/>
      <c r="AU17" s="253"/>
      <c r="AV17" s="253"/>
      <c r="AW17" s="253"/>
      <c r="AX17" s="253"/>
      <c r="AY17" s="253"/>
      <c r="AZ17" s="253"/>
      <c r="BA17" s="253"/>
      <c r="BB17" s="253"/>
      <c r="BC17" s="253"/>
      <c r="BD17" s="253"/>
      <c r="BE17" s="253"/>
      <c r="BF17" s="253"/>
      <c r="BG17" s="253"/>
      <c r="BH17" s="253"/>
      <c r="BI17" s="253"/>
      <c r="BJ17" s="253"/>
      <c r="BK17" s="253"/>
      <c r="BL17" s="253"/>
      <c r="BM17" s="253"/>
      <c r="BN17" s="253"/>
      <c r="BO17" s="253"/>
      <c r="BP17" s="253"/>
      <c r="BQ17" s="253"/>
      <c r="BR17" s="253"/>
      <c r="BS17" s="253"/>
      <c r="BT17" s="253"/>
      <c r="BU17" s="253"/>
      <c r="BV17" s="253"/>
      <c r="BW17" s="253"/>
      <c r="BX17" s="253"/>
      <c r="BY17" s="253"/>
      <c r="BZ17" s="253"/>
      <c r="CA17" s="253"/>
      <c r="CB17" s="253"/>
      <c r="CC17" s="253"/>
      <c r="CD17" s="253"/>
      <c r="CE17" s="253"/>
      <c r="CF17" s="253"/>
      <c r="CG17" s="253"/>
      <c r="CH17" s="253"/>
      <c r="CI17" s="253"/>
      <c r="CJ17" s="253"/>
      <c r="CK17" s="253"/>
      <c r="CL17" s="253"/>
      <c r="CM17" s="253"/>
      <c r="CN17" s="253"/>
      <c r="CO17" s="253"/>
      <c r="CP17" s="253"/>
      <c r="CQ17" s="253"/>
      <c r="CR17" s="253"/>
      <c r="CS17" s="253"/>
      <c r="CT17" s="253"/>
      <c r="CU17" s="253"/>
      <c r="CV17" s="253"/>
      <c r="CW17" s="253"/>
      <c r="CX17" s="253"/>
      <c r="CY17" s="253"/>
      <c r="CZ17" s="253"/>
      <c r="DA17" s="253"/>
      <c r="DB17" s="253"/>
      <c r="DC17" s="253"/>
      <c r="DD17" s="253"/>
      <c r="DE17" s="253"/>
      <c r="DF17" s="253"/>
      <c r="DG17" s="253"/>
      <c r="DH17" s="253"/>
      <c r="DI17" s="253"/>
      <c r="DJ17" s="253"/>
      <c r="DK17" s="253"/>
      <c r="DL17" s="253"/>
      <c r="DM17" s="253"/>
      <c r="DN17" s="253"/>
      <c r="DO17" s="253"/>
      <c r="DP17" s="253"/>
      <c r="DQ17" s="253"/>
      <c r="DR17" s="253"/>
      <c r="DS17" s="253"/>
      <c r="DT17" s="253"/>
      <c r="DU17" s="253"/>
      <c r="DV17" s="253"/>
      <c r="DW17" s="253"/>
      <c r="DX17" s="253"/>
      <c r="DY17" s="253"/>
      <c r="DZ17" s="253"/>
      <c r="EA17" s="253"/>
      <c r="EB17" s="253"/>
      <c r="EC17" s="253"/>
      <c r="ED17" s="253"/>
      <c r="EE17" s="253"/>
      <c r="EF17" s="253"/>
      <c r="EG17" s="253"/>
      <c r="EH17" s="253"/>
      <c r="EI17" s="253"/>
      <c r="EJ17" s="253"/>
      <c r="EK17" s="253"/>
      <c r="EL17" s="253"/>
      <c r="EM17" s="253"/>
      <c r="EN17" s="253"/>
      <c r="EO17" s="253"/>
      <c r="EP17" s="253"/>
      <c r="EQ17" s="253"/>
      <c r="ER17" s="253"/>
      <c r="ES17" s="253"/>
      <c r="ET17" s="253"/>
      <c r="EU17" s="253"/>
      <c r="EV17" s="253"/>
      <c r="EW17" s="253"/>
      <c r="EX17" s="253"/>
      <c r="EY17" s="253"/>
      <c r="EZ17" s="253"/>
      <c r="FA17" s="253"/>
      <c r="FB17" s="253"/>
      <c r="FC17" s="253"/>
      <c r="FD17" s="253"/>
      <c r="FE17" s="253"/>
      <c r="FF17" s="253"/>
      <c r="FG17" s="253"/>
      <c r="FH17" s="253"/>
      <c r="FI17" s="253"/>
      <c r="FJ17" s="253"/>
      <c r="FK17" s="253"/>
      <c r="FL17" s="253"/>
      <c r="FM17" s="253"/>
      <c r="FN17" s="253"/>
      <c r="FO17" s="253"/>
      <c r="FP17" s="253"/>
      <c r="FQ17" s="253"/>
      <c r="FR17" s="253"/>
      <c r="FS17" s="253"/>
      <c r="FT17" s="253"/>
      <c r="FU17" s="253"/>
      <c r="FV17" s="253"/>
      <c r="FW17" s="253"/>
      <c r="FX17" s="253"/>
      <c r="FY17" s="253"/>
      <c r="FZ17" s="253"/>
      <c r="GA17" s="253"/>
      <c r="GB17" s="253"/>
      <c r="GC17" s="253"/>
      <c r="GD17" s="253"/>
      <c r="GE17" s="253"/>
      <c r="GF17" s="253"/>
      <c r="GG17" s="253"/>
      <c r="GH17" s="253"/>
      <c r="GI17" s="253"/>
      <c r="GJ17" s="253"/>
      <c r="GK17" s="253"/>
      <c r="GL17" s="253"/>
      <c r="GM17" s="253"/>
      <c r="GN17" s="253"/>
      <c r="GO17" s="253"/>
      <c r="GP17" s="253"/>
      <c r="GQ17" s="253"/>
      <c r="GR17" s="253"/>
      <c r="GS17" s="253"/>
      <c r="GT17" s="253"/>
      <c r="GU17" s="253"/>
      <c r="GV17" s="253"/>
      <c r="GW17" s="253"/>
      <c r="GX17" s="253"/>
      <c r="GY17" s="253"/>
      <c r="GZ17" s="253"/>
      <c r="HA17" s="253"/>
      <c r="HB17" s="253"/>
      <c r="HC17" s="253"/>
      <c r="HD17" s="253"/>
      <c r="HE17" s="253"/>
      <c r="HF17" s="253"/>
      <c r="HG17" s="253"/>
      <c r="HH17" s="253"/>
      <c r="HI17" s="253"/>
      <c r="HJ17" s="253"/>
      <c r="HK17" s="253"/>
      <c r="HL17" s="253"/>
      <c r="HM17" s="253"/>
      <c r="HN17" s="253"/>
      <c r="HO17" s="253"/>
      <c r="HP17" s="253"/>
      <c r="HQ17" s="253"/>
      <c r="HR17" s="253"/>
      <c r="HS17" s="253"/>
      <c r="HT17" s="253"/>
      <c r="HU17" s="253"/>
      <c r="HV17" s="253"/>
      <c r="HW17" s="253"/>
      <c r="HX17" s="253"/>
      <c r="HY17" s="253"/>
      <c r="HZ17" s="253"/>
      <c r="IA17" s="253"/>
      <c r="IB17" s="253"/>
      <c r="IC17" s="253"/>
      <c r="ID17" s="253"/>
      <c r="IE17" s="253"/>
      <c r="IF17" s="253"/>
      <c r="IG17" s="253"/>
      <c r="IH17" s="253"/>
      <c r="II17" s="253"/>
      <c r="IJ17" s="253"/>
      <c r="IK17" s="253"/>
      <c r="IL17" s="253"/>
      <c r="IM17" s="253"/>
      <c r="IN17" s="253"/>
      <c r="IO17" s="253"/>
      <c r="IP17" s="253"/>
    </row>
    <row r="18" s="309" customFormat="1" ht="24" customHeight="1" spans="1:250">
      <c r="A18" s="253"/>
      <c r="B18" s="276"/>
      <c r="C18" s="253"/>
      <c r="D18" s="337"/>
      <c r="E18" s="253"/>
      <c r="F18" s="253"/>
      <c r="G18" s="253"/>
      <c r="H18" s="253"/>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c r="DM18" s="253"/>
      <c r="DN18" s="253"/>
      <c r="DO18" s="253"/>
      <c r="DP18" s="253"/>
      <c r="DQ18" s="253"/>
      <c r="DR18" s="253"/>
      <c r="DS18" s="253"/>
      <c r="DT18" s="253"/>
      <c r="DU18" s="253"/>
      <c r="DV18" s="253"/>
      <c r="DW18" s="253"/>
      <c r="DX18" s="253"/>
      <c r="DY18" s="253"/>
      <c r="DZ18" s="253"/>
      <c r="EA18" s="253"/>
      <c r="EB18" s="253"/>
      <c r="EC18" s="253"/>
      <c r="ED18" s="253"/>
      <c r="EE18" s="253"/>
      <c r="EF18" s="253"/>
      <c r="EG18" s="253"/>
      <c r="EH18" s="253"/>
      <c r="EI18" s="253"/>
      <c r="EJ18" s="253"/>
      <c r="EK18" s="253"/>
      <c r="EL18" s="253"/>
      <c r="EM18" s="253"/>
      <c r="EN18" s="253"/>
      <c r="EO18" s="253"/>
      <c r="EP18" s="253"/>
      <c r="EQ18" s="253"/>
      <c r="ER18" s="253"/>
      <c r="ES18" s="253"/>
      <c r="ET18" s="253"/>
      <c r="EU18" s="253"/>
      <c r="EV18" s="253"/>
      <c r="EW18" s="253"/>
      <c r="EX18" s="253"/>
      <c r="EY18" s="253"/>
      <c r="EZ18" s="253"/>
      <c r="FA18" s="253"/>
      <c r="FB18" s="253"/>
      <c r="FC18" s="253"/>
      <c r="FD18" s="253"/>
      <c r="FE18" s="253"/>
      <c r="FF18" s="253"/>
      <c r="FG18" s="253"/>
      <c r="FH18" s="253"/>
      <c r="FI18" s="253"/>
      <c r="FJ18" s="253"/>
      <c r="FK18" s="253"/>
      <c r="FL18" s="253"/>
      <c r="FM18" s="253"/>
      <c r="FN18" s="253"/>
      <c r="FO18" s="253"/>
      <c r="FP18" s="253"/>
      <c r="FQ18" s="253"/>
      <c r="FR18" s="253"/>
      <c r="FS18" s="253"/>
      <c r="FT18" s="253"/>
      <c r="FU18" s="253"/>
      <c r="FV18" s="253"/>
      <c r="FW18" s="253"/>
      <c r="FX18" s="253"/>
      <c r="FY18" s="253"/>
      <c r="FZ18" s="253"/>
      <c r="GA18" s="253"/>
      <c r="GB18" s="253"/>
      <c r="GC18" s="253"/>
      <c r="GD18" s="253"/>
      <c r="GE18" s="253"/>
      <c r="GF18" s="253"/>
      <c r="GG18" s="253"/>
      <c r="GH18" s="253"/>
      <c r="GI18" s="253"/>
      <c r="GJ18" s="253"/>
      <c r="GK18" s="253"/>
      <c r="GL18" s="253"/>
      <c r="GM18" s="253"/>
      <c r="GN18" s="253"/>
      <c r="GO18" s="253"/>
      <c r="GP18" s="253"/>
      <c r="GQ18" s="253"/>
      <c r="GR18" s="253"/>
      <c r="GS18" s="253"/>
      <c r="GT18" s="253"/>
      <c r="GU18" s="253"/>
      <c r="GV18" s="253"/>
      <c r="GW18" s="253"/>
      <c r="GX18" s="253"/>
      <c r="GY18" s="253"/>
      <c r="GZ18" s="253"/>
      <c r="HA18" s="253"/>
      <c r="HB18" s="253"/>
      <c r="HC18" s="253"/>
      <c r="HD18" s="253"/>
      <c r="HE18" s="253"/>
      <c r="HF18" s="253"/>
      <c r="HG18" s="253"/>
      <c r="HH18" s="253"/>
      <c r="HI18" s="253"/>
      <c r="HJ18" s="253"/>
      <c r="HK18" s="253"/>
      <c r="HL18" s="253"/>
      <c r="HM18" s="253"/>
      <c r="HN18" s="253"/>
      <c r="HO18" s="253"/>
      <c r="HP18" s="253"/>
      <c r="HQ18" s="253"/>
      <c r="HR18" s="253"/>
      <c r="HS18" s="253"/>
      <c r="HT18" s="253"/>
      <c r="HU18" s="253"/>
      <c r="HV18" s="253"/>
      <c r="HW18" s="253"/>
      <c r="HX18" s="253"/>
      <c r="HY18" s="253"/>
      <c r="HZ18" s="253"/>
      <c r="IA18" s="253"/>
      <c r="IB18" s="253"/>
      <c r="IC18" s="253"/>
      <c r="ID18" s="253"/>
      <c r="IE18" s="253"/>
      <c r="IF18" s="253"/>
      <c r="IG18" s="253"/>
      <c r="IH18" s="253"/>
      <c r="II18" s="253"/>
      <c r="IJ18" s="253"/>
      <c r="IK18" s="253"/>
      <c r="IL18" s="253"/>
      <c r="IM18" s="253"/>
      <c r="IN18" s="253"/>
      <c r="IO18" s="253"/>
      <c r="IP18" s="253"/>
    </row>
    <row r="19" s="309" customFormat="1" ht="24" customHeight="1" spans="1:250">
      <c r="A19" s="253"/>
      <c r="B19" s="276"/>
      <c r="C19" s="253"/>
      <c r="D19" s="337"/>
      <c r="E19" s="253"/>
      <c r="F19" s="253"/>
      <c r="G19" s="253"/>
      <c r="H19" s="253"/>
      <c r="I19" s="253"/>
      <c r="J19" s="253"/>
      <c r="K19" s="253"/>
      <c r="L19" s="253"/>
      <c r="M19" s="253"/>
      <c r="N19" s="253"/>
      <c r="O19" s="253"/>
      <c r="P19" s="253"/>
      <c r="Q19" s="253"/>
      <c r="R19" s="253"/>
      <c r="S19" s="253"/>
      <c r="T19" s="253"/>
      <c r="U19" s="253"/>
      <c r="V19" s="253"/>
      <c r="W19" s="253"/>
      <c r="X19" s="253"/>
      <c r="Y19" s="253"/>
      <c r="Z19" s="253"/>
      <c r="AA19" s="253"/>
      <c r="AB19" s="253"/>
      <c r="AC19" s="253"/>
      <c r="AD19" s="253"/>
      <c r="AE19" s="253"/>
      <c r="AF19" s="253"/>
      <c r="AG19" s="253"/>
      <c r="AH19" s="253"/>
      <c r="AI19" s="253"/>
      <c r="AJ19" s="253"/>
      <c r="AK19" s="253"/>
      <c r="AL19" s="253"/>
      <c r="AM19" s="253"/>
      <c r="AN19" s="253"/>
      <c r="AO19" s="253"/>
      <c r="AP19" s="253"/>
      <c r="AQ19" s="253"/>
      <c r="AR19" s="253"/>
      <c r="AS19" s="253"/>
      <c r="AT19" s="253"/>
      <c r="AU19" s="253"/>
      <c r="AV19" s="253"/>
      <c r="AW19" s="253"/>
      <c r="AX19" s="253"/>
      <c r="AY19" s="253"/>
      <c r="AZ19" s="253"/>
      <c r="BA19" s="253"/>
      <c r="BB19" s="253"/>
      <c r="BC19" s="253"/>
      <c r="BD19" s="253"/>
      <c r="BE19" s="253"/>
      <c r="BF19" s="253"/>
      <c r="BG19" s="253"/>
      <c r="BH19" s="253"/>
      <c r="BI19" s="253"/>
      <c r="BJ19" s="253"/>
      <c r="BK19" s="253"/>
      <c r="BL19" s="253"/>
      <c r="BM19" s="253"/>
      <c r="BN19" s="253"/>
      <c r="BO19" s="253"/>
      <c r="BP19" s="253"/>
      <c r="BQ19" s="253"/>
      <c r="BR19" s="253"/>
      <c r="BS19" s="253"/>
      <c r="BT19" s="253"/>
      <c r="BU19" s="253"/>
      <c r="BV19" s="253"/>
      <c r="BW19" s="253"/>
      <c r="BX19" s="253"/>
      <c r="BY19" s="253"/>
      <c r="BZ19" s="253"/>
      <c r="CA19" s="253"/>
      <c r="CB19" s="253"/>
      <c r="CC19" s="253"/>
      <c r="CD19" s="253"/>
      <c r="CE19" s="253"/>
      <c r="CF19" s="253"/>
      <c r="CG19" s="253"/>
      <c r="CH19" s="253"/>
      <c r="CI19" s="253"/>
      <c r="CJ19" s="253"/>
      <c r="CK19" s="253"/>
      <c r="CL19" s="253"/>
      <c r="CM19" s="253"/>
      <c r="CN19" s="253"/>
      <c r="CO19" s="253"/>
      <c r="CP19" s="253"/>
      <c r="CQ19" s="253"/>
      <c r="CR19" s="253"/>
      <c r="CS19" s="253"/>
      <c r="CT19" s="253"/>
      <c r="CU19" s="253"/>
      <c r="CV19" s="253"/>
      <c r="CW19" s="253"/>
      <c r="CX19" s="253"/>
      <c r="CY19" s="253"/>
      <c r="CZ19" s="253"/>
      <c r="DA19" s="253"/>
      <c r="DB19" s="253"/>
      <c r="DC19" s="253"/>
      <c r="DD19" s="253"/>
      <c r="DE19" s="253"/>
      <c r="DF19" s="253"/>
      <c r="DG19" s="253"/>
      <c r="DH19" s="253"/>
      <c r="DI19" s="253"/>
      <c r="DJ19" s="253"/>
      <c r="DK19" s="253"/>
      <c r="DL19" s="253"/>
      <c r="DM19" s="253"/>
      <c r="DN19" s="253"/>
      <c r="DO19" s="253"/>
      <c r="DP19" s="253"/>
      <c r="DQ19" s="253"/>
      <c r="DR19" s="253"/>
      <c r="DS19" s="253"/>
      <c r="DT19" s="253"/>
      <c r="DU19" s="253"/>
      <c r="DV19" s="253"/>
      <c r="DW19" s="253"/>
      <c r="DX19" s="253"/>
      <c r="DY19" s="253"/>
      <c r="DZ19" s="253"/>
      <c r="EA19" s="253"/>
      <c r="EB19" s="253"/>
      <c r="EC19" s="253"/>
      <c r="ED19" s="253"/>
      <c r="EE19" s="253"/>
      <c r="EF19" s="253"/>
      <c r="EG19" s="253"/>
      <c r="EH19" s="253"/>
      <c r="EI19" s="253"/>
      <c r="EJ19" s="253"/>
      <c r="EK19" s="253"/>
      <c r="EL19" s="253"/>
      <c r="EM19" s="253"/>
      <c r="EN19" s="253"/>
      <c r="EO19" s="253"/>
      <c r="EP19" s="253"/>
      <c r="EQ19" s="253"/>
      <c r="ER19" s="253"/>
      <c r="ES19" s="253"/>
      <c r="ET19" s="253"/>
      <c r="EU19" s="253"/>
      <c r="EV19" s="253"/>
      <c r="EW19" s="253"/>
      <c r="EX19" s="253"/>
      <c r="EY19" s="253"/>
      <c r="EZ19" s="253"/>
      <c r="FA19" s="253"/>
      <c r="FB19" s="253"/>
      <c r="FC19" s="253"/>
      <c r="FD19" s="253"/>
      <c r="FE19" s="253"/>
      <c r="FF19" s="253"/>
      <c r="FG19" s="253"/>
      <c r="FH19" s="253"/>
      <c r="FI19" s="253"/>
      <c r="FJ19" s="253"/>
      <c r="FK19" s="253"/>
      <c r="FL19" s="253"/>
      <c r="FM19" s="253"/>
      <c r="FN19" s="253"/>
      <c r="FO19" s="253"/>
      <c r="FP19" s="253"/>
      <c r="FQ19" s="253"/>
      <c r="FR19" s="253"/>
      <c r="FS19" s="253"/>
      <c r="FT19" s="253"/>
      <c r="FU19" s="253"/>
      <c r="FV19" s="253"/>
      <c r="FW19" s="253"/>
      <c r="FX19" s="253"/>
      <c r="FY19" s="253"/>
      <c r="FZ19" s="253"/>
      <c r="GA19" s="253"/>
      <c r="GB19" s="253"/>
      <c r="GC19" s="253"/>
      <c r="GD19" s="253"/>
      <c r="GE19" s="253"/>
      <c r="GF19" s="253"/>
      <c r="GG19" s="253"/>
      <c r="GH19" s="253"/>
      <c r="GI19" s="253"/>
      <c r="GJ19" s="253"/>
      <c r="GK19" s="253"/>
      <c r="GL19" s="253"/>
      <c r="GM19" s="253"/>
      <c r="GN19" s="253"/>
      <c r="GO19" s="253"/>
      <c r="GP19" s="253"/>
      <c r="GQ19" s="253"/>
      <c r="GR19" s="253"/>
      <c r="GS19" s="253"/>
      <c r="GT19" s="253"/>
      <c r="GU19" s="253"/>
      <c r="GV19" s="253"/>
      <c r="GW19" s="253"/>
      <c r="GX19" s="253"/>
      <c r="GY19" s="253"/>
      <c r="GZ19" s="253"/>
      <c r="HA19" s="253"/>
      <c r="HB19" s="253"/>
      <c r="HC19" s="253"/>
      <c r="HD19" s="253"/>
      <c r="HE19" s="253"/>
      <c r="HF19" s="253"/>
      <c r="HG19" s="253"/>
      <c r="HH19" s="253"/>
      <c r="HI19" s="253"/>
      <c r="HJ19" s="253"/>
      <c r="HK19" s="253"/>
      <c r="HL19" s="253"/>
      <c r="HM19" s="253"/>
      <c r="HN19" s="253"/>
      <c r="HO19" s="253"/>
      <c r="HP19" s="253"/>
      <c r="HQ19" s="253"/>
      <c r="HR19" s="253"/>
      <c r="HS19" s="253"/>
      <c r="HT19" s="253"/>
      <c r="HU19" s="253"/>
      <c r="HV19" s="253"/>
      <c r="HW19" s="253"/>
      <c r="HX19" s="253"/>
      <c r="HY19" s="253"/>
      <c r="HZ19" s="253"/>
      <c r="IA19" s="253"/>
      <c r="IB19" s="253"/>
      <c r="IC19" s="253"/>
      <c r="ID19" s="253"/>
      <c r="IE19" s="253"/>
      <c r="IF19" s="253"/>
      <c r="IG19" s="253"/>
      <c r="IH19" s="253"/>
      <c r="II19" s="253"/>
      <c r="IJ19" s="253"/>
      <c r="IK19" s="253"/>
      <c r="IL19" s="253"/>
      <c r="IM19" s="253"/>
      <c r="IN19" s="253"/>
      <c r="IO19" s="253"/>
      <c r="IP19" s="253"/>
    </row>
    <row r="20" s="309" customFormat="1" ht="24" customHeight="1" spans="1:250">
      <c r="A20" s="253"/>
      <c r="B20" s="276"/>
      <c r="C20" s="253"/>
      <c r="D20" s="337"/>
      <c r="E20" s="253"/>
      <c r="F20" s="253"/>
      <c r="G20" s="253"/>
      <c r="H20" s="253"/>
      <c r="I20" s="253"/>
      <c r="J20" s="253"/>
      <c r="K20" s="253"/>
      <c r="L20" s="253"/>
      <c r="M20" s="253"/>
      <c r="N20" s="253"/>
      <c r="O20" s="253"/>
      <c r="P20" s="253"/>
      <c r="Q20" s="253"/>
      <c r="R20" s="253"/>
      <c r="S20" s="253"/>
      <c r="T20" s="253"/>
      <c r="U20" s="253"/>
      <c r="V20" s="253"/>
      <c r="W20" s="253"/>
      <c r="X20" s="253"/>
      <c r="Y20" s="253"/>
      <c r="Z20" s="253"/>
      <c r="AA20" s="253"/>
      <c r="AB20" s="253"/>
      <c r="AC20" s="253"/>
      <c r="AD20" s="253"/>
      <c r="AE20" s="253"/>
      <c r="AF20" s="253"/>
      <c r="AG20" s="253"/>
      <c r="AH20" s="253"/>
      <c r="AI20" s="253"/>
      <c r="AJ20" s="253"/>
      <c r="AK20" s="253"/>
      <c r="AL20" s="253"/>
      <c r="AM20" s="253"/>
      <c r="AN20" s="253"/>
      <c r="AO20" s="253"/>
      <c r="AP20" s="253"/>
      <c r="AQ20" s="253"/>
      <c r="AR20" s="253"/>
      <c r="AS20" s="253"/>
      <c r="AT20" s="253"/>
      <c r="AU20" s="253"/>
      <c r="AV20" s="253"/>
      <c r="AW20" s="253"/>
      <c r="AX20" s="253"/>
      <c r="AY20" s="253"/>
      <c r="AZ20" s="253"/>
      <c r="BA20" s="253"/>
      <c r="BB20" s="253"/>
      <c r="BC20" s="253"/>
      <c r="BD20" s="253"/>
      <c r="BE20" s="253"/>
      <c r="BF20" s="253"/>
      <c r="BG20" s="253"/>
      <c r="BH20" s="253"/>
      <c r="BI20" s="253"/>
      <c r="BJ20" s="253"/>
      <c r="BK20" s="253"/>
      <c r="BL20" s="253"/>
      <c r="BM20" s="253"/>
      <c r="BN20" s="253"/>
      <c r="BO20" s="253"/>
      <c r="BP20" s="253"/>
      <c r="BQ20" s="253"/>
      <c r="BR20" s="253"/>
      <c r="BS20" s="253"/>
      <c r="BT20" s="253"/>
      <c r="BU20" s="253"/>
      <c r="BV20" s="253"/>
      <c r="BW20" s="253"/>
      <c r="BX20" s="253"/>
      <c r="BY20" s="253"/>
      <c r="BZ20" s="253"/>
      <c r="CA20" s="253"/>
      <c r="CB20" s="253"/>
      <c r="CC20" s="253"/>
      <c r="CD20" s="253"/>
      <c r="CE20" s="253"/>
      <c r="CF20" s="253"/>
      <c r="CG20" s="253"/>
      <c r="CH20" s="253"/>
      <c r="CI20" s="253"/>
      <c r="CJ20" s="253"/>
      <c r="CK20" s="253"/>
      <c r="CL20" s="253"/>
      <c r="CM20" s="253"/>
      <c r="CN20" s="253"/>
      <c r="CO20" s="253"/>
      <c r="CP20" s="253"/>
      <c r="CQ20" s="253"/>
      <c r="CR20" s="253"/>
      <c r="CS20" s="253"/>
      <c r="CT20" s="253"/>
      <c r="CU20" s="253"/>
      <c r="CV20" s="253"/>
      <c r="CW20" s="253"/>
      <c r="CX20" s="253"/>
      <c r="CY20" s="253"/>
      <c r="CZ20" s="253"/>
      <c r="DA20" s="253"/>
      <c r="DB20" s="253"/>
      <c r="DC20" s="253"/>
      <c r="DD20" s="253"/>
      <c r="DE20" s="253"/>
      <c r="DF20" s="253"/>
      <c r="DG20" s="253"/>
      <c r="DH20" s="253"/>
      <c r="DI20" s="253"/>
      <c r="DJ20" s="253"/>
      <c r="DK20" s="253"/>
      <c r="DL20" s="253"/>
      <c r="DM20" s="253"/>
      <c r="DN20" s="253"/>
      <c r="DO20" s="253"/>
      <c r="DP20" s="253"/>
      <c r="DQ20" s="253"/>
      <c r="DR20" s="253"/>
      <c r="DS20" s="253"/>
      <c r="DT20" s="253"/>
      <c r="DU20" s="253"/>
      <c r="DV20" s="253"/>
      <c r="DW20" s="253"/>
      <c r="DX20" s="253"/>
      <c r="DY20" s="253"/>
      <c r="DZ20" s="253"/>
      <c r="EA20" s="253"/>
      <c r="EB20" s="253"/>
      <c r="EC20" s="253"/>
      <c r="ED20" s="253"/>
      <c r="EE20" s="253"/>
      <c r="EF20" s="253"/>
      <c r="EG20" s="253"/>
      <c r="EH20" s="253"/>
      <c r="EI20" s="253"/>
      <c r="EJ20" s="253"/>
      <c r="EK20" s="253"/>
      <c r="EL20" s="253"/>
      <c r="EM20" s="253"/>
      <c r="EN20" s="253"/>
      <c r="EO20" s="253"/>
      <c r="EP20" s="253"/>
      <c r="EQ20" s="253"/>
      <c r="ER20" s="253"/>
      <c r="ES20" s="253"/>
      <c r="ET20" s="253"/>
      <c r="EU20" s="253"/>
      <c r="EV20" s="253"/>
      <c r="EW20" s="253"/>
      <c r="EX20" s="253"/>
      <c r="EY20" s="253"/>
      <c r="EZ20" s="253"/>
      <c r="FA20" s="253"/>
      <c r="FB20" s="253"/>
      <c r="FC20" s="253"/>
      <c r="FD20" s="253"/>
      <c r="FE20" s="253"/>
      <c r="FF20" s="253"/>
      <c r="FG20" s="253"/>
      <c r="FH20" s="253"/>
      <c r="FI20" s="253"/>
      <c r="FJ20" s="253"/>
      <c r="FK20" s="253"/>
      <c r="FL20" s="253"/>
      <c r="FM20" s="253"/>
      <c r="FN20" s="253"/>
      <c r="FO20" s="253"/>
      <c r="FP20" s="253"/>
      <c r="FQ20" s="253"/>
      <c r="FR20" s="253"/>
      <c r="FS20" s="253"/>
      <c r="FT20" s="253"/>
      <c r="FU20" s="253"/>
      <c r="FV20" s="253"/>
      <c r="FW20" s="253"/>
      <c r="FX20" s="253"/>
      <c r="FY20" s="253"/>
      <c r="FZ20" s="253"/>
      <c r="GA20" s="253"/>
      <c r="GB20" s="253"/>
      <c r="GC20" s="253"/>
      <c r="GD20" s="253"/>
      <c r="GE20" s="253"/>
      <c r="GF20" s="253"/>
      <c r="GG20" s="253"/>
      <c r="GH20" s="253"/>
      <c r="GI20" s="253"/>
      <c r="GJ20" s="253"/>
      <c r="GK20" s="253"/>
      <c r="GL20" s="253"/>
      <c r="GM20" s="253"/>
      <c r="GN20" s="253"/>
      <c r="GO20" s="253"/>
      <c r="GP20" s="253"/>
      <c r="GQ20" s="253"/>
      <c r="GR20" s="253"/>
      <c r="GS20" s="253"/>
      <c r="GT20" s="253"/>
      <c r="GU20" s="253"/>
      <c r="GV20" s="253"/>
      <c r="GW20" s="253"/>
      <c r="GX20" s="253"/>
      <c r="GY20" s="253"/>
      <c r="GZ20" s="253"/>
      <c r="HA20" s="253"/>
      <c r="HB20" s="253"/>
      <c r="HC20" s="253"/>
      <c r="HD20" s="253"/>
      <c r="HE20" s="253"/>
      <c r="HF20" s="253"/>
      <c r="HG20" s="253"/>
      <c r="HH20" s="253"/>
      <c r="HI20" s="253"/>
      <c r="HJ20" s="253"/>
      <c r="HK20" s="253"/>
      <c r="HL20" s="253"/>
      <c r="HM20" s="253"/>
      <c r="HN20" s="253"/>
      <c r="HO20" s="253"/>
      <c r="HP20" s="253"/>
      <c r="HQ20" s="253"/>
      <c r="HR20" s="253"/>
      <c r="HS20" s="253"/>
      <c r="HT20" s="253"/>
      <c r="HU20" s="253"/>
      <c r="HV20" s="253"/>
      <c r="HW20" s="253"/>
      <c r="HX20" s="253"/>
      <c r="HY20" s="253"/>
      <c r="HZ20" s="253"/>
      <c r="IA20" s="253"/>
      <c r="IB20" s="253"/>
      <c r="IC20" s="253"/>
      <c r="ID20" s="253"/>
      <c r="IE20" s="253"/>
      <c r="IF20" s="253"/>
      <c r="IG20" s="253"/>
      <c r="IH20" s="253"/>
      <c r="II20" s="253"/>
      <c r="IJ20" s="253"/>
      <c r="IK20" s="253"/>
      <c r="IL20" s="253"/>
      <c r="IM20" s="253"/>
      <c r="IN20" s="253"/>
      <c r="IO20" s="253"/>
      <c r="IP20" s="253"/>
    </row>
    <row r="21" s="309" customFormat="1" ht="24" customHeight="1" spans="1:250">
      <c r="A21" s="253"/>
      <c r="B21" s="276"/>
      <c r="C21" s="253"/>
      <c r="D21" s="337"/>
      <c r="E21" s="253"/>
      <c r="F21" s="253"/>
      <c r="G21" s="253"/>
      <c r="H21" s="253"/>
      <c r="I21" s="253"/>
      <c r="J21" s="253"/>
      <c r="K21" s="253"/>
      <c r="L21" s="253"/>
      <c r="M21" s="253"/>
      <c r="N21" s="253"/>
      <c r="O21" s="253"/>
      <c r="P21" s="253"/>
      <c r="Q21" s="253"/>
      <c r="R21" s="253"/>
      <c r="S21" s="253"/>
      <c r="T21" s="253"/>
      <c r="U21" s="253"/>
      <c r="V21" s="253"/>
      <c r="W21" s="253"/>
      <c r="X21" s="253"/>
      <c r="Y21" s="253"/>
      <c r="Z21" s="253"/>
      <c r="AA21" s="253"/>
      <c r="AB21" s="253"/>
      <c r="AC21" s="253"/>
      <c r="AD21" s="253"/>
      <c r="AE21" s="253"/>
      <c r="AF21" s="253"/>
      <c r="AG21" s="253"/>
      <c r="AH21" s="253"/>
      <c r="AI21" s="253"/>
      <c r="AJ21" s="253"/>
      <c r="AK21" s="253"/>
      <c r="AL21" s="253"/>
      <c r="AM21" s="253"/>
      <c r="AN21" s="253"/>
      <c r="AO21" s="253"/>
      <c r="AP21" s="253"/>
      <c r="AQ21" s="253"/>
      <c r="AR21" s="253"/>
      <c r="AS21" s="253"/>
      <c r="AT21" s="253"/>
      <c r="AU21" s="253"/>
      <c r="AV21" s="253"/>
      <c r="AW21" s="253"/>
      <c r="AX21" s="253"/>
      <c r="AY21" s="253"/>
      <c r="AZ21" s="253"/>
      <c r="BA21" s="253"/>
      <c r="BB21" s="253"/>
      <c r="BC21" s="253"/>
      <c r="BD21" s="253"/>
      <c r="BE21" s="253"/>
      <c r="BF21" s="253"/>
      <c r="BG21" s="253"/>
      <c r="BH21" s="253"/>
      <c r="BI21" s="253"/>
      <c r="BJ21" s="253"/>
      <c r="BK21" s="253"/>
      <c r="BL21" s="253"/>
      <c r="BM21" s="253"/>
      <c r="BN21" s="253"/>
      <c r="BO21" s="253"/>
      <c r="BP21" s="253"/>
      <c r="BQ21" s="253"/>
      <c r="BR21" s="253"/>
      <c r="BS21" s="253"/>
      <c r="BT21" s="253"/>
      <c r="BU21" s="253"/>
      <c r="BV21" s="253"/>
      <c r="BW21" s="253"/>
      <c r="BX21" s="253"/>
      <c r="BY21" s="253"/>
      <c r="BZ21" s="253"/>
      <c r="CA21" s="253"/>
      <c r="CB21" s="253"/>
      <c r="CC21" s="253"/>
      <c r="CD21" s="253"/>
      <c r="CE21" s="253"/>
      <c r="CF21" s="253"/>
      <c r="CG21" s="253"/>
      <c r="CH21" s="253"/>
      <c r="CI21" s="253"/>
      <c r="CJ21" s="253"/>
      <c r="CK21" s="253"/>
      <c r="CL21" s="253"/>
      <c r="CM21" s="253"/>
      <c r="CN21" s="253"/>
      <c r="CO21" s="253"/>
      <c r="CP21" s="253"/>
      <c r="CQ21" s="253"/>
      <c r="CR21" s="253"/>
      <c r="CS21" s="253"/>
      <c r="CT21" s="253"/>
      <c r="CU21" s="253"/>
      <c r="CV21" s="253"/>
      <c r="CW21" s="253"/>
      <c r="CX21" s="253"/>
      <c r="CY21" s="253"/>
      <c r="CZ21" s="253"/>
      <c r="DA21" s="253"/>
      <c r="DB21" s="253"/>
      <c r="DC21" s="253"/>
      <c r="DD21" s="253"/>
      <c r="DE21" s="253"/>
      <c r="DF21" s="253"/>
      <c r="DG21" s="253"/>
      <c r="DH21" s="253"/>
      <c r="DI21" s="253"/>
      <c r="DJ21" s="253"/>
      <c r="DK21" s="253"/>
      <c r="DL21" s="253"/>
      <c r="DM21" s="253"/>
      <c r="DN21" s="253"/>
      <c r="DO21" s="253"/>
      <c r="DP21" s="253"/>
      <c r="DQ21" s="253"/>
      <c r="DR21" s="253"/>
      <c r="DS21" s="253"/>
      <c r="DT21" s="253"/>
      <c r="DU21" s="253"/>
      <c r="DV21" s="253"/>
      <c r="DW21" s="253"/>
      <c r="DX21" s="253"/>
      <c r="DY21" s="253"/>
      <c r="DZ21" s="253"/>
      <c r="EA21" s="253"/>
      <c r="EB21" s="253"/>
      <c r="EC21" s="253"/>
      <c r="ED21" s="253"/>
      <c r="EE21" s="253"/>
      <c r="EF21" s="253"/>
      <c r="EG21" s="253"/>
      <c r="EH21" s="253"/>
      <c r="EI21" s="253"/>
      <c r="EJ21" s="253"/>
      <c r="EK21" s="253"/>
      <c r="EL21" s="253"/>
      <c r="EM21" s="253"/>
      <c r="EN21" s="253"/>
      <c r="EO21" s="253"/>
      <c r="EP21" s="253"/>
      <c r="EQ21" s="253"/>
      <c r="ER21" s="253"/>
      <c r="ES21" s="253"/>
      <c r="ET21" s="253"/>
      <c r="EU21" s="253"/>
      <c r="EV21" s="253"/>
      <c r="EW21" s="253"/>
      <c r="EX21" s="253"/>
      <c r="EY21" s="253"/>
      <c r="EZ21" s="253"/>
      <c r="FA21" s="253"/>
      <c r="FB21" s="253"/>
      <c r="FC21" s="253"/>
      <c r="FD21" s="253"/>
      <c r="FE21" s="253"/>
      <c r="FF21" s="253"/>
      <c r="FG21" s="253"/>
      <c r="FH21" s="253"/>
      <c r="FI21" s="253"/>
      <c r="FJ21" s="253"/>
      <c r="FK21" s="253"/>
      <c r="FL21" s="253"/>
      <c r="FM21" s="253"/>
      <c r="FN21" s="253"/>
      <c r="FO21" s="253"/>
      <c r="FP21" s="253"/>
      <c r="FQ21" s="253"/>
      <c r="FR21" s="253"/>
      <c r="FS21" s="253"/>
      <c r="FT21" s="253"/>
      <c r="FU21" s="253"/>
      <c r="FV21" s="253"/>
      <c r="FW21" s="253"/>
      <c r="FX21" s="253"/>
      <c r="FY21" s="253"/>
      <c r="FZ21" s="253"/>
      <c r="GA21" s="253"/>
      <c r="GB21" s="253"/>
      <c r="GC21" s="253"/>
      <c r="GD21" s="253"/>
      <c r="GE21" s="253"/>
      <c r="GF21" s="253"/>
      <c r="GG21" s="253"/>
      <c r="GH21" s="253"/>
      <c r="GI21" s="253"/>
      <c r="GJ21" s="253"/>
      <c r="GK21" s="253"/>
      <c r="GL21" s="253"/>
      <c r="GM21" s="253"/>
      <c r="GN21" s="253"/>
      <c r="GO21" s="253"/>
      <c r="GP21" s="253"/>
      <c r="GQ21" s="253"/>
      <c r="GR21" s="253"/>
      <c r="GS21" s="253"/>
      <c r="GT21" s="253"/>
      <c r="GU21" s="253"/>
      <c r="GV21" s="253"/>
      <c r="GW21" s="253"/>
      <c r="GX21" s="253"/>
      <c r="GY21" s="253"/>
      <c r="GZ21" s="253"/>
      <c r="HA21" s="253"/>
      <c r="HB21" s="253"/>
      <c r="HC21" s="253"/>
      <c r="HD21" s="253"/>
      <c r="HE21" s="253"/>
      <c r="HF21" s="253"/>
      <c r="HG21" s="253"/>
      <c r="HH21" s="253"/>
      <c r="HI21" s="253"/>
      <c r="HJ21" s="253"/>
      <c r="HK21" s="253"/>
      <c r="HL21" s="253"/>
      <c r="HM21" s="253"/>
      <c r="HN21" s="253"/>
      <c r="HO21" s="253"/>
      <c r="HP21" s="253"/>
      <c r="HQ21" s="253"/>
      <c r="HR21" s="253"/>
      <c r="HS21" s="253"/>
      <c r="HT21" s="253"/>
      <c r="HU21" s="253"/>
      <c r="HV21" s="253"/>
      <c r="HW21" s="253"/>
      <c r="HX21" s="253"/>
      <c r="HY21" s="253"/>
      <c r="HZ21" s="253"/>
      <c r="IA21" s="253"/>
      <c r="IB21" s="253"/>
      <c r="IC21" s="253"/>
      <c r="ID21" s="253"/>
      <c r="IE21" s="253"/>
      <c r="IF21" s="253"/>
      <c r="IG21" s="253"/>
      <c r="IH21" s="253"/>
      <c r="II21" s="253"/>
      <c r="IJ21" s="253"/>
      <c r="IK21" s="253"/>
      <c r="IL21" s="253"/>
      <c r="IM21" s="253"/>
      <c r="IN21" s="253"/>
      <c r="IO21" s="253"/>
      <c r="IP21" s="253"/>
    </row>
    <row r="22" s="309" customFormat="1" ht="24" customHeight="1" spans="1:250">
      <c r="A22" s="253"/>
      <c r="B22" s="276"/>
      <c r="C22" s="253"/>
      <c r="D22" s="337"/>
      <c r="E22" s="253"/>
      <c r="F22" s="253"/>
      <c r="G22" s="253"/>
      <c r="H22" s="253"/>
      <c r="I22" s="253"/>
      <c r="J22" s="253"/>
      <c r="K22" s="253"/>
      <c r="L22" s="253"/>
      <c r="M22" s="253"/>
      <c r="N22" s="253"/>
      <c r="O22" s="253"/>
      <c r="P22" s="253"/>
      <c r="Q22" s="253"/>
      <c r="R22" s="253"/>
      <c r="S22" s="253"/>
      <c r="T22" s="253"/>
      <c r="U22" s="253"/>
      <c r="V22" s="253"/>
      <c r="W22" s="253"/>
      <c r="X22" s="253"/>
      <c r="Y22" s="253"/>
      <c r="Z22" s="253"/>
      <c r="AA22" s="253"/>
      <c r="AB22" s="253"/>
      <c r="AC22" s="253"/>
      <c r="AD22" s="253"/>
      <c r="AE22" s="253"/>
      <c r="AF22" s="253"/>
      <c r="AG22" s="253"/>
      <c r="AH22" s="253"/>
      <c r="AI22" s="253"/>
      <c r="AJ22" s="253"/>
      <c r="AK22" s="253"/>
      <c r="AL22" s="253"/>
      <c r="AM22" s="253"/>
      <c r="AN22" s="253"/>
      <c r="AO22" s="253"/>
      <c r="AP22" s="253"/>
      <c r="AQ22" s="253"/>
      <c r="AR22" s="253"/>
      <c r="AS22" s="253"/>
      <c r="AT22" s="253"/>
      <c r="AU22" s="253"/>
      <c r="AV22" s="253"/>
      <c r="AW22" s="253"/>
      <c r="AX22" s="253"/>
      <c r="AY22" s="253"/>
      <c r="AZ22" s="253"/>
      <c r="BA22" s="253"/>
      <c r="BB22" s="253"/>
      <c r="BC22" s="253"/>
      <c r="BD22" s="253"/>
      <c r="BE22" s="253"/>
      <c r="BF22" s="253"/>
      <c r="BG22" s="253"/>
      <c r="BH22" s="253"/>
      <c r="BI22" s="253"/>
      <c r="BJ22" s="253"/>
      <c r="BK22" s="253"/>
      <c r="BL22" s="253"/>
      <c r="BM22" s="253"/>
      <c r="BN22" s="253"/>
      <c r="BO22" s="253"/>
      <c r="BP22" s="253"/>
      <c r="BQ22" s="253"/>
      <c r="BR22" s="253"/>
      <c r="BS22" s="253"/>
      <c r="BT22" s="253"/>
      <c r="BU22" s="253"/>
      <c r="BV22" s="253"/>
      <c r="BW22" s="253"/>
      <c r="BX22" s="253"/>
      <c r="BY22" s="253"/>
      <c r="BZ22" s="253"/>
      <c r="CA22" s="253"/>
      <c r="CB22" s="253"/>
      <c r="CC22" s="253"/>
      <c r="CD22" s="253"/>
      <c r="CE22" s="253"/>
      <c r="CF22" s="253"/>
      <c r="CG22" s="253"/>
      <c r="CH22" s="253"/>
      <c r="CI22" s="253"/>
      <c r="CJ22" s="253"/>
      <c r="CK22" s="253"/>
      <c r="CL22" s="253"/>
      <c r="CM22" s="253"/>
      <c r="CN22" s="253"/>
      <c r="CO22" s="253"/>
      <c r="CP22" s="253"/>
      <c r="CQ22" s="253"/>
      <c r="CR22" s="253"/>
      <c r="CS22" s="253"/>
      <c r="CT22" s="253"/>
      <c r="CU22" s="253"/>
      <c r="CV22" s="253"/>
      <c r="CW22" s="253"/>
      <c r="CX22" s="253"/>
      <c r="CY22" s="253"/>
      <c r="CZ22" s="253"/>
      <c r="DA22" s="253"/>
      <c r="DB22" s="253"/>
      <c r="DC22" s="253"/>
      <c r="DD22" s="253"/>
      <c r="DE22" s="253"/>
      <c r="DF22" s="253"/>
      <c r="DG22" s="253"/>
      <c r="DH22" s="253"/>
      <c r="DI22" s="253"/>
      <c r="DJ22" s="253"/>
      <c r="DK22" s="253"/>
      <c r="DL22" s="253"/>
      <c r="DM22" s="253"/>
      <c r="DN22" s="253"/>
      <c r="DO22" s="253"/>
      <c r="DP22" s="253"/>
      <c r="DQ22" s="253"/>
      <c r="DR22" s="253"/>
      <c r="DS22" s="253"/>
      <c r="DT22" s="253"/>
      <c r="DU22" s="253"/>
      <c r="DV22" s="253"/>
      <c r="DW22" s="253"/>
      <c r="DX22" s="253"/>
      <c r="DY22" s="253"/>
      <c r="DZ22" s="253"/>
      <c r="EA22" s="253"/>
      <c r="EB22" s="253"/>
      <c r="EC22" s="253"/>
      <c r="ED22" s="253"/>
      <c r="EE22" s="253"/>
      <c r="EF22" s="253"/>
      <c r="EG22" s="253"/>
      <c r="EH22" s="253"/>
      <c r="EI22" s="253"/>
      <c r="EJ22" s="253"/>
      <c r="EK22" s="253"/>
      <c r="EL22" s="253"/>
      <c r="EM22" s="253"/>
      <c r="EN22" s="253"/>
      <c r="EO22" s="253"/>
      <c r="EP22" s="253"/>
      <c r="EQ22" s="253"/>
      <c r="ER22" s="253"/>
      <c r="ES22" s="253"/>
      <c r="ET22" s="253"/>
      <c r="EU22" s="253"/>
      <c r="EV22" s="253"/>
      <c r="EW22" s="253"/>
      <c r="EX22" s="253"/>
      <c r="EY22" s="253"/>
      <c r="EZ22" s="253"/>
      <c r="FA22" s="253"/>
      <c r="FB22" s="253"/>
      <c r="FC22" s="253"/>
      <c r="FD22" s="253"/>
      <c r="FE22" s="253"/>
      <c r="FF22" s="253"/>
      <c r="FG22" s="253"/>
      <c r="FH22" s="253"/>
      <c r="FI22" s="253"/>
      <c r="FJ22" s="253"/>
      <c r="FK22" s="253"/>
      <c r="FL22" s="253"/>
      <c r="FM22" s="253"/>
      <c r="FN22" s="253"/>
      <c r="FO22" s="253"/>
      <c r="FP22" s="253"/>
      <c r="FQ22" s="253"/>
      <c r="FR22" s="253"/>
      <c r="FS22" s="253"/>
      <c r="FT22" s="253"/>
      <c r="FU22" s="253"/>
      <c r="FV22" s="253"/>
      <c r="FW22" s="253"/>
      <c r="FX22" s="253"/>
      <c r="FY22" s="253"/>
      <c r="FZ22" s="253"/>
      <c r="GA22" s="253"/>
      <c r="GB22" s="253"/>
      <c r="GC22" s="253"/>
      <c r="GD22" s="253"/>
      <c r="GE22" s="253"/>
      <c r="GF22" s="253"/>
      <c r="GG22" s="253"/>
      <c r="GH22" s="253"/>
      <c r="GI22" s="253"/>
      <c r="GJ22" s="253"/>
      <c r="GK22" s="253"/>
      <c r="GL22" s="253"/>
      <c r="GM22" s="253"/>
      <c r="GN22" s="253"/>
      <c r="GO22" s="253"/>
      <c r="GP22" s="253"/>
      <c r="GQ22" s="253"/>
      <c r="GR22" s="253"/>
      <c r="GS22" s="253"/>
      <c r="GT22" s="253"/>
      <c r="GU22" s="253"/>
      <c r="GV22" s="253"/>
      <c r="GW22" s="253"/>
      <c r="GX22" s="253"/>
      <c r="GY22" s="253"/>
      <c r="GZ22" s="253"/>
      <c r="HA22" s="253"/>
      <c r="HB22" s="253"/>
      <c r="HC22" s="253"/>
      <c r="HD22" s="253"/>
      <c r="HE22" s="253"/>
      <c r="HF22" s="253"/>
      <c r="HG22" s="253"/>
      <c r="HH22" s="253"/>
      <c r="HI22" s="253"/>
      <c r="HJ22" s="253"/>
      <c r="HK22" s="253"/>
      <c r="HL22" s="253"/>
      <c r="HM22" s="253"/>
      <c r="HN22" s="253"/>
      <c r="HO22" s="253"/>
      <c r="HP22" s="253"/>
      <c r="HQ22" s="253"/>
      <c r="HR22" s="253"/>
      <c r="HS22" s="253"/>
      <c r="HT22" s="253"/>
      <c r="HU22" s="253"/>
      <c r="HV22" s="253"/>
      <c r="HW22" s="253"/>
      <c r="HX22" s="253"/>
      <c r="HY22" s="253"/>
      <c r="HZ22" s="253"/>
      <c r="IA22" s="253"/>
      <c r="IB22" s="253"/>
      <c r="IC22" s="253"/>
      <c r="ID22" s="253"/>
      <c r="IE22" s="253"/>
      <c r="IF22" s="253"/>
      <c r="IG22" s="253"/>
      <c r="IH22" s="253"/>
      <c r="II22" s="253"/>
      <c r="IJ22" s="253"/>
      <c r="IK22" s="253"/>
      <c r="IL22" s="253"/>
      <c r="IM22" s="253"/>
      <c r="IN22" s="253"/>
      <c r="IO22" s="253"/>
      <c r="IP22" s="253"/>
    </row>
    <row r="23" s="309" customFormat="1" ht="24" customHeight="1" spans="1:250">
      <c r="A23" s="253"/>
      <c r="B23" s="276"/>
      <c r="C23" s="253"/>
      <c r="D23" s="337"/>
      <c r="E23" s="253"/>
      <c r="F23" s="253"/>
      <c r="G23" s="253"/>
      <c r="H23" s="253"/>
      <c r="I23" s="253"/>
      <c r="J23" s="253"/>
      <c r="K23" s="253"/>
      <c r="L23" s="253"/>
      <c r="M23" s="253"/>
      <c r="N23" s="253"/>
      <c r="O23" s="253"/>
      <c r="P23" s="253"/>
      <c r="Q23" s="253"/>
      <c r="R23" s="253"/>
      <c r="S23" s="253"/>
      <c r="T23" s="253"/>
      <c r="U23" s="253"/>
      <c r="V23" s="253"/>
      <c r="W23" s="253"/>
      <c r="X23" s="253"/>
      <c r="Y23" s="253"/>
      <c r="Z23" s="253"/>
      <c r="AA23" s="253"/>
      <c r="AB23" s="253"/>
      <c r="AC23" s="253"/>
      <c r="AD23" s="253"/>
      <c r="AE23" s="253"/>
      <c r="AF23" s="253"/>
      <c r="AG23" s="253"/>
      <c r="AH23" s="253"/>
      <c r="AI23" s="253"/>
      <c r="AJ23" s="253"/>
      <c r="AK23" s="253"/>
      <c r="AL23" s="253"/>
      <c r="AM23" s="253"/>
      <c r="AN23" s="253"/>
      <c r="AO23" s="253"/>
      <c r="AP23" s="253"/>
      <c r="AQ23" s="253"/>
      <c r="AR23" s="253"/>
      <c r="AS23" s="253"/>
      <c r="AT23" s="253"/>
      <c r="AU23" s="253"/>
      <c r="AV23" s="253"/>
      <c r="AW23" s="253"/>
      <c r="AX23" s="253"/>
      <c r="AY23" s="253"/>
      <c r="AZ23" s="253"/>
      <c r="BA23" s="253"/>
      <c r="BB23" s="253"/>
      <c r="BC23" s="253"/>
      <c r="BD23" s="253"/>
      <c r="BE23" s="253"/>
      <c r="BF23" s="253"/>
      <c r="BG23" s="253"/>
      <c r="BH23" s="253"/>
      <c r="BI23" s="253"/>
      <c r="BJ23" s="253"/>
      <c r="BK23" s="253"/>
      <c r="BL23" s="253"/>
      <c r="BM23" s="253"/>
      <c r="BN23" s="253"/>
      <c r="BO23" s="253"/>
      <c r="BP23" s="253"/>
      <c r="BQ23" s="253"/>
      <c r="BR23" s="253"/>
      <c r="BS23" s="253"/>
      <c r="BT23" s="253"/>
      <c r="BU23" s="253"/>
      <c r="BV23" s="253"/>
      <c r="BW23" s="253"/>
      <c r="BX23" s="253"/>
      <c r="BY23" s="253"/>
      <c r="BZ23" s="253"/>
      <c r="CA23" s="253"/>
      <c r="CB23" s="253"/>
      <c r="CC23" s="253"/>
      <c r="CD23" s="253"/>
      <c r="CE23" s="253"/>
      <c r="CF23" s="253"/>
      <c r="CG23" s="253"/>
      <c r="CH23" s="253"/>
      <c r="CI23" s="253"/>
      <c r="CJ23" s="253"/>
      <c r="CK23" s="253"/>
      <c r="CL23" s="253"/>
      <c r="CM23" s="253"/>
      <c r="CN23" s="253"/>
      <c r="CO23" s="253"/>
      <c r="CP23" s="253"/>
      <c r="CQ23" s="253"/>
      <c r="CR23" s="253"/>
      <c r="CS23" s="253"/>
      <c r="CT23" s="253"/>
      <c r="CU23" s="253"/>
      <c r="CV23" s="253"/>
      <c r="CW23" s="253"/>
      <c r="CX23" s="253"/>
      <c r="CY23" s="253"/>
      <c r="CZ23" s="253"/>
      <c r="DA23" s="253"/>
      <c r="DB23" s="253"/>
      <c r="DC23" s="253"/>
      <c r="DD23" s="253"/>
      <c r="DE23" s="253"/>
      <c r="DF23" s="253"/>
      <c r="DG23" s="253"/>
      <c r="DH23" s="253"/>
      <c r="DI23" s="253"/>
      <c r="DJ23" s="253"/>
      <c r="DK23" s="253"/>
      <c r="DL23" s="253"/>
      <c r="DM23" s="253"/>
      <c r="DN23" s="253"/>
      <c r="DO23" s="253"/>
      <c r="DP23" s="253"/>
      <c r="DQ23" s="253"/>
      <c r="DR23" s="253"/>
      <c r="DS23" s="253"/>
      <c r="DT23" s="253"/>
      <c r="DU23" s="253"/>
      <c r="DV23" s="253"/>
      <c r="DW23" s="253"/>
      <c r="DX23" s="253"/>
      <c r="DY23" s="253"/>
      <c r="DZ23" s="253"/>
      <c r="EA23" s="253"/>
      <c r="EB23" s="253"/>
      <c r="EC23" s="253"/>
      <c r="ED23" s="253"/>
      <c r="EE23" s="253"/>
      <c r="EF23" s="253"/>
      <c r="EG23" s="253"/>
      <c r="EH23" s="253"/>
      <c r="EI23" s="253"/>
      <c r="EJ23" s="253"/>
      <c r="EK23" s="253"/>
      <c r="EL23" s="253"/>
      <c r="EM23" s="253"/>
      <c r="EN23" s="253"/>
      <c r="EO23" s="253"/>
      <c r="EP23" s="253"/>
      <c r="EQ23" s="253"/>
      <c r="ER23" s="253"/>
      <c r="ES23" s="253"/>
      <c r="ET23" s="253"/>
      <c r="EU23" s="253"/>
      <c r="EV23" s="253"/>
      <c r="EW23" s="253"/>
      <c r="EX23" s="253"/>
      <c r="EY23" s="253"/>
      <c r="EZ23" s="253"/>
      <c r="FA23" s="253"/>
      <c r="FB23" s="253"/>
      <c r="FC23" s="253"/>
      <c r="FD23" s="253"/>
      <c r="FE23" s="253"/>
      <c r="FF23" s="253"/>
      <c r="FG23" s="253"/>
      <c r="FH23" s="253"/>
      <c r="FI23" s="253"/>
      <c r="FJ23" s="253"/>
      <c r="FK23" s="253"/>
      <c r="FL23" s="253"/>
      <c r="FM23" s="253"/>
      <c r="FN23" s="253"/>
      <c r="FO23" s="253"/>
      <c r="FP23" s="253"/>
      <c r="FQ23" s="253"/>
      <c r="FR23" s="253"/>
      <c r="FS23" s="253"/>
      <c r="FT23" s="253"/>
      <c r="FU23" s="253"/>
      <c r="FV23" s="253"/>
      <c r="FW23" s="253"/>
      <c r="FX23" s="253"/>
      <c r="FY23" s="253"/>
      <c r="FZ23" s="253"/>
      <c r="GA23" s="253"/>
      <c r="GB23" s="253"/>
      <c r="GC23" s="253"/>
      <c r="GD23" s="253"/>
      <c r="GE23" s="253"/>
      <c r="GF23" s="253"/>
      <c r="GG23" s="253"/>
      <c r="GH23" s="253"/>
      <c r="GI23" s="253"/>
      <c r="GJ23" s="253"/>
      <c r="GK23" s="253"/>
      <c r="GL23" s="253"/>
      <c r="GM23" s="253"/>
      <c r="GN23" s="253"/>
      <c r="GO23" s="253"/>
      <c r="GP23" s="253"/>
      <c r="GQ23" s="253"/>
      <c r="GR23" s="253"/>
      <c r="GS23" s="253"/>
      <c r="GT23" s="253"/>
      <c r="GU23" s="253"/>
      <c r="GV23" s="253"/>
      <c r="GW23" s="253"/>
      <c r="GX23" s="253"/>
      <c r="GY23" s="253"/>
      <c r="GZ23" s="253"/>
      <c r="HA23" s="253"/>
      <c r="HB23" s="253"/>
      <c r="HC23" s="253"/>
      <c r="HD23" s="253"/>
      <c r="HE23" s="253"/>
      <c r="HF23" s="253"/>
      <c r="HG23" s="253"/>
      <c r="HH23" s="253"/>
      <c r="HI23" s="253"/>
      <c r="HJ23" s="253"/>
      <c r="HK23" s="253"/>
      <c r="HL23" s="253"/>
      <c r="HM23" s="253"/>
      <c r="HN23" s="253"/>
      <c r="HO23" s="253"/>
      <c r="HP23" s="253"/>
      <c r="HQ23" s="253"/>
      <c r="HR23" s="253"/>
      <c r="HS23" s="253"/>
      <c r="HT23" s="253"/>
      <c r="HU23" s="253"/>
      <c r="HV23" s="253"/>
      <c r="HW23" s="253"/>
      <c r="HX23" s="253"/>
      <c r="HY23" s="253"/>
      <c r="HZ23" s="253"/>
      <c r="IA23" s="253"/>
      <c r="IB23" s="253"/>
      <c r="IC23" s="253"/>
      <c r="ID23" s="253"/>
      <c r="IE23" s="253"/>
      <c r="IF23" s="253"/>
      <c r="IG23" s="253"/>
      <c r="IH23" s="253"/>
      <c r="II23" s="253"/>
      <c r="IJ23" s="253"/>
      <c r="IK23" s="253"/>
      <c r="IL23" s="253"/>
      <c r="IM23" s="253"/>
      <c r="IN23" s="253"/>
      <c r="IO23" s="253"/>
      <c r="IP23" s="253"/>
    </row>
    <row r="24" s="309" customFormat="1" ht="24" customHeight="1" spans="1:250">
      <c r="A24" s="253"/>
      <c r="B24" s="276"/>
      <c r="C24" s="253"/>
      <c r="D24" s="337"/>
      <c r="E24" s="253"/>
      <c r="F24" s="253"/>
      <c r="G24" s="253"/>
      <c r="H24" s="253"/>
      <c r="I24" s="253"/>
      <c r="J24" s="253"/>
      <c r="K24" s="253"/>
      <c r="L24" s="253"/>
      <c r="M24" s="253"/>
      <c r="N24" s="253"/>
      <c r="O24" s="253"/>
      <c r="P24" s="253"/>
      <c r="Q24" s="253"/>
      <c r="R24" s="253"/>
      <c r="S24" s="253"/>
      <c r="T24" s="253"/>
      <c r="U24" s="253"/>
      <c r="V24" s="253"/>
      <c r="W24" s="253"/>
      <c r="X24" s="253"/>
      <c r="Y24" s="253"/>
      <c r="Z24" s="253"/>
      <c r="AA24" s="253"/>
      <c r="AB24" s="253"/>
      <c r="AC24" s="253"/>
      <c r="AD24" s="253"/>
      <c r="AE24" s="253"/>
      <c r="AF24" s="253"/>
      <c r="AG24" s="253"/>
      <c r="AH24" s="253"/>
      <c r="AI24" s="253"/>
      <c r="AJ24" s="253"/>
      <c r="AK24" s="253"/>
      <c r="AL24" s="253"/>
      <c r="AM24" s="253"/>
      <c r="AN24" s="253"/>
      <c r="AO24" s="253"/>
      <c r="AP24" s="253"/>
      <c r="AQ24" s="253"/>
      <c r="AR24" s="253"/>
      <c r="AS24" s="253"/>
      <c r="AT24" s="253"/>
      <c r="AU24" s="253"/>
      <c r="AV24" s="253"/>
      <c r="AW24" s="253"/>
      <c r="AX24" s="253"/>
      <c r="AY24" s="253"/>
      <c r="AZ24" s="253"/>
      <c r="BA24" s="253"/>
      <c r="BB24" s="253"/>
      <c r="BC24" s="253"/>
      <c r="BD24" s="253"/>
      <c r="BE24" s="253"/>
      <c r="BF24" s="253"/>
      <c r="BG24" s="253"/>
      <c r="BH24" s="253"/>
      <c r="BI24" s="253"/>
      <c r="BJ24" s="253"/>
      <c r="BK24" s="253"/>
      <c r="BL24" s="253"/>
      <c r="BM24" s="253"/>
      <c r="BN24" s="253"/>
      <c r="BO24" s="253"/>
      <c r="BP24" s="253"/>
      <c r="BQ24" s="253"/>
      <c r="BR24" s="253"/>
      <c r="BS24" s="253"/>
      <c r="BT24" s="253"/>
      <c r="BU24" s="253"/>
      <c r="BV24" s="253"/>
      <c r="BW24" s="253"/>
      <c r="BX24" s="253"/>
      <c r="BY24" s="253"/>
      <c r="BZ24" s="253"/>
      <c r="CA24" s="253"/>
      <c r="CB24" s="253"/>
      <c r="CC24" s="253"/>
      <c r="CD24" s="253"/>
      <c r="CE24" s="253"/>
      <c r="CF24" s="253"/>
      <c r="CG24" s="253"/>
      <c r="CH24" s="253"/>
      <c r="CI24" s="253"/>
      <c r="CJ24" s="253"/>
      <c r="CK24" s="253"/>
      <c r="CL24" s="253"/>
      <c r="CM24" s="253"/>
      <c r="CN24" s="253"/>
      <c r="CO24" s="253"/>
      <c r="CP24" s="253"/>
      <c r="CQ24" s="253"/>
      <c r="CR24" s="253"/>
      <c r="CS24" s="253"/>
      <c r="CT24" s="253"/>
      <c r="CU24" s="253"/>
      <c r="CV24" s="253"/>
      <c r="CW24" s="253"/>
      <c r="CX24" s="253"/>
      <c r="CY24" s="253"/>
      <c r="CZ24" s="253"/>
      <c r="DA24" s="253"/>
      <c r="DB24" s="253"/>
      <c r="DC24" s="253"/>
      <c r="DD24" s="253"/>
      <c r="DE24" s="253"/>
      <c r="DF24" s="253"/>
      <c r="DG24" s="253"/>
      <c r="DH24" s="253"/>
      <c r="DI24" s="253"/>
      <c r="DJ24" s="253"/>
      <c r="DK24" s="253"/>
      <c r="DL24" s="253"/>
      <c r="DM24" s="253"/>
      <c r="DN24" s="253"/>
      <c r="DO24" s="253"/>
      <c r="DP24" s="253"/>
      <c r="DQ24" s="253"/>
      <c r="DR24" s="253"/>
      <c r="DS24" s="253"/>
      <c r="DT24" s="253"/>
      <c r="DU24" s="253"/>
      <c r="DV24" s="253"/>
      <c r="DW24" s="253"/>
      <c r="DX24" s="253"/>
      <c r="DY24" s="253"/>
      <c r="DZ24" s="253"/>
      <c r="EA24" s="253"/>
      <c r="EB24" s="253"/>
      <c r="EC24" s="253"/>
      <c r="ED24" s="253"/>
      <c r="EE24" s="253"/>
      <c r="EF24" s="253"/>
      <c r="EG24" s="253"/>
      <c r="EH24" s="253"/>
      <c r="EI24" s="253"/>
      <c r="EJ24" s="253"/>
      <c r="EK24" s="253"/>
      <c r="EL24" s="253"/>
      <c r="EM24" s="253"/>
      <c r="EN24" s="253"/>
      <c r="EO24" s="253"/>
      <c r="EP24" s="253"/>
      <c r="EQ24" s="253"/>
      <c r="ER24" s="253"/>
      <c r="ES24" s="253"/>
      <c r="ET24" s="253"/>
      <c r="EU24" s="253"/>
      <c r="EV24" s="253"/>
      <c r="EW24" s="253"/>
      <c r="EX24" s="253"/>
      <c r="EY24" s="253"/>
      <c r="EZ24" s="253"/>
      <c r="FA24" s="253"/>
      <c r="FB24" s="253"/>
      <c r="FC24" s="253"/>
      <c r="FD24" s="253"/>
      <c r="FE24" s="253"/>
      <c r="FF24" s="253"/>
      <c r="FG24" s="253"/>
      <c r="FH24" s="253"/>
      <c r="FI24" s="253"/>
      <c r="FJ24" s="253"/>
      <c r="FK24" s="253"/>
      <c r="FL24" s="253"/>
      <c r="FM24" s="253"/>
      <c r="FN24" s="253"/>
      <c r="FO24" s="253"/>
      <c r="FP24" s="253"/>
      <c r="FQ24" s="253"/>
      <c r="FR24" s="253"/>
      <c r="FS24" s="253"/>
      <c r="FT24" s="253"/>
      <c r="FU24" s="253"/>
      <c r="FV24" s="253"/>
      <c r="FW24" s="253"/>
      <c r="FX24" s="253"/>
      <c r="FY24" s="253"/>
      <c r="FZ24" s="253"/>
      <c r="GA24" s="253"/>
      <c r="GB24" s="253"/>
      <c r="GC24" s="253"/>
      <c r="GD24" s="253"/>
      <c r="GE24" s="253"/>
      <c r="GF24" s="253"/>
      <c r="GG24" s="253"/>
      <c r="GH24" s="253"/>
      <c r="GI24" s="253"/>
      <c r="GJ24" s="253"/>
      <c r="GK24" s="253"/>
      <c r="GL24" s="253"/>
      <c r="GM24" s="253"/>
      <c r="GN24" s="253"/>
      <c r="GO24" s="253"/>
      <c r="GP24" s="253"/>
      <c r="GQ24" s="253"/>
      <c r="GR24" s="253"/>
      <c r="GS24" s="253"/>
      <c r="GT24" s="253"/>
      <c r="GU24" s="253"/>
      <c r="GV24" s="253"/>
      <c r="GW24" s="253"/>
      <c r="GX24" s="253"/>
      <c r="GY24" s="253"/>
      <c r="GZ24" s="253"/>
      <c r="HA24" s="253"/>
      <c r="HB24" s="253"/>
      <c r="HC24" s="253"/>
      <c r="HD24" s="253"/>
      <c r="HE24" s="253"/>
      <c r="HF24" s="253"/>
      <c r="HG24" s="253"/>
      <c r="HH24" s="253"/>
      <c r="HI24" s="253"/>
      <c r="HJ24" s="253"/>
      <c r="HK24" s="253"/>
      <c r="HL24" s="253"/>
      <c r="HM24" s="253"/>
      <c r="HN24" s="253"/>
      <c r="HO24" s="253"/>
      <c r="HP24" s="253"/>
      <c r="HQ24" s="253"/>
      <c r="HR24" s="253"/>
      <c r="HS24" s="253"/>
      <c r="HT24" s="253"/>
      <c r="HU24" s="253"/>
      <c r="HV24" s="253"/>
      <c r="HW24" s="253"/>
      <c r="HX24" s="253"/>
      <c r="HY24" s="253"/>
      <c r="HZ24" s="253"/>
      <c r="IA24" s="253"/>
      <c r="IB24" s="253"/>
      <c r="IC24" s="253"/>
      <c r="ID24" s="253"/>
      <c r="IE24" s="253"/>
      <c r="IF24" s="253"/>
      <c r="IG24" s="253"/>
      <c r="IH24" s="253"/>
      <c r="II24" s="253"/>
      <c r="IJ24" s="253"/>
      <c r="IK24" s="253"/>
      <c r="IL24" s="253"/>
      <c r="IM24" s="253"/>
      <c r="IN24" s="253"/>
      <c r="IO24" s="253"/>
      <c r="IP24" s="253"/>
    </row>
    <row r="25" s="309" customFormat="1" ht="24" customHeight="1" spans="1:250">
      <c r="A25" s="253"/>
      <c r="B25" s="276"/>
      <c r="C25" s="253"/>
      <c r="D25" s="337"/>
      <c r="E25" s="253"/>
      <c r="F25" s="253"/>
      <c r="G25" s="253"/>
      <c r="H25" s="253"/>
      <c r="I25" s="253"/>
      <c r="J25" s="253"/>
      <c r="K25" s="253"/>
      <c r="L25" s="253"/>
      <c r="M25" s="253"/>
      <c r="N25" s="253"/>
      <c r="O25" s="253"/>
      <c r="P25" s="253"/>
      <c r="Q25" s="253"/>
      <c r="R25" s="253"/>
      <c r="S25" s="253"/>
      <c r="T25" s="253"/>
      <c r="U25" s="253"/>
      <c r="V25" s="253"/>
      <c r="W25" s="253"/>
      <c r="X25" s="253"/>
      <c r="Y25" s="253"/>
      <c r="Z25" s="253"/>
      <c r="AA25" s="253"/>
      <c r="AB25" s="253"/>
      <c r="AC25" s="253"/>
      <c r="AD25" s="253"/>
      <c r="AE25" s="253"/>
      <c r="AF25" s="253"/>
      <c r="AG25" s="253"/>
      <c r="AH25" s="253"/>
      <c r="AI25" s="253"/>
      <c r="AJ25" s="253"/>
      <c r="AK25" s="253"/>
      <c r="AL25" s="253"/>
      <c r="AM25" s="253"/>
      <c r="AN25" s="253"/>
      <c r="AO25" s="253"/>
      <c r="AP25" s="253"/>
      <c r="AQ25" s="253"/>
      <c r="AR25" s="253"/>
      <c r="AS25" s="253"/>
      <c r="AT25" s="253"/>
      <c r="AU25" s="253"/>
      <c r="AV25" s="253"/>
      <c r="AW25" s="253"/>
      <c r="AX25" s="253"/>
      <c r="AY25" s="253"/>
      <c r="AZ25" s="253"/>
      <c r="BA25" s="253"/>
      <c r="BB25" s="253"/>
      <c r="BC25" s="253"/>
      <c r="BD25" s="253"/>
      <c r="BE25" s="253"/>
      <c r="BF25" s="253"/>
      <c r="BG25" s="253"/>
      <c r="BH25" s="253"/>
      <c r="BI25" s="253"/>
      <c r="BJ25" s="253"/>
      <c r="BK25" s="253"/>
      <c r="BL25" s="253"/>
      <c r="BM25" s="253"/>
      <c r="BN25" s="253"/>
      <c r="BO25" s="253"/>
      <c r="BP25" s="253"/>
      <c r="BQ25" s="253"/>
      <c r="BR25" s="253"/>
      <c r="BS25" s="253"/>
      <c r="BT25" s="253"/>
      <c r="BU25" s="253"/>
      <c r="BV25" s="253"/>
      <c r="BW25" s="253"/>
      <c r="BX25" s="253"/>
      <c r="BY25" s="253"/>
      <c r="BZ25" s="253"/>
      <c r="CA25" s="253"/>
      <c r="CB25" s="253"/>
      <c r="CC25" s="253"/>
      <c r="CD25" s="253"/>
      <c r="CE25" s="253"/>
      <c r="CF25" s="253"/>
      <c r="CG25" s="253"/>
      <c r="CH25" s="253"/>
      <c r="CI25" s="253"/>
      <c r="CJ25" s="253"/>
      <c r="CK25" s="253"/>
      <c r="CL25" s="253"/>
      <c r="CM25" s="253"/>
      <c r="CN25" s="253"/>
      <c r="CO25" s="253"/>
      <c r="CP25" s="253"/>
      <c r="CQ25" s="253"/>
      <c r="CR25" s="253"/>
      <c r="CS25" s="253"/>
      <c r="CT25" s="253"/>
      <c r="CU25" s="253"/>
      <c r="CV25" s="253"/>
      <c r="CW25" s="253"/>
      <c r="CX25" s="253"/>
      <c r="CY25" s="253"/>
      <c r="CZ25" s="253"/>
      <c r="DA25" s="253"/>
      <c r="DB25" s="253"/>
      <c r="DC25" s="253"/>
      <c r="DD25" s="253"/>
      <c r="DE25" s="253"/>
      <c r="DF25" s="253"/>
      <c r="DG25" s="253"/>
      <c r="DH25" s="253"/>
      <c r="DI25" s="253"/>
      <c r="DJ25" s="253"/>
      <c r="DK25" s="253"/>
      <c r="DL25" s="253"/>
      <c r="DM25" s="253"/>
      <c r="DN25" s="253"/>
      <c r="DO25" s="253"/>
      <c r="DP25" s="253"/>
      <c r="DQ25" s="253"/>
      <c r="DR25" s="253"/>
      <c r="DS25" s="253"/>
      <c r="DT25" s="253"/>
      <c r="DU25" s="253"/>
      <c r="DV25" s="253"/>
      <c r="DW25" s="253"/>
      <c r="DX25" s="253"/>
      <c r="DY25" s="253"/>
      <c r="DZ25" s="253"/>
      <c r="EA25" s="253"/>
      <c r="EB25" s="253"/>
      <c r="EC25" s="253"/>
      <c r="ED25" s="253"/>
      <c r="EE25" s="253"/>
      <c r="EF25" s="253"/>
      <c r="EG25" s="253"/>
      <c r="EH25" s="253"/>
      <c r="EI25" s="253"/>
      <c r="EJ25" s="253"/>
      <c r="EK25" s="253"/>
      <c r="EL25" s="253"/>
      <c r="EM25" s="253"/>
      <c r="EN25" s="253"/>
      <c r="EO25" s="253"/>
      <c r="EP25" s="253"/>
      <c r="EQ25" s="253"/>
      <c r="ER25" s="253"/>
      <c r="ES25" s="253"/>
      <c r="ET25" s="253"/>
      <c r="EU25" s="253"/>
      <c r="EV25" s="253"/>
      <c r="EW25" s="253"/>
      <c r="EX25" s="253"/>
      <c r="EY25" s="253"/>
      <c r="EZ25" s="253"/>
      <c r="FA25" s="253"/>
      <c r="FB25" s="253"/>
      <c r="FC25" s="253"/>
      <c r="FD25" s="253"/>
      <c r="FE25" s="253"/>
      <c r="FF25" s="253"/>
      <c r="FG25" s="253"/>
      <c r="FH25" s="253"/>
      <c r="FI25" s="253"/>
      <c r="FJ25" s="253"/>
      <c r="FK25" s="253"/>
      <c r="FL25" s="253"/>
      <c r="FM25" s="253"/>
      <c r="FN25" s="253"/>
      <c r="FO25" s="253"/>
      <c r="FP25" s="253"/>
      <c r="FQ25" s="253"/>
      <c r="FR25" s="253"/>
      <c r="FS25" s="253"/>
      <c r="FT25" s="253"/>
      <c r="FU25" s="253"/>
      <c r="FV25" s="253"/>
      <c r="FW25" s="253"/>
      <c r="FX25" s="253"/>
      <c r="FY25" s="253"/>
      <c r="FZ25" s="253"/>
      <c r="GA25" s="253"/>
      <c r="GB25" s="253"/>
      <c r="GC25" s="253"/>
      <c r="GD25" s="253"/>
      <c r="GE25" s="253"/>
      <c r="GF25" s="253"/>
      <c r="GG25" s="253"/>
      <c r="GH25" s="253"/>
      <c r="GI25" s="253"/>
      <c r="GJ25" s="253"/>
      <c r="GK25" s="253"/>
      <c r="GL25" s="253"/>
      <c r="GM25" s="253"/>
      <c r="GN25" s="253"/>
      <c r="GO25" s="253"/>
      <c r="GP25" s="253"/>
      <c r="GQ25" s="253"/>
      <c r="GR25" s="253"/>
      <c r="GS25" s="253"/>
      <c r="GT25" s="253"/>
      <c r="GU25" s="253"/>
      <c r="GV25" s="253"/>
      <c r="GW25" s="253"/>
      <c r="GX25" s="253"/>
      <c r="GY25" s="253"/>
      <c r="GZ25" s="253"/>
      <c r="HA25" s="253"/>
      <c r="HB25" s="253"/>
      <c r="HC25" s="253"/>
      <c r="HD25" s="253"/>
      <c r="HE25" s="253"/>
      <c r="HF25" s="253"/>
      <c r="HG25" s="253"/>
      <c r="HH25" s="253"/>
      <c r="HI25" s="253"/>
      <c r="HJ25" s="253"/>
      <c r="HK25" s="253"/>
      <c r="HL25" s="253"/>
      <c r="HM25" s="253"/>
      <c r="HN25" s="253"/>
      <c r="HO25" s="253"/>
      <c r="HP25" s="253"/>
      <c r="HQ25" s="253"/>
      <c r="HR25" s="253"/>
      <c r="HS25" s="253"/>
      <c r="HT25" s="253"/>
      <c r="HU25" s="253"/>
      <c r="HV25" s="253"/>
      <c r="HW25" s="253"/>
      <c r="HX25" s="253"/>
      <c r="HY25" s="253"/>
      <c r="HZ25" s="253"/>
      <c r="IA25" s="253"/>
      <c r="IB25" s="253"/>
      <c r="IC25" s="253"/>
      <c r="ID25" s="253"/>
      <c r="IE25" s="253"/>
      <c r="IF25" s="253"/>
      <c r="IG25" s="253"/>
      <c r="IH25" s="253"/>
      <c r="II25" s="253"/>
      <c r="IJ25" s="253"/>
      <c r="IK25" s="253"/>
      <c r="IL25" s="253"/>
      <c r="IM25" s="253"/>
      <c r="IN25" s="253"/>
      <c r="IO25" s="253"/>
      <c r="IP25" s="253"/>
    </row>
    <row r="26" s="309" customFormat="1" ht="24" customHeight="1" spans="1:250">
      <c r="A26" s="253"/>
      <c r="B26" s="276"/>
      <c r="C26" s="253"/>
      <c r="D26" s="337"/>
      <c r="E26" s="253"/>
      <c r="F26" s="253"/>
      <c r="G26" s="253"/>
      <c r="H26" s="253"/>
      <c r="I26" s="253"/>
      <c r="J26" s="253"/>
      <c r="K26" s="253"/>
      <c r="L26" s="253"/>
      <c r="M26" s="253"/>
      <c r="N26" s="253"/>
      <c r="O26" s="253"/>
      <c r="P26" s="253"/>
      <c r="Q26" s="253"/>
      <c r="R26" s="253"/>
      <c r="S26" s="253"/>
      <c r="T26" s="253"/>
      <c r="U26" s="253"/>
      <c r="V26" s="253"/>
      <c r="W26" s="253"/>
      <c r="X26" s="253"/>
      <c r="Y26" s="253"/>
      <c r="Z26" s="253"/>
      <c r="AA26" s="253"/>
      <c r="AB26" s="253"/>
      <c r="AC26" s="253"/>
      <c r="AD26" s="253"/>
      <c r="AE26" s="253"/>
      <c r="AF26" s="253"/>
      <c r="AG26" s="253"/>
      <c r="AH26" s="253"/>
      <c r="AI26" s="253"/>
      <c r="AJ26" s="253"/>
      <c r="AK26" s="253"/>
      <c r="AL26" s="253"/>
      <c r="AM26" s="253"/>
      <c r="AN26" s="253"/>
      <c r="AO26" s="253"/>
      <c r="AP26" s="253"/>
      <c r="AQ26" s="253"/>
      <c r="AR26" s="253"/>
      <c r="AS26" s="253"/>
      <c r="AT26" s="253"/>
      <c r="AU26" s="253"/>
      <c r="AV26" s="253"/>
      <c r="AW26" s="253"/>
      <c r="AX26" s="253"/>
      <c r="AY26" s="253"/>
      <c r="AZ26" s="253"/>
      <c r="BA26" s="253"/>
      <c r="BB26" s="253"/>
      <c r="BC26" s="253"/>
      <c r="BD26" s="253"/>
      <c r="BE26" s="253"/>
      <c r="BF26" s="253"/>
      <c r="BG26" s="253"/>
      <c r="BH26" s="253"/>
      <c r="BI26" s="253"/>
      <c r="BJ26" s="253"/>
      <c r="BK26" s="253"/>
      <c r="BL26" s="253"/>
      <c r="BM26" s="253"/>
      <c r="BN26" s="253"/>
      <c r="BO26" s="253"/>
      <c r="BP26" s="253"/>
      <c r="BQ26" s="253"/>
      <c r="BR26" s="253"/>
      <c r="BS26" s="253"/>
      <c r="BT26" s="253"/>
      <c r="BU26" s="253"/>
      <c r="BV26" s="253"/>
      <c r="BW26" s="253"/>
      <c r="BX26" s="253"/>
      <c r="BY26" s="253"/>
      <c r="BZ26" s="253"/>
      <c r="CA26" s="253"/>
      <c r="CB26" s="253"/>
      <c r="CC26" s="253"/>
      <c r="CD26" s="253"/>
      <c r="CE26" s="253"/>
      <c r="CF26" s="253"/>
      <c r="CG26" s="253"/>
      <c r="CH26" s="253"/>
      <c r="CI26" s="253"/>
      <c r="CJ26" s="253"/>
      <c r="CK26" s="253"/>
      <c r="CL26" s="253"/>
      <c r="CM26" s="253"/>
      <c r="CN26" s="253"/>
      <c r="CO26" s="253"/>
      <c r="CP26" s="253"/>
      <c r="CQ26" s="253"/>
      <c r="CR26" s="253"/>
      <c r="CS26" s="253"/>
      <c r="CT26" s="253"/>
      <c r="CU26" s="253"/>
      <c r="CV26" s="253"/>
      <c r="CW26" s="253"/>
      <c r="CX26" s="253"/>
      <c r="CY26" s="253"/>
      <c r="CZ26" s="253"/>
      <c r="DA26" s="253"/>
      <c r="DB26" s="253"/>
      <c r="DC26" s="253"/>
      <c r="DD26" s="253"/>
      <c r="DE26" s="253"/>
      <c r="DF26" s="253"/>
      <c r="DG26" s="253"/>
      <c r="DH26" s="253"/>
      <c r="DI26" s="253"/>
      <c r="DJ26" s="253"/>
      <c r="DK26" s="253"/>
      <c r="DL26" s="253"/>
      <c r="DM26" s="253"/>
      <c r="DN26" s="253"/>
      <c r="DO26" s="253"/>
      <c r="DP26" s="253"/>
      <c r="DQ26" s="253"/>
      <c r="DR26" s="253"/>
      <c r="DS26" s="253"/>
      <c r="DT26" s="253"/>
      <c r="DU26" s="253"/>
      <c r="DV26" s="253"/>
      <c r="DW26" s="253"/>
      <c r="DX26" s="253"/>
      <c r="DY26" s="253"/>
      <c r="DZ26" s="253"/>
      <c r="EA26" s="253"/>
      <c r="EB26" s="253"/>
      <c r="EC26" s="253"/>
      <c r="ED26" s="253"/>
      <c r="EE26" s="253"/>
      <c r="EF26" s="253"/>
      <c r="EG26" s="253"/>
      <c r="EH26" s="253"/>
      <c r="EI26" s="253"/>
      <c r="EJ26" s="253"/>
      <c r="EK26" s="253"/>
      <c r="EL26" s="253"/>
      <c r="EM26" s="253"/>
      <c r="EN26" s="253"/>
      <c r="EO26" s="253"/>
      <c r="EP26" s="253"/>
      <c r="EQ26" s="253"/>
      <c r="ER26" s="253"/>
      <c r="ES26" s="253"/>
      <c r="ET26" s="253"/>
      <c r="EU26" s="253"/>
      <c r="EV26" s="253"/>
      <c r="EW26" s="253"/>
      <c r="EX26" s="253"/>
      <c r="EY26" s="253"/>
      <c r="EZ26" s="253"/>
      <c r="FA26" s="253"/>
      <c r="FB26" s="253"/>
      <c r="FC26" s="253"/>
      <c r="FD26" s="253"/>
      <c r="FE26" s="253"/>
      <c r="FF26" s="253"/>
      <c r="FG26" s="253"/>
      <c r="FH26" s="253"/>
      <c r="FI26" s="253"/>
      <c r="FJ26" s="253"/>
      <c r="FK26" s="253"/>
      <c r="FL26" s="253"/>
      <c r="FM26" s="253"/>
      <c r="FN26" s="253"/>
      <c r="FO26" s="253"/>
      <c r="FP26" s="253"/>
      <c r="FQ26" s="253"/>
      <c r="FR26" s="253"/>
      <c r="FS26" s="253"/>
      <c r="FT26" s="253"/>
      <c r="FU26" s="253"/>
      <c r="FV26" s="253"/>
      <c r="FW26" s="253"/>
      <c r="FX26" s="253"/>
      <c r="FY26" s="253"/>
      <c r="FZ26" s="253"/>
      <c r="GA26" s="253"/>
      <c r="GB26" s="253"/>
      <c r="GC26" s="253"/>
      <c r="GD26" s="253"/>
      <c r="GE26" s="253"/>
      <c r="GF26" s="253"/>
      <c r="GG26" s="253"/>
      <c r="GH26" s="253"/>
      <c r="GI26" s="253"/>
      <c r="GJ26" s="253"/>
      <c r="GK26" s="253"/>
      <c r="GL26" s="253"/>
      <c r="GM26" s="253"/>
      <c r="GN26" s="253"/>
      <c r="GO26" s="253"/>
      <c r="GP26" s="253"/>
      <c r="GQ26" s="253"/>
      <c r="GR26" s="253"/>
      <c r="GS26" s="253"/>
      <c r="GT26" s="253"/>
      <c r="GU26" s="253"/>
      <c r="GV26" s="253"/>
      <c r="GW26" s="253"/>
      <c r="GX26" s="253"/>
      <c r="GY26" s="253"/>
      <c r="GZ26" s="253"/>
      <c r="HA26" s="253"/>
      <c r="HB26" s="253"/>
      <c r="HC26" s="253"/>
      <c r="HD26" s="253"/>
      <c r="HE26" s="253"/>
      <c r="HF26" s="253"/>
      <c r="HG26" s="253"/>
      <c r="HH26" s="253"/>
      <c r="HI26" s="253"/>
      <c r="HJ26" s="253"/>
      <c r="HK26" s="253"/>
      <c r="HL26" s="253"/>
      <c r="HM26" s="253"/>
      <c r="HN26" s="253"/>
      <c r="HO26" s="253"/>
      <c r="HP26" s="253"/>
      <c r="HQ26" s="253"/>
      <c r="HR26" s="253"/>
      <c r="HS26" s="253"/>
      <c r="HT26" s="253"/>
      <c r="HU26" s="253"/>
      <c r="HV26" s="253"/>
      <c r="HW26" s="253"/>
      <c r="HX26" s="253"/>
      <c r="HY26" s="253"/>
      <c r="HZ26" s="253"/>
      <c r="IA26" s="253"/>
      <c r="IB26" s="253"/>
      <c r="IC26" s="253"/>
      <c r="ID26" s="253"/>
      <c r="IE26" s="253"/>
      <c r="IF26" s="253"/>
      <c r="IG26" s="253"/>
      <c r="IH26" s="253"/>
      <c r="II26" s="253"/>
      <c r="IJ26" s="253"/>
      <c r="IK26" s="253"/>
      <c r="IL26" s="253"/>
      <c r="IM26" s="253"/>
      <c r="IN26" s="253"/>
      <c r="IO26" s="253"/>
      <c r="IP26" s="253"/>
    </row>
    <row r="27" s="309" customFormat="1" ht="24" customHeight="1" spans="1:250">
      <c r="A27" s="253"/>
      <c r="B27" s="276"/>
      <c r="C27" s="253"/>
      <c r="D27" s="337"/>
      <c r="E27" s="253"/>
      <c r="F27" s="253"/>
      <c r="G27" s="253"/>
      <c r="H27" s="253"/>
      <c r="I27" s="253"/>
      <c r="J27" s="253"/>
      <c r="K27" s="253"/>
      <c r="L27" s="253"/>
      <c r="M27" s="253"/>
      <c r="N27" s="253"/>
      <c r="O27" s="253"/>
      <c r="P27" s="253"/>
      <c r="Q27" s="253"/>
      <c r="R27" s="253"/>
      <c r="S27" s="253"/>
      <c r="T27" s="253"/>
      <c r="U27" s="253"/>
      <c r="V27" s="253"/>
      <c r="W27" s="253"/>
      <c r="X27" s="253"/>
      <c r="Y27" s="253"/>
      <c r="Z27" s="253"/>
      <c r="AA27" s="253"/>
      <c r="AB27" s="253"/>
      <c r="AC27" s="253"/>
      <c r="AD27" s="253"/>
      <c r="AE27" s="253"/>
      <c r="AF27" s="253"/>
      <c r="AG27" s="253"/>
      <c r="AH27" s="253"/>
      <c r="AI27" s="253"/>
      <c r="AJ27" s="253"/>
      <c r="AK27" s="253"/>
      <c r="AL27" s="253"/>
      <c r="AM27" s="253"/>
      <c r="AN27" s="253"/>
      <c r="AO27" s="253"/>
      <c r="AP27" s="253"/>
      <c r="AQ27" s="253"/>
      <c r="AR27" s="253"/>
      <c r="AS27" s="253"/>
      <c r="AT27" s="253"/>
      <c r="AU27" s="253"/>
      <c r="AV27" s="253"/>
      <c r="AW27" s="253"/>
      <c r="AX27" s="253"/>
      <c r="AY27" s="253"/>
      <c r="AZ27" s="253"/>
      <c r="BA27" s="253"/>
      <c r="BB27" s="253"/>
      <c r="BC27" s="253"/>
      <c r="BD27" s="253"/>
      <c r="BE27" s="253"/>
      <c r="BF27" s="253"/>
      <c r="BG27" s="253"/>
      <c r="BH27" s="253"/>
      <c r="BI27" s="253"/>
      <c r="BJ27" s="253"/>
      <c r="BK27" s="253"/>
      <c r="BL27" s="253"/>
      <c r="BM27" s="253"/>
      <c r="BN27" s="253"/>
      <c r="BO27" s="253"/>
      <c r="BP27" s="253"/>
      <c r="BQ27" s="253"/>
      <c r="BR27" s="253"/>
      <c r="BS27" s="253"/>
      <c r="BT27" s="253"/>
      <c r="BU27" s="253"/>
      <c r="BV27" s="253"/>
      <c r="BW27" s="253"/>
      <c r="BX27" s="253"/>
      <c r="BY27" s="253"/>
      <c r="BZ27" s="253"/>
      <c r="CA27" s="253"/>
      <c r="CB27" s="253"/>
      <c r="CC27" s="253"/>
      <c r="CD27" s="253"/>
      <c r="CE27" s="253"/>
      <c r="CF27" s="253"/>
      <c r="CG27" s="253"/>
      <c r="CH27" s="253"/>
      <c r="CI27" s="253"/>
      <c r="CJ27" s="253"/>
      <c r="CK27" s="253"/>
      <c r="CL27" s="253"/>
      <c r="CM27" s="253"/>
      <c r="CN27" s="253"/>
      <c r="CO27" s="253"/>
      <c r="CP27" s="253"/>
      <c r="CQ27" s="253"/>
      <c r="CR27" s="253"/>
      <c r="CS27" s="253"/>
      <c r="CT27" s="253"/>
      <c r="CU27" s="253"/>
      <c r="CV27" s="253"/>
      <c r="CW27" s="253"/>
      <c r="CX27" s="253"/>
      <c r="CY27" s="253"/>
      <c r="CZ27" s="253"/>
      <c r="DA27" s="253"/>
      <c r="DB27" s="253"/>
      <c r="DC27" s="253"/>
      <c r="DD27" s="253"/>
      <c r="DE27" s="253"/>
      <c r="DF27" s="253"/>
      <c r="DG27" s="253"/>
      <c r="DH27" s="253"/>
      <c r="DI27" s="253"/>
      <c r="DJ27" s="253"/>
      <c r="DK27" s="253"/>
      <c r="DL27" s="253"/>
      <c r="DM27" s="253"/>
      <c r="DN27" s="253"/>
      <c r="DO27" s="253"/>
      <c r="DP27" s="253"/>
      <c r="DQ27" s="253"/>
      <c r="DR27" s="253"/>
      <c r="DS27" s="253"/>
      <c r="DT27" s="253"/>
      <c r="DU27" s="253"/>
      <c r="DV27" s="253"/>
      <c r="DW27" s="253"/>
      <c r="DX27" s="253"/>
      <c r="DY27" s="253"/>
      <c r="DZ27" s="253"/>
      <c r="EA27" s="253"/>
      <c r="EB27" s="253"/>
      <c r="EC27" s="253"/>
      <c r="ED27" s="253"/>
      <c r="EE27" s="253"/>
      <c r="EF27" s="253"/>
      <c r="EG27" s="253"/>
      <c r="EH27" s="253"/>
      <c r="EI27" s="253"/>
      <c r="EJ27" s="253"/>
      <c r="EK27" s="253"/>
      <c r="EL27" s="253"/>
      <c r="EM27" s="253"/>
      <c r="EN27" s="253"/>
      <c r="EO27" s="253"/>
      <c r="EP27" s="253"/>
      <c r="EQ27" s="253"/>
      <c r="ER27" s="253"/>
      <c r="ES27" s="253"/>
      <c r="ET27" s="253"/>
      <c r="EU27" s="253"/>
      <c r="EV27" s="253"/>
      <c r="EW27" s="253"/>
      <c r="EX27" s="253"/>
      <c r="EY27" s="253"/>
      <c r="EZ27" s="253"/>
      <c r="FA27" s="253"/>
      <c r="FB27" s="253"/>
      <c r="FC27" s="253"/>
      <c r="FD27" s="253"/>
      <c r="FE27" s="253"/>
      <c r="FF27" s="253"/>
      <c r="FG27" s="253"/>
      <c r="FH27" s="253"/>
      <c r="FI27" s="253"/>
      <c r="FJ27" s="253"/>
      <c r="FK27" s="253"/>
      <c r="FL27" s="253"/>
      <c r="FM27" s="253"/>
      <c r="FN27" s="253"/>
      <c r="FO27" s="253"/>
      <c r="FP27" s="253"/>
      <c r="FQ27" s="253"/>
      <c r="FR27" s="253"/>
      <c r="FS27" s="253"/>
      <c r="FT27" s="253"/>
      <c r="FU27" s="253"/>
      <c r="FV27" s="253"/>
      <c r="FW27" s="253"/>
      <c r="FX27" s="253"/>
      <c r="FY27" s="253"/>
      <c r="FZ27" s="253"/>
      <c r="GA27" s="253"/>
      <c r="GB27" s="253"/>
      <c r="GC27" s="253"/>
      <c r="GD27" s="253"/>
      <c r="GE27" s="253"/>
      <c r="GF27" s="253"/>
      <c r="GG27" s="253"/>
      <c r="GH27" s="253"/>
      <c r="GI27" s="253"/>
      <c r="GJ27" s="253"/>
      <c r="GK27" s="253"/>
      <c r="GL27" s="253"/>
      <c r="GM27" s="253"/>
      <c r="GN27" s="253"/>
      <c r="GO27" s="253"/>
      <c r="GP27" s="253"/>
      <c r="GQ27" s="253"/>
      <c r="GR27" s="253"/>
      <c r="GS27" s="253"/>
      <c r="GT27" s="253"/>
      <c r="GU27" s="253"/>
      <c r="GV27" s="253"/>
      <c r="GW27" s="253"/>
      <c r="GX27" s="253"/>
      <c r="GY27" s="253"/>
      <c r="GZ27" s="253"/>
      <c r="HA27" s="253"/>
      <c r="HB27" s="253"/>
      <c r="HC27" s="253"/>
      <c r="HD27" s="253"/>
      <c r="HE27" s="253"/>
      <c r="HF27" s="253"/>
      <c r="HG27" s="253"/>
      <c r="HH27" s="253"/>
      <c r="HI27" s="253"/>
      <c r="HJ27" s="253"/>
      <c r="HK27" s="253"/>
      <c r="HL27" s="253"/>
      <c r="HM27" s="253"/>
      <c r="HN27" s="253"/>
      <c r="HO27" s="253"/>
      <c r="HP27" s="253"/>
      <c r="HQ27" s="253"/>
      <c r="HR27" s="253"/>
      <c r="HS27" s="253"/>
      <c r="HT27" s="253"/>
      <c r="HU27" s="253"/>
      <c r="HV27" s="253"/>
      <c r="HW27" s="253"/>
      <c r="HX27" s="253"/>
      <c r="HY27" s="253"/>
      <c r="HZ27" s="253"/>
      <c r="IA27" s="253"/>
      <c r="IB27" s="253"/>
      <c r="IC27" s="253"/>
      <c r="ID27" s="253"/>
      <c r="IE27" s="253"/>
      <c r="IF27" s="253"/>
      <c r="IG27" s="253"/>
      <c r="IH27" s="253"/>
      <c r="II27" s="253"/>
      <c r="IJ27" s="253"/>
      <c r="IK27" s="253"/>
      <c r="IL27" s="253"/>
      <c r="IM27" s="253"/>
      <c r="IN27" s="253"/>
      <c r="IO27" s="253"/>
      <c r="IP27" s="253"/>
    </row>
    <row r="28" s="309" customFormat="1" ht="24" customHeight="1" spans="1:250">
      <c r="A28" s="253"/>
      <c r="B28" s="276"/>
      <c r="C28" s="253"/>
      <c r="D28" s="337"/>
      <c r="E28" s="253"/>
      <c r="F28" s="253"/>
      <c r="G28" s="253"/>
      <c r="H28" s="253"/>
      <c r="I28" s="253"/>
      <c r="J28" s="253"/>
      <c r="K28" s="253"/>
      <c r="L28" s="253"/>
      <c r="M28" s="253"/>
      <c r="N28" s="253"/>
      <c r="O28" s="253"/>
      <c r="P28" s="253"/>
      <c r="Q28" s="253"/>
      <c r="R28" s="253"/>
      <c r="S28" s="253"/>
      <c r="T28" s="253"/>
      <c r="U28" s="253"/>
      <c r="V28" s="253"/>
      <c r="W28" s="253"/>
      <c r="X28" s="253"/>
      <c r="Y28" s="253"/>
      <c r="Z28" s="253"/>
      <c r="AA28" s="253"/>
      <c r="AB28" s="253"/>
      <c r="AC28" s="253"/>
      <c r="AD28" s="253"/>
      <c r="AE28" s="253"/>
      <c r="AF28" s="253"/>
      <c r="AG28" s="253"/>
      <c r="AH28" s="253"/>
      <c r="AI28" s="253"/>
      <c r="AJ28" s="253"/>
      <c r="AK28" s="253"/>
      <c r="AL28" s="253"/>
      <c r="AM28" s="253"/>
      <c r="AN28" s="253"/>
      <c r="AO28" s="253"/>
      <c r="AP28" s="253"/>
      <c r="AQ28" s="253"/>
      <c r="AR28" s="253"/>
      <c r="AS28" s="253"/>
      <c r="AT28" s="253"/>
      <c r="AU28" s="253"/>
      <c r="AV28" s="253"/>
      <c r="AW28" s="253"/>
      <c r="AX28" s="253"/>
      <c r="AY28" s="253"/>
      <c r="AZ28" s="253"/>
      <c r="BA28" s="253"/>
      <c r="BB28" s="253"/>
      <c r="BC28" s="253"/>
      <c r="BD28" s="253"/>
      <c r="BE28" s="253"/>
      <c r="BF28" s="253"/>
      <c r="BG28" s="253"/>
      <c r="BH28" s="253"/>
      <c r="BI28" s="253"/>
      <c r="BJ28" s="253"/>
      <c r="BK28" s="253"/>
      <c r="BL28" s="253"/>
      <c r="BM28" s="253"/>
      <c r="BN28" s="253"/>
      <c r="BO28" s="253"/>
      <c r="BP28" s="253"/>
      <c r="BQ28" s="253"/>
      <c r="BR28" s="253"/>
      <c r="BS28" s="253"/>
      <c r="BT28" s="253"/>
      <c r="BU28" s="253"/>
      <c r="BV28" s="253"/>
      <c r="BW28" s="253"/>
      <c r="BX28" s="253"/>
      <c r="BY28" s="253"/>
      <c r="BZ28" s="253"/>
      <c r="CA28" s="253"/>
      <c r="CB28" s="253"/>
      <c r="CC28" s="253"/>
      <c r="CD28" s="253"/>
      <c r="CE28" s="253"/>
      <c r="CF28" s="253"/>
      <c r="CG28" s="253"/>
      <c r="CH28" s="253"/>
      <c r="CI28" s="253"/>
      <c r="CJ28" s="253"/>
      <c r="CK28" s="253"/>
      <c r="CL28" s="253"/>
      <c r="CM28" s="253"/>
      <c r="CN28" s="253"/>
      <c r="CO28" s="253"/>
      <c r="CP28" s="253"/>
      <c r="CQ28" s="253"/>
      <c r="CR28" s="253"/>
      <c r="CS28" s="253"/>
      <c r="CT28" s="253"/>
      <c r="CU28" s="253"/>
      <c r="CV28" s="253"/>
      <c r="CW28" s="253"/>
      <c r="CX28" s="253"/>
      <c r="CY28" s="253"/>
      <c r="CZ28" s="253"/>
      <c r="DA28" s="253"/>
      <c r="DB28" s="253"/>
      <c r="DC28" s="253"/>
      <c r="DD28" s="253"/>
      <c r="DE28" s="253"/>
      <c r="DF28" s="253"/>
      <c r="DG28" s="253"/>
      <c r="DH28" s="253"/>
      <c r="DI28" s="253"/>
      <c r="DJ28" s="253"/>
      <c r="DK28" s="253"/>
      <c r="DL28" s="253"/>
      <c r="DM28" s="253"/>
      <c r="DN28" s="253"/>
      <c r="DO28" s="253"/>
      <c r="DP28" s="253"/>
      <c r="DQ28" s="253"/>
      <c r="DR28" s="253"/>
      <c r="DS28" s="253"/>
      <c r="DT28" s="253"/>
      <c r="DU28" s="253"/>
      <c r="DV28" s="253"/>
      <c r="DW28" s="253"/>
      <c r="DX28" s="253"/>
      <c r="DY28" s="253"/>
      <c r="DZ28" s="253"/>
      <c r="EA28" s="253"/>
      <c r="EB28" s="253"/>
      <c r="EC28" s="253"/>
      <c r="ED28" s="253"/>
      <c r="EE28" s="253"/>
      <c r="EF28" s="253"/>
      <c r="EG28" s="253"/>
      <c r="EH28" s="253"/>
      <c r="EI28" s="253"/>
      <c r="EJ28" s="253"/>
      <c r="EK28" s="253"/>
      <c r="EL28" s="253"/>
      <c r="EM28" s="253"/>
      <c r="EN28" s="253"/>
      <c r="EO28" s="253"/>
      <c r="EP28" s="253"/>
      <c r="EQ28" s="253"/>
      <c r="ER28" s="253"/>
      <c r="ES28" s="253"/>
      <c r="ET28" s="253"/>
      <c r="EU28" s="253"/>
      <c r="EV28" s="253"/>
      <c r="EW28" s="253"/>
      <c r="EX28" s="253"/>
      <c r="EY28" s="253"/>
      <c r="EZ28" s="253"/>
      <c r="FA28" s="253"/>
      <c r="FB28" s="253"/>
      <c r="FC28" s="253"/>
      <c r="FD28" s="253"/>
      <c r="FE28" s="253"/>
      <c r="FF28" s="253"/>
      <c r="FG28" s="253"/>
      <c r="FH28" s="253"/>
      <c r="FI28" s="253"/>
      <c r="FJ28" s="253"/>
      <c r="FK28" s="253"/>
      <c r="FL28" s="253"/>
      <c r="FM28" s="253"/>
      <c r="FN28" s="253"/>
      <c r="FO28" s="253"/>
      <c r="FP28" s="253"/>
      <c r="FQ28" s="253"/>
      <c r="FR28" s="253"/>
      <c r="FS28" s="253"/>
      <c r="FT28" s="253"/>
      <c r="FU28" s="253"/>
      <c r="FV28" s="253"/>
      <c r="FW28" s="253"/>
      <c r="FX28" s="253"/>
      <c r="FY28" s="253"/>
      <c r="FZ28" s="253"/>
      <c r="GA28" s="253"/>
      <c r="GB28" s="253"/>
      <c r="GC28" s="253"/>
      <c r="GD28" s="253"/>
      <c r="GE28" s="253"/>
      <c r="GF28" s="253"/>
      <c r="GG28" s="253"/>
      <c r="GH28" s="253"/>
      <c r="GI28" s="253"/>
      <c r="GJ28" s="253"/>
      <c r="GK28" s="253"/>
      <c r="GL28" s="253"/>
      <c r="GM28" s="253"/>
      <c r="GN28" s="253"/>
      <c r="GO28" s="253"/>
      <c r="GP28" s="253"/>
      <c r="GQ28" s="253"/>
      <c r="GR28" s="253"/>
      <c r="GS28" s="253"/>
      <c r="GT28" s="253"/>
      <c r="GU28" s="253"/>
      <c r="GV28" s="253"/>
      <c r="GW28" s="253"/>
      <c r="GX28" s="253"/>
      <c r="GY28" s="253"/>
      <c r="GZ28" s="253"/>
      <c r="HA28" s="253"/>
      <c r="HB28" s="253"/>
      <c r="HC28" s="253"/>
      <c r="HD28" s="253"/>
      <c r="HE28" s="253"/>
      <c r="HF28" s="253"/>
      <c r="HG28" s="253"/>
      <c r="HH28" s="253"/>
      <c r="HI28" s="253"/>
      <c r="HJ28" s="253"/>
      <c r="HK28" s="253"/>
      <c r="HL28" s="253"/>
      <c r="HM28" s="253"/>
      <c r="HN28" s="253"/>
      <c r="HO28" s="253"/>
      <c r="HP28" s="253"/>
      <c r="HQ28" s="253"/>
      <c r="HR28" s="253"/>
      <c r="HS28" s="253"/>
      <c r="HT28" s="253"/>
      <c r="HU28" s="253"/>
      <c r="HV28" s="253"/>
      <c r="HW28" s="253"/>
      <c r="HX28" s="253"/>
      <c r="HY28" s="253"/>
      <c r="HZ28" s="253"/>
      <c r="IA28" s="253"/>
      <c r="IB28" s="253"/>
      <c r="IC28" s="253"/>
      <c r="ID28" s="253"/>
      <c r="IE28" s="253"/>
      <c r="IF28" s="253"/>
      <c r="IG28" s="253"/>
      <c r="IH28" s="253"/>
      <c r="II28" s="253"/>
      <c r="IJ28" s="253"/>
      <c r="IK28" s="253"/>
      <c r="IL28" s="253"/>
      <c r="IM28" s="253"/>
      <c r="IN28" s="253"/>
      <c r="IO28" s="253"/>
      <c r="IP28" s="253"/>
    </row>
    <row r="29" s="309" customFormat="1" ht="24" customHeight="1" spans="1:250">
      <c r="A29" s="253"/>
      <c r="B29" s="276"/>
      <c r="C29" s="253"/>
      <c r="D29" s="337"/>
      <c r="E29" s="253"/>
      <c r="F29" s="253"/>
      <c r="G29" s="253"/>
      <c r="H29" s="253"/>
      <c r="I29" s="253"/>
      <c r="J29" s="253"/>
      <c r="K29" s="253"/>
      <c r="L29" s="253"/>
      <c r="M29" s="253"/>
      <c r="N29" s="253"/>
      <c r="O29" s="253"/>
      <c r="P29" s="253"/>
      <c r="Q29" s="253"/>
      <c r="R29" s="253"/>
      <c r="S29" s="253"/>
      <c r="T29" s="253"/>
      <c r="U29" s="253"/>
      <c r="V29" s="253"/>
      <c r="W29" s="253"/>
      <c r="X29" s="253"/>
      <c r="Y29" s="253"/>
      <c r="Z29" s="253"/>
      <c r="AA29" s="253"/>
      <c r="AB29" s="253"/>
      <c r="AC29" s="253"/>
      <c r="AD29" s="253"/>
      <c r="AE29" s="253"/>
      <c r="AF29" s="253"/>
      <c r="AG29" s="253"/>
      <c r="AH29" s="253"/>
      <c r="AI29" s="253"/>
      <c r="AJ29" s="253"/>
      <c r="AK29" s="253"/>
      <c r="AL29" s="253"/>
      <c r="AM29" s="253"/>
      <c r="AN29" s="253"/>
      <c r="AO29" s="253"/>
      <c r="AP29" s="253"/>
      <c r="AQ29" s="253"/>
      <c r="AR29" s="253"/>
      <c r="AS29" s="253"/>
      <c r="AT29" s="253"/>
      <c r="AU29" s="253"/>
      <c r="AV29" s="253"/>
      <c r="AW29" s="253"/>
      <c r="AX29" s="253"/>
      <c r="AY29" s="253"/>
      <c r="AZ29" s="253"/>
      <c r="BA29" s="253"/>
      <c r="BB29" s="253"/>
      <c r="BC29" s="253"/>
      <c r="BD29" s="253"/>
      <c r="BE29" s="253"/>
      <c r="BF29" s="253"/>
      <c r="BG29" s="253"/>
      <c r="BH29" s="253"/>
      <c r="BI29" s="253"/>
      <c r="BJ29" s="253"/>
      <c r="BK29" s="253"/>
      <c r="BL29" s="253"/>
      <c r="BM29" s="253"/>
      <c r="BN29" s="253"/>
      <c r="BO29" s="253"/>
      <c r="BP29" s="253"/>
      <c r="BQ29" s="253"/>
      <c r="BR29" s="253"/>
      <c r="BS29" s="253"/>
      <c r="BT29" s="253"/>
      <c r="BU29" s="253"/>
      <c r="BV29" s="253"/>
      <c r="BW29" s="253"/>
      <c r="BX29" s="253"/>
      <c r="BY29" s="253"/>
      <c r="BZ29" s="253"/>
      <c r="CA29" s="253"/>
      <c r="CB29" s="253"/>
      <c r="CC29" s="253"/>
      <c r="CD29" s="253"/>
      <c r="CE29" s="253"/>
      <c r="CF29" s="253"/>
      <c r="CG29" s="253"/>
      <c r="CH29" s="253"/>
      <c r="CI29" s="253"/>
      <c r="CJ29" s="253"/>
      <c r="CK29" s="253"/>
      <c r="CL29" s="253"/>
      <c r="CM29" s="253"/>
      <c r="CN29" s="253"/>
      <c r="CO29" s="253"/>
      <c r="CP29" s="253"/>
      <c r="CQ29" s="253"/>
      <c r="CR29" s="253"/>
      <c r="CS29" s="253"/>
      <c r="CT29" s="253"/>
      <c r="CU29" s="253"/>
      <c r="CV29" s="253"/>
      <c r="CW29" s="253"/>
      <c r="CX29" s="253"/>
      <c r="CY29" s="253"/>
      <c r="CZ29" s="253"/>
      <c r="DA29" s="253"/>
      <c r="DB29" s="253"/>
      <c r="DC29" s="253"/>
      <c r="DD29" s="253"/>
      <c r="DE29" s="253"/>
      <c r="DF29" s="253"/>
      <c r="DG29" s="253"/>
      <c r="DH29" s="253"/>
      <c r="DI29" s="253"/>
      <c r="DJ29" s="253"/>
      <c r="DK29" s="253"/>
      <c r="DL29" s="253"/>
      <c r="DM29" s="253"/>
      <c r="DN29" s="253"/>
      <c r="DO29" s="253"/>
      <c r="DP29" s="253"/>
      <c r="DQ29" s="253"/>
      <c r="DR29" s="253"/>
      <c r="DS29" s="253"/>
      <c r="DT29" s="253"/>
      <c r="DU29" s="253"/>
      <c r="DV29" s="253"/>
      <c r="DW29" s="253"/>
      <c r="DX29" s="253"/>
      <c r="DY29" s="253"/>
      <c r="DZ29" s="253"/>
      <c r="EA29" s="253"/>
      <c r="EB29" s="253"/>
      <c r="EC29" s="253"/>
      <c r="ED29" s="253"/>
      <c r="EE29" s="253"/>
      <c r="EF29" s="253"/>
      <c r="EG29" s="253"/>
      <c r="EH29" s="253"/>
      <c r="EI29" s="253"/>
      <c r="EJ29" s="253"/>
      <c r="EK29" s="253"/>
      <c r="EL29" s="253"/>
      <c r="EM29" s="253"/>
      <c r="EN29" s="253"/>
      <c r="EO29" s="253"/>
      <c r="EP29" s="253"/>
      <c r="EQ29" s="253"/>
      <c r="ER29" s="253"/>
      <c r="ES29" s="253"/>
      <c r="ET29" s="253"/>
      <c r="EU29" s="253"/>
      <c r="EV29" s="253"/>
      <c r="EW29" s="253"/>
      <c r="EX29" s="253"/>
      <c r="EY29" s="253"/>
      <c r="EZ29" s="253"/>
      <c r="FA29" s="253"/>
      <c r="FB29" s="253"/>
      <c r="FC29" s="253"/>
      <c r="FD29" s="253"/>
      <c r="FE29" s="253"/>
      <c r="FF29" s="253"/>
      <c r="FG29" s="253"/>
      <c r="FH29" s="253"/>
      <c r="FI29" s="253"/>
      <c r="FJ29" s="253"/>
      <c r="FK29" s="253"/>
      <c r="FL29" s="253"/>
      <c r="FM29" s="253"/>
      <c r="FN29" s="253"/>
      <c r="FO29" s="253"/>
      <c r="FP29" s="253"/>
      <c r="FQ29" s="253"/>
      <c r="FR29" s="253"/>
      <c r="FS29" s="253"/>
      <c r="FT29" s="253"/>
      <c r="FU29" s="253"/>
      <c r="FV29" s="253"/>
      <c r="FW29" s="253"/>
      <c r="FX29" s="253"/>
      <c r="FY29" s="253"/>
      <c r="FZ29" s="253"/>
      <c r="GA29" s="253"/>
      <c r="GB29" s="253"/>
      <c r="GC29" s="253"/>
      <c r="GD29" s="253"/>
      <c r="GE29" s="253"/>
      <c r="GF29" s="253"/>
      <c r="GG29" s="253"/>
      <c r="GH29" s="253"/>
      <c r="GI29" s="253"/>
      <c r="GJ29" s="253"/>
      <c r="GK29" s="253"/>
      <c r="GL29" s="253"/>
      <c r="GM29" s="253"/>
      <c r="GN29" s="253"/>
      <c r="GO29" s="253"/>
      <c r="GP29" s="253"/>
      <c r="GQ29" s="253"/>
      <c r="GR29" s="253"/>
      <c r="GS29" s="253"/>
      <c r="GT29" s="253"/>
      <c r="GU29" s="253"/>
      <c r="GV29" s="253"/>
      <c r="GW29" s="253"/>
      <c r="GX29" s="253"/>
      <c r="GY29" s="253"/>
      <c r="GZ29" s="253"/>
      <c r="HA29" s="253"/>
      <c r="HB29" s="253"/>
      <c r="HC29" s="253"/>
      <c r="HD29" s="253"/>
      <c r="HE29" s="253"/>
      <c r="HF29" s="253"/>
      <c r="HG29" s="253"/>
      <c r="HH29" s="253"/>
      <c r="HI29" s="253"/>
      <c r="HJ29" s="253"/>
      <c r="HK29" s="253"/>
      <c r="HL29" s="253"/>
      <c r="HM29" s="253"/>
      <c r="HN29" s="253"/>
      <c r="HO29" s="253"/>
      <c r="HP29" s="253"/>
      <c r="HQ29" s="253"/>
      <c r="HR29" s="253"/>
      <c r="HS29" s="253"/>
      <c r="HT29" s="253"/>
      <c r="HU29" s="253"/>
      <c r="HV29" s="253"/>
      <c r="HW29" s="253"/>
      <c r="HX29" s="253"/>
      <c r="HY29" s="253"/>
      <c r="HZ29" s="253"/>
      <c r="IA29" s="253"/>
      <c r="IB29" s="253"/>
      <c r="IC29" s="253"/>
      <c r="ID29" s="253"/>
      <c r="IE29" s="253"/>
      <c r="IF29" s="253"/>
      <c r="IG29" s="253"/>
      <c r="IH29" s="253"/>
      <c r="II29" s="253"/>
      <c r="IJ29" s="253"/>
      <c r="IK29" s="253"/>
      <c r="IL29" s="253"/>
      <c r="IM29" s="253"/>
      <c r="IN29" s="253"/>
      <c r="IO29" s="253"/>
      <c r="IP29" s="253"/>
    </row>
    <row r="30" s="309" customFormat="1" ht="24" customHeight="1" spans="1:250">
      <c r="A30" s="253"/>
      <c r="B30" s="276"/>
      <c r="C30" s="253"/>
      <c r="D30" s="337"/>
      <c r="E30" s="253"/>
      <c r="F30" s="253"/>
      <c r="G30" s="253"/>
      <c r="H30" s="253"/>
      <c r="I30" s="253"/>
      <c r="J30" s="253"/>
      <c r="K30" s="253"/>
      <c r="L30" s="253"/>
      <c r="M30" s="253"/>
      <c r="N30" s="253"/>
      <c r="O30" s="253"/>
      <c r="P30" s="253"/>
      <c r="Q30" s="253"/>
      <c r="R30" s="253"/>
      <c r="S30" s="253"/>
      <c r="T30" s="253"/>
      <c r="U30" s="253"/>
      <c r="V30" s="253"/>
      <c r="W30" s="253"/>
      <c r="X30" s="253"/>
      <c r="Y30" s="253"/>
      <c r="Z30" s="253"/>
      <c r="AA30" s="253"/>
      <c r="AB30" s="253"/>
      <c r="AC30" s="253"/>
      <c r="AD30" s="253"/>
      <c r="AE30" s="253"/>
      <c r="AF30" s="253"/>
      <c r="AG30" s="253"/>
      <c r="AH30" s="253"/>
      <c r="AI30" s="253"/>
      <c r="AJ30" s="253"/>
      <c r="AK30" s="253"/>
      <c r="AL30" s="253"/>
      <c r="AM30" s="253"/>
      <c r="AN30" s="253"/>
      <c r="AO30" s="253"/>
      <c r="AP30" s="253"/>
      <c r="AQ30" s="253"/>
      <c r="AR30" s="253"/>
      <c r="AS30" s="253"/>
      <c r="AT30" s="253"/>
      <c r="AU30" s="253"/>
      <c r="AV30" s="253"/>
      <c r="AW30" s="253"/>
      <c r="AX30" s="253"/>
      <c r="AY30" s="253"/>
      <c r="AZ30" s="253"/>
      <c r="BA30" s="253"/>
      <c r="BB30" s="253"/>
      <c r="BC30" s="253"/>
      <c r="BD30" s="253"/>
      <c r="BE30" s="253"/>
      <c r="BF30" s="253"/>
      <c r="BG30" s="253"/>
      <c r="BH30" s="253"/>
      <c r="BI30" s="253"/>
      <c r="BJ30" s="253"/>
      <c r="BK30" s="253"/>
      <c r="BL30" s="253"/>
      <c r="BM30" s="253"/>
      <c r="BN30" s="253"/>
      <c r="BO30" s="253"/>
      <c r="BP30" s="253"/>
      <c r="BQ30" s="253"/>
      <c r="BR30" s="253"/>
      <c r="BS30" s="253"/>
      <c r="BT30" s="253"/>
      <c r="BU30" s="253"/>
      <c r="BV30" s="253"/>
      <c r="BW30" s="253"/>
      <c r="BX30" s="253"/>
      <c r="BY30" s="253"/>
      <c r="BZ30" s="253"/>
      <c r="CA30" s="253"/>
      <c r="CB30" s="253"/>
      <c r="CC30" s="253"/>
      <c r="CD30" s="253"/>
      <c r="CE30" s="253"/>
      <c r="CF30" s="253"/>
      <c r="CG30" s="253"/>
      <c r="CH30" s="253"/>
      <c r="CI30" s="253"/>
      <c r="CJ30" s="253"/>
      <c r="CK30" s="253"/>
      <c r="CL30" s="253"/>
      <c r="CM30" s="253"/>
      <c r="CN30" s="253"/>
      <c r="CO30" s="253"/>
      <c r="CP30" s="253"/>
      <c r="CQ30" s="253"/>
      <c r="CR30" s="253"/>
      <c r="CS30" s="253"/>
      <c r="CT30" s="253"/>
      <c r="CU30" s="253"/>
      <c r="CV30" s="253"/>
      <c r="CW30" s="253"/>
      <c r="CX30" s="253"/>
      <c r="CY30" s="253"/>
      <c r="CZ30" s="253"/>
      <c r="DA30" s="253"/>
      <c r="DB30" s="253"/>
      <c r="DC30" s="253"/>
      <c r="DD30" s="253"/>
      <c r="DE30" s="253"/>
      <c r="DF30" s="253"/>
      <c r="DG30" s="253"/>
      <c r="DH30" s="253"/>
      <c r="DI30" s="253"/>
      <c r="DJ30" s="253"/>
      <c r="DK30" s="253"/>
      <c r="DL30" s="253"/>
      <c r="DM30" s="253"/>
      <c r="DN30" s="253"/>
      <c r="DO30" s="253"/>
      <c r="DP30" s="253"/>
      <c r="DQ30" s="253"/>
      <c r="DR30" s="253"/>
      <c r="DS30" s="253"/>
      <c r="DT30" s="253"/>
      <c r="DU30" s="253"/>
      <c r="DV30" s="253"/>
      <c r="DW30" s="253"/>
      <c r="DX30" s="253"/>
      <c r="DY30" s="253"/>
      <c r="DZ30" s="253"/>
      <c r="EA30" s="253"/>
      <c r="EB30" s="253"/>
      <c r="EC30" s="253"/>
      <c r="ED30" s="253"/>
      <c r="EE30" s="253"/>
      <c r="EF30" s="253"/>
      <c r="EG30" s="253"/>
      <c r="EH30" s="253"/>
      <c r="EI30" s="253"/>
      <c r="EJ30" s="253"/>
      <c r="EK30" s="253"/>
      <c r="EL30" s="253"/>
      <c r="EM30" s="253"/>
      <c r="EN30" s="253"/>
      <c r="EO30" s="253"/>
      <c r="EP30" s="253"/>
      <c r="EQ30" s="253"/>
      <c r="ER30" s="253"/>
      <c r="ES30" s="253"/>
      <c r="ET30" s="253"/>
      <c r="EU30" s="253"/>
      <c r="EV30" s="253"/>
      <c r="EW30" s="253"/>
      <c r="EX30" s="253"/>
      <c r="EY30" s="253"/>
      <c r="EZ30" s="253"/>
      <c r="FA30" s="253"/>
      <c r="FB30" s="253"/>
      <c r="FC30" s="253"/>
      <c r="FD30" s="253"/>
      <c r="FE30" s="253"/>
      <c r="FF30" s="253"/>
      <c r="FG30" s="253"/>
      <c r="FH30" s="253"/>
      <c r="FI30" s="253"/>
      <c r="FJ30" s="253"/>
      <c r="FK30" s="253"/>
      <c r="FL30" s="253"/>
      <c r="FM30" s="253"/>
      <c r="FN30" s="253"/>
      <c r="FO30" s="253"/>
      <c r="FP30" s="253"/>
      <c r="FQ30" s="253"/>
      <c r="FR30" s="253"/>
      <c r="FS30" s="253"/>
      <c r="FT30" s="253"/>
      <c r="FU30" s="253"/>
      <c r="FV30" s="253"/>
      <c r="FW30" s="253"/>
      <c r="FX30" s="253"/>
      <c r="FY30" s="253"/>
      <c r="FZ30" s="253"/>
      <c r="GA30" s="253"/>
      <c r="GB30" s="253"/>
      <c r="GC30" s="253"/>
      <c r="GD30" s="253"/>
      <c r="GE30" s="253"/>
      <c r="GF30" s="253"/>
      <c r="GG30" s="253"/>
      <c r="GH30" s="253"/>
      <c r="GI30" s="253"/>
      <c r="GJ30" s="253"/>
      <c r="GK30" s="253"/>
      <c r="GL30" s="253"/>
      <c r="GM30" s="253"/>
      <c r="GN30" s="253"/>
      <c r="GO30" s="253"/>
      <c r="GP30" s="253"/>
      <c r="GQ30" s="253"/>
      <c r="GR30" s="253"/>
      <c r="GS30" s="253"/>
      <c r="GT30" s="253"/>
      <c r="GU30" s="253"/>
      <c r="GV30" s="253"/>
      <c r="GW30" s="253"/>
      <c r="GX30" s="253"/>
      <c r="GY30" s="253"/>
      <c r="GZ30" s="253"/>
      <c r="HA30" s="253"/>
      <c r="HB30" s="253"/>
      <c r="HC30" s="253"/>
      <c r="HD30" s="253"/>
      <c r="HE30" s="253"/>
      <c r="HF30" s="253"/>
      <c r="HG30" s="253"/>
      <c r="HH30" s="253"/>
      <c r="HI30" s="253"/>
      <c r="HJ30" s="253"/>
      <c r="HK30" s="253"/>
      <c r="HL30" s="253"/>
      <c r="HM30" s="253"/>
      <c r="HN30" s="253"/>
      <c r="HO30" s="253"/>
      <c r="HP30" s="253"/>
      <c r="HQ30" s="253"/>
      <c r="HR30" s="253"/>
      <c r="HS30" s="253"/>
      <c r="HT30" s="253"/>
      <c r="HU30" s="253"/>
      <c r="HV30" s="253"/>
      <c r="HW30" s="253"/>
      <c r="HX30" s="253"/>
      <c r="HY30" s="253"/>
      <c r="HZ30" s="253"/>
      <c r="IA30" s="253"/>
      <c r="IB30" s="253"/>
      <c r="IC30" s="253"/>
      <c r="ID30" s="253"/>
      <c r="IE30" s="253"/>
      <c r="IF30" s="253"/>
      <c r="IG30" s="253"/>
      <c r="IH30" s="253"/>
      <c r="II30" s="253"/>
      <c r="IJ30" s="253"/>
      <c r="IK30" s="253"/>
      <c r="IL30" s="253"/>
      <c r="IM30" s="253"/>
      <c r="IN30" s="253"/>
      <c r="IO30" s="253"/>
      <c r="IP30" s="253"/>
    </row>
    <row r="31" s="309" customFormat="1" ht="24" customHeight="1" spans="1:250">
      <c r="A31" s="253"/>
      <c r="B31" s="276"/>
      <c r="C31" s="253"/>
      <c r="D31" s="337"/>
      <c r="E31" s="253"/>
      <c r="F31" s="253"/>
      <c r="G31" s="253"/>
      <c r="H31" s="253"/>
      <c r="I31" s="253"/>
      <c r="J31" s="253"/>
      <c r="K31" s="253"/>
      <c r="L31" s="253"/>
      <c r="M31" s="253"/>
      <c r="N31" s="253"/>
      <c r="O31" s="253"/>
      <c r="P31" s="253"/>
      <c r="Q31" s="253"/>
      <c r="R31" s="253"/>
      <c r="S31" s="253"/>
      <c r="T31" s="253"/>
      <c r="U31" s="253"/>
      <c r="V31" s="253"/>
      <c r="W31" s="253"/>
      <c r="X31" s="253"/>
      <c r="Y31" s="253"/>
      <c r="Z31" s="253"/>
      <c r="AA31" s="253"/>
      <c r="AB31" s="253"/>
      <c r="AC31" s="253"/>
      <c r="AD31" s="253"/>
      <c r="AE31" s="253"/>
      <c r="AF31" s="253"/>
      <c r="AG31" s="253"/>
      <c r="AH31" s="253"/>
      <c r="AI31" s="253"/>
      <c r="AJ31" s="253"/>
      <c r="AK31" s="253"/>
      <c r="AL31" s="253"/>
      <c r="AM31" s="253"/>
      <c r="AN31" s="253"/>
      <c r="AO31" s="253"/>
      <c r="AP31" s="253"/>
      <c r="AQ31" s="253"/>
      <c r="AR31" s="253"/>
      <c r="AS31" s="253"/>
      <c r="AT31" s="253"/>
      <c r="AU31" s="253"/>
      <c r="AV31" s="253"/>
      <c r="AW31" s="253"/>
      <c r="AX31" s="253"/>
      <c r="AY31" s="253"/>
      <c r="AZ31" s="253"/>
      <c r="BA31" s="253"/>
      <c r="BB31" s="253"/>
      <c r="BC31" s="253"/>
      <c r="BD31" s="253"/>
      <c r="BE31" s="253"/>
      <c r="BF31" s="253"/>
      <c r="BG31" s="253"/>
      <c r="BH31" s="253"/>
      <c r="BI31" s="253"/>
      <c r="BJ31" s="253"/>
      <c r="BK31" s="253"/>
      <c r="BL31" s="253"/>
      <c r="BM31" s="253"/>
      <c r="BN31" s="253"/>
      <c r="BO31" s="253"/>
      <c r="BP31" s="253"/>
      <c r="BQ31" s="253"/>
      <c r="BR31" s="253"/>
      <c r="BS31" s="253"/>
      <c r="BT31" s="253"/>
      <c r="BU31" s="253"/>
      <c r="BV31" s="253"/>
      <c r="BW31" s="253"/>
      <c r="BX31" s="253"/>
      <c r="BY31" s="253"/>
      <c r="BZ31" s="253"/>
      <c r="CA31" s="253"/>
      <c r="CB31" s="253"/>
      <c r="CC31" s="253"/>
      <c r="CD31" s="253"/>
      <c r="CE31" s="253"/>
      <c r="CF31" s="253"/>
      <c r="CG31" s="253"/>
      <c r="CH31" s="253"/>
      <c r="CI31" s="253"/>
      <c r="CJ31" s="253"/>
      <c r="CK31" s="253"/>
      <c r="CL31" s="253"/>
      <c r="CM31" s="253"/>
      <c r="CN31" s="253"/>
      <c r="CO31" s="253"/>
      <c r="CP31" s="253"/>
      <c r="CQ31" s="253"/>
      <c r="CR31" s="253"/>
      <c r="CS31" s="253"/>
      <c r="CT31" s="253"/>
      <c r="CU31" s="253"/>
      <c r="CV31" s="253"/>
      <c r="CW31" s="253"/>
      <c r="CX31" s="253"/>
      <c r="CY31" s="253"/>
      <c r="CZ31" s="253"/>
      <c r="DA31" s="253"/>
      <c r="DB31" s="253"/>
      <c r="DC31" s="253"/>
      <c r="DD31" s="253"/>
      <c r="DE31" s="253"/>
      <c r="DF31" s="253"/>
      <c r="DG31" s="253"/>
      <c r="DH31" s="253"/>
      <c r="DI31" s="253"/>
      <c r="DJ31" s="253"/>
      <c r="DK31" s="253"/>
      <c r="DL31" s="253"/>
      <c r="DM31" s="253"/>
      <c r="DN31" s="253"/>
      <c r="DO31" s="253"/>
      <c r="DP31" s="253"/>
      <c r="DQ31" s="253"/>
      <c r="DR31" s="253"/>
      <c r="DS31" s="253"/>
      <c r="DT31" s="253"/>
      <c r="DU31" s="253"/>
      <c r="DV31" s="253"/>
      <c r="DW31" s="253"/>
      <c r="DX31" s="253"/>
      <c r="DY31" s="253"/>
      <c r="DZ31" s="253"/>
      <c r="EA31" s="253"/>
      <c r="EB31" s="253"/>
      <c r="EC31" s="253"/>
      <c r="ED31" s="253"/>
      <c r="EE31" s="253"/>
      <c r="EF31" s="253"/>
      <c r="EG31" s="253"/>
      <c r="EH31" s="253"/>
      <c r="EI31" s="253"/>
      <c r="EJ31" s="253"/>
      <c r="EK31" s="253"/>
      <c r="EL31" s="253"/>
      <c r="EM31" s="253"/>
      <c r="EN31" s="253"/>
      <c r="EO31" s="253"/>
      <c r="EP31" s="253"/>
      <c r="EQ31" s="253"/>
      <c r="ER31" s="253"/>
      <c r="ES31" s="253"/>
      <c r="ET31" s="253"/>
      <c r="EU31" s="253"/>
      <c r="EV31" s="253"/>
      <c r="EW31" s="253"/>
      <c r="EX31" s="253"/>
      <c r="EY31" s="253"/>
      <c r="EZ31" s="253"/>
      <c r="FA31" s="253"/>
      <c r="FB31" s="253"/>
      <c r="FC31" s="253"/>
      <c r="FD31" s="253"/>
      <c r="FE31" s="253"/>
      <c r="FF31" s="253"/>
      <c r="FG31" s="253"/>
      <c r="FH31" s="253"/>
      <c r="FI31" s="253"/>
      <c r="FJ31" s="253"/>
      <c r="FK31" s="253"/>
      <c r="FL31" s="253"/>
      <c r="FM31" s="253"/>
      <c r="FN31" s="253"/>
      <c r="FO31" s="253"/>
      <c r="FP31" s="253"/>
      <c r="FQ31" s="253"/>
      <c r="FR31" s="253"/>
      <c r="FS31" s="253"/>
      <c r="FT31" s="253"/>
      <c r="FU31" s="253"/>
      <c r="FV31" s="253"/>
      <c r="FW31" s="253"/>
      <c r="FX31" s="253"/>
      <c r="FY31" s="253"/>
      <c r="FZ31" s="253"/>
      <c r="GA31" s="253"/>
      <c r="GB31" s="253"/>
      <c r="GC31" s="253"/>
      <c r="GD31" s="253"/>
      <c r="GE31" s="253"/>
      <c r="GF31" s="253"/>
      <c r="GG31" s="253"/>
      <c r="GH31" s="253"/>
      <c r="GI31" s="253"/>
      <c r="GJ31" s="253"/>
      <c r="GK31" s="253"/>
      <c r="GL31" s="253"/>
      <c r="GM31" s="253"/>
      <c r="GN31" s="253"/>
      <c r="GO31" s="253"/>
      <c r="GP31" s="253"/>
      <c r="GQ31" s="253"/>
      <c r="GR31" s="253"/>
      <c r="GS31" s="253"/>
      <c r="GT31" s="253"/>
      <c r="GU31" s="253"/>
      <c r="GV31" s="253"/>
      <c r="GW31" s="253"/>
      <c r="GX31" s="253"/>
      <c r="GY31" s="253"/>
      <c r="GZ31" s="253"/>
      <c r="HA31" s="253"/>
      <c r="HB31" s="253"/>
      <c r="HC31" s="253"/>
      <c r="HD31" s="253"/>
      <c r="HE31" s="253"/>
      <c r="HF31" s="253"/>
      <c r="HG31" s="253"/>
      <c r="HH31" s="253"/>
      <c r="HI31" s="253"/>
      <c r="HJ31" s="253"/>
      <c r="HK31" s="253"/>
      <c r="HL31" s="253"/>
      <c r="HM31" s="253"/>
      <c r="HN31" s="253"/>
      <c r="HO31" s="253"/>
      <c r="HP31" s="253"/>
      <c r="HQ31" s="253"/>
      <c r="HR31" s="253"/>
      <c r="HS31" s="253"/>
      <c r="HT31" s="253"/>
      <c r="HU31" s="253"/>
      <c r="HV31" s="253"/>
      <c r="HW31" s="253"/>
      <c r="HX31" s="253"/>
      <c r="HY31" s="253"/>
      <c r="HZ31" s="253"/>
      <c r="IA31" s="253"/>
      <c r="IB31" s="253"/>
      <c r="IC31" s="253"/>
      <c r="ID31" s="253"/>
      <c r="IE31" s="253"/>
      <c r="IF31" s="253"/>
      <c r="IG31" s="253"/>
      <c r="IH31" s="253"/>
      <c r="II31" s="253"/>
      <c r="IJ31" s="253"/>
      <c r="IK31" s="253"/>
      <c r="IL31" s="253"/>
      <c r="IM31" s="253"/>
      <c r="IN31" s="253"/>
      <c r="IO31" s="253"/>
      <c r="IP31" s="253"/>
    </row>
    <row r="32" s="309" customFormat="1" ht="24" customHeight="1" spans="1:250">
      <c r="A32" s="253"/>
      <c r="B32" s="276"/>
      <c r="C32" s="253"/>
      <c r="D32" s="337"/>
      <c r="E32" s="253"/>
      <c r="F32" s="253"/>
      <c r="G32" s="253"/>
      <c r="H32" s="253"/>
      <c r="I32" s="253"/>
      <c r="J32" s="253"/>
      <c r="K32" s="253"/>
      <c r="L32" s="253"/>
      <c r="M32" s="253"/>
      <c r="N32" s="253"/>
      <c r="O32" s="253"/>
      <c r="P32" s="253"/>
      <c r="Q32" s="253"/>
      <c r="R32" s="253"/>
      <c r="S32" s="253"/>
      <c r="T32" s="253"/>
      <c r="U32" s="253"/>
      <c r="V32" s="253"/>
      <c r="W32" s="253"/>
      <c r="X32" s="253"/>
      <c r="Y32" s="253"/>
      <c r="Z32" s="253"/>
      <c r="AA32" s="253"/>
      <c r="AB32" s="253"/>
      <c r="AC32" s="253"/>
      <c r="AD32" s="253"/>
      <c r="AE32" s="253"/>
      <c r="AF32" s="253"/>
      <c r="AG32" s="253"/>
      <c r="AH32" s="253"/>
      <c r="AI32" s="253"/>
      <c r="AJ32" s="253"/>
      <c r="AK32" s="253"/>
      <c r="AL32" s="253"/>
      <c r="AM32" s="253"/>
      <c r="AN32" s="253"/>
      <c r="AO32" s="253"/>
      <c r="AP32" s="253"/>
      <c r="AQ32" s="253"/>
      <c r="AR32" s="253"/>
      <c r="AS32" s="253"/>
      <c r="AT32" s="253"/>
      <c r="AU32" s="253"/>
      <c r="AV32" s="253"/>
      <c r="AW32" s="253"/>
      <c r="AX32" s="253"/>
      <c r="AY32" s="253"/>
      <c r="AZ32" s="253"/>
      <c r="BA32" s="253"/>
      <c r="BB32" s="253"/>
      <c r="BC32" s="253"/>
      <c r="BD32" s="253"/>
      <c r="BE32" s="253"/>
      <c r="BF32" s="253"/>
      <c r="BG32" s="253"/>
      <c r="BH32" s="253"/>
      <c r="BI32" s="253"/>
      <c r="BJ32" s="253"/>
      <c r="BK32" s="253"/>
      <c r="BL32" s="253"/>
      <c r="BM32" s="253"/>
      <c r="BN32" s="253"/>
      <c r="BO32" s="253"/>
      <c r="BP32" s="253"/>
      <c r="BQ32" s="253"/>
      <c r="BR32" s="253"/>
      <c r="BS32" s="253"/>
      <c r="BT32" s="253"/>
      <c r="BU32" s="253"/>
      <c r="BV32" s="253"/>
      <c r="BW32" s="253"/>
      <c r="BX32" s="253"/>
      <c r="BY32" s="253"/>
      <c r="BZ32" s="253"/>
      <c r="CA32" s="253"/>
      <c r="CB32" s="253"/>
      <c r="CC32" s="253"/>
      <c r="CD32" s="253"/>
      <c r="CE32" s="253"/>
      <c r="CF32" s="253"/>
      <c r="CG32" s="253"/>
      <c r="CH32" s="253"/>
      <c r="CI32" s="253"/>
      <c r="CJ32" s="253"/>
      <c r="CK32" s="253"/>
      <c r="CL32" s="253"/>
      <c r="CM32" s="253"/>
      <c r="CN32" s="253"/>
      <c r="CO32" s="253"/>
      <c r="CP32" s="253"/>
      <c r="CQ32" s="253"/>
      <c r="CR32" s="253"/>
      <c r="CS32" s="253"/>
      <c r="CT32" s="253"/>
      <c r="CU32" s="253"/>
      <c r="CV32" s="253"/>
      <c r="CW32" s="253"/>
      <c r="CX32" s="253"/>
      <c r="CY32" s="253"/>
      <c r="CZ32" s="253"/>
      <c r="DA32" s="253"/>
      <c r="DB32" s="253"/>
      <c r="DC32" s="253"/>
      <c r="DD32" s="253"/>
      <c r="DE32" s="253"/>
      <c r="DF32" s="253"/>
      <c r="DG32" s="253"/>
      <c r="DH32" s="253"/>
      <c r="DI32" s="253"/>
      <c r="DJ32" s="253"/>
      <c r="DK32" s="253"/>
      <c r="DL32" s="253"/>
      <c r="DM32" s="253"/>
      <c r="DN32" s="253"/>
      <c r="DO32" s="253"/>
      <c r="DP32" s="253"/>
      <c r="DQ32" s="253"/>
      <c r="DR32" s="253"/>
      <c r="DS32" s="253"/>
      <c r="DT32" s="253"/>
      <c r="DU32" s="253"/>
      <c r="DV32" s="253"/>
      <c r="DW32" s="253"/>
      <c r="DX32" s="253"/>
      <c r="DY32" s="253"/>
      <c r="DZ32" s="253"/>
      <c r="EA32" s="253"/>
      <c r="EB32" s="253"/>
      <c r="EC32" s="253"/>
      <c r="ED32" s="253"/>
      <c r="EE32" s="253"/>
      <c r="EF32" s="253"/>
      <c r="EG32" s="253"/>
      <c r="EH32" s="253"/>
      <c r="EI32" s="253"/>
      <c r="EJ32" s="253"/>
      <c r="EK32" s="253"/>
      <c r="EL32" s="253"/>
      <c r="EM32" s="253"/>
      <c r="EN32" s="253"/>
      <c r="EO32" s="253"/>
      <c r="EP32" s="253"/>
      <c r="EQ32" s="253"/>
      <c r="ER32" s="253"/>
      <c r="ES32" s="253"/>
      <c r="ET32" s="253"/>
      <c r="EU32" s="253"/>
      <c r="EV32" s="253"/>
      <c r="EW32" s="253"/>
      <c r="EX32" s="253"/>
      <c r="EY32" s="253"/>
      <c r="EZ32" s="253"/>
      <c r="FA32" s="253"/>
      <c r="FB32" s="253"/>
      <c r="FC32" s="253"/>
      <c r="FD32" s="253"/>
      <c r="FE32" s="253"/>
      <c r="FF32" s="253"/>
      <c r="FG32" s="253"/>
      <c r="FH32" s="253"/>
      <c r="FI32" s="253"/>
      <c r="FJ32" s="253"/>
      <c r="FK32" s="253"/>
      <c r="FL32" s="253"/>
      <c r="FM32" s="253"/>
      <c r="FN32" s="253"/>
      <c r="FO32" s="253"/>
      <c r="FP32" s="253"/>
      <c r="FQ32" s="253"/>
      <c r="FR32" s="253"/>
      <c r="FS32" s="253"/>
      <c r="FT32" s="253"/>
      <c r="FU32" s="253"/>
      <c r="FV32" s="253"/>
      <c r="FW32" s="253"/>
      <c r="FX32" s="253"/>
      <c r="FY32" s="253"/>
      <c r="FZ32" s="253"/>
      <c r="GA32" s="253"/>
      <c r="GB32" s="253"/>
      <c r="GC32" s="253"/>
      <c r="GD32" s="253"/>
      <c r="GE32" s="253"/>
      <c r="GF32" s="253"/>
      <c r="GG32" s="253"/>
      <c r="GH32" s="253"/>
      <c r="GI32" s="253"/>
      <c r="GJ32" s="253"/>
      <c r="GK32" s="253"/>
      <c r="GL32" s="253"/>
      <c r="GM32" s="253"/>
      <c r="GN32" s="253"/>
      <c r="GO32" s="253"/>
      <c r="GP32" s="253"/>
      <c r="GQ32" s="253"/>
      <c r="GR32" s="253"/>
      <c r="GS32" s="253"/>
      <c r="GT32" s="253"/>
      <c r="GU32" s="253"/>
      <c r="GV32" s="253"/>
      <c r="GW32" s="253"/>
      <c r="GX32" s="253"/>
      <c r="GY32" s="253"/>
      <c r="GZ32" s="253"/>
      <c r="HA32" s="253"/>
      <c r="HB32" s="253"/>
      <c r="HC32" s="253"/>
      <c r="HD32" s="253"/>
      <c r="HE32" s="253"/>
      <c r="HF32" s="253"/>
      <c r="HG32" s="253"/>
      <c r="HH32" s="253"/>
      <c r="HI32" s="253"/>
      <c r="HJ32" s="253"/>
      <c r="HK32" s="253"/>
      <c r="HL32" s="253"/>
      <c r="HM32" s="253"/>
      <c r="HN32" s="253"/>
      <c r="HO32" s="253"/>
      <c r="HP32" s="253"/>
      <c r="HQ32" s="253"/>
      <c r="HR32" s="253"/>
      <c r="HS32" s="253"/>
      <c r="HT32" s="253"/>
      <c r="HU32" s="253"/>
      <c r="HV32" s="253"/>
      <c r="HW32" s="253"/>
      <c r="HX32" s="253"/>
      <c r="HY32" s="253"/>
      <c r="HZ32" s="253"/>
      <c r="IA32" s="253"/>
      <c r="IB32" s="253"/>
      <c r="IC32" s="253"/>
      <c r="ID32" s="253"/>
      <c r="IE32" s="253"/>
      <c r="IF32" s="253"/>
      <c r="IG32" s="253"/>
      <c r="IH32" s="253"/>
      <c r="II32" s="253"/>
      <c r="IJ32" s="253"/>
      <c r="IK32" s="253"/>
      <c r="IL32" s="253"/>
      <c r="IM32" s="253"/>
      <c r="IN32" s="253"/>
      <c r="IO32" s="253"/>
      <c r="IP32" s="253"/>
    </row>
    <row r="33" s="309" customFormat="1" ht="24" customHeight="1" spans="1:250">
      <c r="A33" s="253"/>
      <c r="B33" s="276"/>
      <c r="C33" s="253"/>
      <c r="D33" s="337"/>
      <c r="E33" s="253"/>
      <c r="F33" s="253"/>
      <c r="G33" s="253"/>
      <c r="H33" s="253"/>
      <c r="I33" s="253"/>
      <c r="J33" s="253"/>
      <c r="K33" s="253"/>
      <c r="L33" s="253"/>
      <c r="M33" s="253"/>
      <c r="N33" s="253"/>
      <c r="O33" s="253"/>
      <c r="P33" s="253"/>
      <c r="Q33" s="253"/>
      <c r="R33" s="253"/>
      <c r="S33" s="253"/>
      <c r="T33" s="253"/>
      <c r="U33" s="253"/>
      <c r="V33" s="253"/>
      <c r="W33" s="253"/>
      <c r="X33" s="253"/>
      <c r="Y33" s="253"/>
      <c r="Z33" s="253"/>
      <c r="AA33" s="253"/>
      <c r="AB33" s="253"/>
      <c r="AC33" s="253"/>
      <c r="AD33" s="253"/>
      <c r="AE33" s="253"/>
      <c r="AF33" s="253"/>
      <c r="AG33" s="253"/>
      <c r="AH33" s="253"/>
      <c r="AI33" s="253"/>
      <c r="AJ33" s="253"/>
      <c r="AK33" s="253"/>
      <c r="AL33" s="253"/>
      <c r="AM33" s="253"/>
      <c r="AN33" s="253"/>
      <c r="AO33" s="253"/>
      <c r="AP33" s="253"/>
      <c r="AQ33" s="253"/>
      <c r="AR33" s="253"/>
      <c r="AS33" s="253"/>
      <c r="AT33" s="253"/>
      <c r="AU33" s="253"/>
      <c r="AV33" s="253"/>
      <c r="AW33" s="253"/>
      <c r="AX33" s="253"/>
      <c r="AY33" s="253"/>
      <c r="AZ33" s="253"/>
      <c r="BA33" s="253"/>
      <c r="BB33" s="253"/>
      <c r="BC33" s="253"/>
      <c r="BD33" s="253"/>
      <c r="BE33" s="253"/>
      <c r="BF33" s="253"/>
      <c r="BG33" s="253"/>
      <c r="BH33" s="253"/>
      <c r="BI33" s="253"/>
      <c r="BJ33" s="253"/>
      <c r="BK33" s="253"/>
      <c r="BL33" s="253"/>
      <c r="BM33" s="253"/>
      <c r="BN33" s="253"/>
      <c r="BO33" s="253"/>
      <c r="BP33" s="253"/>
      <c r="BQ33" s="253"/>
      <c r="BR33" s="253"/>
      <c r="BS33" s="253"/>
      <c r="BT33" s="253"/>
      <c r="BU33" s="253"/>
      <c r="BV33" s="253"/>
      <c r="BW33" s="253"/>
      <c r="BX33" s="253"/>
      <c r="BY33" s="253"/>
      <c r="BZ33" s="253"/>
      <c r="CA33" s="253"/>
      <c r="CB33" s="253"/>
      <c r="CC33" s="253"/>
      <c r="CD33" s="253"/>
      <c r="CE33" s="253"/>
      <c r="CF33" s="253"/>
      <c r="CG33" s="253"/>
      <c r="CH33" s="253"/>
      <c r="CI33" s="253"/>
      <c r="CJ33" s="253"/>
      <c r="CK33" s="253"/>
      <c r="CL33" s="253"/>
      <c r="CM33" s="253"/>
      <c r="CN33" s="253"/>
      <c r="CO33" s="253"/>
      <c r="CP33" s="253"/>
      <c r="CQ33" s="253"/>
      <c r="CR33" s="253"/>
      <c r="CS33" s="253"/>
      <c r="CT33" s="253"/>
      <c r="CU33" s="253"/>
      <c r="CV33" s="253"/>
      <c r="CW33" s="253"/>
      <c r="CX33" s="253"/>
      <c r="CY33" s="253"/>
      <c r="CZ33" s="253"/>
      <c r="DA33" s="253"/>
      <c r="DB33" s="253"/>
      <c r="DC33" s="253"/>
      <c r="DD33" s="253"/>
      <c r="DE33" s="253"/>
      <c r="DF33" s="253"/>
      <c r="DG33" s="253"/>
      <c r="DH33" s="253"/>
      <c r="DI33" s="253"/>
      <c r="DJ33" s="253"/>
      <c r="DK33" s="253"/>
      <c r="DL33" s="253"/>
      <c r="DM33" s="253"/>
      <c r="DN33" s="253"/>
      <c r="DO33" s="253"/>
      <c r="DP33" s="253"/>
      <c r="DQ33" s="253"/>
      <c r="DR33" s="253"/>
      <c r="DS33" s="253"/>
      <c r="DT33" s="253"/>
      <c r="DU33" s="253"/>
      <c r="DV33" s="253"/>
      <c r="DW33" s="253"/>
      <c r="DX33" s="253"/>
      <c r="DY33" s="253"/>
      <c r="DZ33" s="253"/>
      <c r="EA33" s="253"/>
      <c r="EB33" s="253"/>
      <c r="EC33" s="253"/>
      <c r="ED33" s="253"/>
      <c r="EE33" s="253"/>
      <c r="EF33" s="253"/>
      <c r="EG33" s="253"/>
      <c r="EH33" s="253"/>
      <c r="EI33" s="253"/>
      <c r="EJ33" s="253"/>
      <c r="EK33" s="253"/>
      <c r="EL33" s="253"/>
      <c r="EM33" s="253"/>
      <c r="EN33" s="253"/>
      <c r="EO33" s="253"/>
      <c r="EP33" s="253"/>
      <c r="EQ33" s="253"/>
      <c r="ER33" s="253"/>
      <c r="ES33" s="253"/>
      <c r="ET33" s="253"/>
      <c r="EU33" s="253"/>
      <c r="EV33" s="253"/>
      <c r="EW33" s="253"/>
      <c r="EX33" s="253"/>
      <c r="EY33" s="253"/>
      <c r="EZ33" s="253"/>
      <c r="FA33" s="253"/>
      <c r="FB33" s="253"/>
      <c r="FC33" s="253"/>
      <c r="FD33" s="253"/>
      <c r="FE33" s="253"/>
      <c r="FF33" s="253"/>
      <c r="FG33" s="253"/>
      <c r="FH33" s="253"/>
      <c r="FI33" s="253"/>
      <c r="FJ33" s="253"/>
      <c r="FK33" s="253"/>
      <c r="FL33" s="253"/>
      <c r="FM33" s="253"/>
      <c r="FN33" s="253"/>
      <c r="FO33" s="253"/>
      <c r="FP33" s="253"/>
      <c r="FQ33" s="253"/>
      <c r="FR33" s="253"/>
      <c r="FS33" s="253"/>
      <c r="FT33" s="253"/>
      <c r="FU33" s="253"/>
      <c r="FV33" s="253"/>
      <c r="FW33" s="253"/>
      <c r="FX33" s="253"/>
      <c r="FY33" s="253"/>
      <c r="FZ33" s="253"/>
      <c r="GA33" s="253"/>
      <c r="GB33" s="253"/>
      <c r="GC33" s="253"/>
      <c r="GD33" s="253"/>
      <c r="GE33" s="253"/>
      <c r="GF33" s="253"/>
      <c r="GG33" s="253"/>
      <c r="GH33" s="253"/>
      <c r="GI33" s="253"/>
      <c r="GJ33" s="253"/>
      <c r="GK33" s="253"/>
      <c r="GL33" s="253"/>
      <c r="GM33" s="253"/>
      <c r="GN33" s="253"/>
      <c r="GO33" s="253"/>
      <c r="GP33" s="253"/>
      <c r="GQ33" s="253"/>
      <c r="GR33" s="253"/>
      <c r="GS33" s="253"/>
      <c r="GT33" s="253"/>
      <c r="GU33" s="253"/>
      <c r="GV33" s="253"/>
      <c r="GW33" s="253"/>
      <c r="GX33" s="253"/>
      <c r="GY33" s="253"/>
      <c r="GZ33" s="253"/>
      <c r="HA33" s="253"/>
      <c r="HB33" s="253"/>
      <c r="HC33" s="253"/>
      <c r="HD33" s="253"/>
      <c r="HE33" s="253"/>
      <c r="HF33" s="253"/>
      <c r="HG33" s="253"/>
      <c r="HH33" s="253"/>
      <c r="HI33" s="253"/>
      <c r="HJ33" s="253"/>
      <c r="HK33" s="253"/>
      <c r="HL33" s="253"/>
      <c r="HM33" s="253"/>
      <c r="HN33" s="253"/>
      <c r="HO33" s="253"/>
      <c r="HP33" s="253"/>
      <c r="HQ33" s="253"/>
      <c r="HR33" s="253"/>
      <c r="HS33" s="253"/>
      <c r="HT33" s="253"/>
      <c r="HU33" s="253"/>
      <c r="HV33" s="253"/>
      <c r="HW33" s="253"/>
      <c r="HX33" s="253"/>
      <c r="HY33" s="253"/>
      <c r="HZ33" s="253"/>
      <c r="IA33" s="253"/>
      <c r="IB33" s="253"/>
      <c r="IC33" s="253"/>
      <c r="ID33" s="253"/>
      <c r="IE33" s="253"/>
      <c r="IF33" s="253"/>
      <c r="IG33" s="253"/>
      <c r="IH33" s="253"/>
      <c r="II33" s="253"/>
      <c r="IJ33" s="253"/>
      <c r="IK33" s="253"/>
      <c r="IL33" s="253"/>
      <c r="IM33" s="253"/>
      <c r="IN33" s="253"/>
      <c r="IO33" s="253"/>
      <c r="IP33" s="253"/>
    </row>
    <row r="34" s="309" customFormat="1" ht="24" customHeight="1" spans="1:250">
      <c r="A34" s="253"/>
      <c r="B34" s="276"/>
      <c r="C34" s="253"/>
      <c r="D34" s="337"/>
      <c r="E34" s="253"/>
      <c r="F34" s="253"/>
      <c r="G34" s="253"/>
      <c r="H34" s="253"/>
      <c r="I34" s="253"/>
      <c r="J34" s="253"/>
      <c r="K34" s="253"/>
      <c r="L34" s="253"/>
      <c r="M34" s="253"/>
      <c r="N34" s="253"/>
      <c r="O34" s="253"/>
      <c r="P34" s="253"/>
      <c r="Q34" s="253"/>
      <c r="R34" s="253"/>
      <c r="S34" s="253"/>
      <c r="T34" s="253"/>
      <c r="U34" s="253"/>
      <c r="V34" s="253"/>
      <c r="W34" s="253"/>
      <c r="X34" s="253"/>
      <c r="Y34" s="253"/>
      <c r="Z34" s="253"/>
      <c r="AA34" s="253"/>
      <c r="AB34" s="253"/>
      <c r="AC34" s="253"/>
      <c r="AD34" s="253"/>
      <c r="AE34" s="253"/>
      <c r="AF34" s="253"/>
      <c r="AG34" s="253"/>
      <c r="AH34" s="253"/>
      <c r="AI34" s="253"/>
      <c r="AJ34" s="253"/>
      <c r="AK34" s="253"/>
      <c r="AL34" s="253"/>
      <c r="AM34" s="253"/>
      <c r="AN34" s="253"/>
      <c r="AO34" s="253"/>
      <c r="AP34" s="253"/>
      <c r="AQ34" s="253"/>
      <c r="AR34" s="253"/>
      <c r="AS34" s="253"/>
      <c r="AT34" s="253"/>
      <c r="AU34" s="253"/>
      <c r="AV34" s="253"/>
      <c r="AW34" s="253"/>
      <c r="AX34" s="253"/>
      <c r="AY34" s="253"/>
      <c r="AZ34" s="253"/>
      <c r="BA34" s="253"/>
      <c r="BB34" s="253"/>
      <c r="BC34" s="253"/>
      <c r="BD34" s="253"/>
      <c r="BE34" s="253"/>
      <c r="BF34" s="253"/>
      <c r="BG34" s="253"/>
      <c r="BH34" s="253"/>
      <c r="BI34" s="253"/>
      <c r="BJ34" s="253"/>
      <c r="BK34" s="253"/>
      <c r="BL34" s="253"/>
      <c r="BM34" s="253"/>
      <c r="BN34" s="253"/>
      <c r="BO34" s="253"/>
      <c r="BP34" s="253"/>
      <c r="BQ34" s="253"/>
      <c r="BR34" s="253"/>
      <c r="BS34" s="253"/>
      <c r="BT34" s="253"/>
      <c r="BU34" s="253"/>
      <c r="BV34" s="253"/>
      <c r="BW34" s="253"/>
      <c r="BX34" s="253"/>
      <c r="BY34" s="253"/>
      <c r="BZ34" s="253"/>
      <c r="CA34" s="253"/>
      <c r="CB34" s="253"/>
      <c r="CC34" s="253"/>
      <c r="CD34" s="253"/>
      <c r="CE34" s="253"/>
      <c r="CF34" s="253"/>
      <c r="CG34" s="253"/>
      <c r="CH34" s="253"/>
      <c r="CI34" s="253"/>
      <c r="CJ34" s="253"/>
      <c r="CK34" s="253"/>
      <c r="CL34" s="253"/>
      <c r="CM34" s="253"/>
      <c r="CN34" s="253"/>
      <c r="CO34" s="253"/>
      <c r="CP34" s="253"/>
      <c r="CQ34" s="253"/>
      <c r="CR34" s="253"/>
      <c r="CS34" s="253"/>
      <c r="CT34" s="253"/>
      <c r="CU34" s="253"/>
      <c r="CV34" s="253"/>
      <c r="CW34" s="253"/>
      <c r="CX34" s="253"/>
      <c r="CY34" s="253"/>
      <c r="CZ34" s="253"/>
      <c r="DA34" s="253"/>
      <c r="DB34" s="253"/>
      <c r="DC34" s="253"/>
      <c r="DD34" s="253"/>
      <c r="DE34" s="253"/>
      <c r="DF34" s="253"/>
      <c r="DG34" s="253"/>
      <c r="DH34" s="253"/>
      <c r="DI34" s="253"/>
      <c r="DJ34" s="253"/>
      <c r="DK34" s="253"/>
      <c r="DL34" s="253"/>
      <c r="DM34" s="253"/>
      <c r="DN34" s="253"/>
      <c r="DO34" s="253"/>
      <c r="DP34" s="253"/>
      <c r="DQ34" s="253"/>
      <c r="DR34" s="253"/>
      <c r="DS34" s="253"/>
      <c r="DT34" s="253"/>
      <c r="DU34" s="253"/>
      <c r="DV34" s="253"/>
      <c r="DW34" s="253"/>
      <c r="DX34" s="253"/>
      <c r="DY34" s="253"/>
      <c r="DZ34" s="253"/>
      <c r="EA34" s="253"/>
      <c r="EB34" s="253"/>
      <c r="EC34" s="253"/>
      <c r="ED34" s="253"/>
      <c r="EE34" s="253"/>
      <c r="EF34" s="253"/>
      <c r="EG34" s="253"/>
      <c r="EH34" s="253"/>
      <c r="EI34" s="253"/>
      <c r="EJ34" s="253"/>
      <c r="EK34" s="253"/>
      <c r="EL34" s="253"/>
      <c r="EM34" s="253"/>
      <c r="EN34" s="253"/>
      <c r="EO34" s="253"/>
      <c r="EP34" s="253"/>
      <c r="EQ34" s="253"/>
      <c r="ER34" s="253"/>
      <c r="ES34" s="253"/>
      <c r="ET34" s="253"/>
      <c r="EU34" s="253"/>
      <c r="EV34" s="253"/>
      <c r="EW34" s="253"/>
      <c r="EX34" s="253"/>
      <c r="EY34" s="253"/>
      <c r="EZ34" s="253"/>
      <c r="FA34" s="253"/>
      <c r="FB34" s="253"/>
      <c r="FC34" s="253"/>
      <c r="FD34" s="253"/>
      <c r="FE34" s="253"/>
      <c r="FF34" s="253"/>
      <c r="FG34" s="253"/>
      <c r="FH34" s="253"/>
      <c r="FI34" s="253"/>
      <c r="FJ34" s="253"/>
      <c r="FK34" s="253"/>
      <c r="FL34" s="253"/>
      <c r="FM34" s="253"/>
      <c r="FN34" s="253"/>
      <c r="FO34" s="253"/>
      <c r="FP34" s="253"/>
      <c r="FQ34" s="253"/>
      <c r="FR34" s="253"/>
      <c r="FS34" s="253"/>
      <c r="FT34" s="253"/>
      <c r="FU34" s="253"/>
      <c r="FV34" s="253"/>
      <c r="FW34" s="253"/>
      <c r="FX34" s="253"/>
      <c r="FY34" s="253"/>
      <c r="FZ34" s="253"/>
      <c r="GA34" s="253"/>
      <c r="GB34" s="253"/>
      <c r="GC34" s="253"/>
      <c r="GD34" s="253"/>
      <c r="GE34" s="253"/>
      <c r="GF34" s="253"/>
      <c r="GG34" s="253"/>
      <c r="GH34" s="253"/>
      <c r="GI34" s="253"/>
      <c r="GJ34" s="253"/>
      <c r="GK34" s="253"/>
      <c r="GL34" s="253"/>
      <c r="GM34" s="253"/>
      <c r="GN34" s="253"/>
      <c r="GO34" s="253"/>
      <c r="GP34" s="253"/>
      <c r="GQ34" s="253"/>
      <c r="GR34" s="253"/>
      <c r="GS34" s="253"/>
      <c r="GT34" s="253"/>
      <c r="GU34" s="253"/>
      <c r="GV34" s="253"/>
      <c r="GW34" s="253"/>
      <c r="GX34" s="253"/>
      <c r="GY34" s="253"/>
      <c r="GZ34" s="253"/>
      <c r="HA34" s="253"/>
      <c r="HB34" s="253"/>
      <c r="HC34" s="253"/>
      <c r="HD34" s="253"/>
      <c r="HE34" s="253"/>
      <c r="HF34" s="253"/>
      <c r="HG34" s="253"/>
      <c r="HH34" s="253"/>
      <c r="HI34" s="253"/>
      <c r="HJ34" s="253"/>
      <c r="HK34" s="253"/>
      <c r="HL34" s="253"/>
      <c r="HM34" s="253"/>
      <c r="HN34" s="253"/>
      <c r="HO34" s="253"/>
      <c r="HP34" s="253"/>
      <c r="HQ34" s="253"/>
      <c r="HR34" s="253"/>
      <c r="HS34" s="253"/>
      <c r="HT34" s="253"/>
      <c r="HU34" s="253"/>
      <c r="HV34" s="253"/>
      <c r="HW34" s="253"/>
      <c r="HX34" s="253"/>
      <c r="HY34" s="253"/>
      <c r="HZ34" s="253"/>
      <c r="IA34" s="253"/>
      <c r="IB34" s="253"/>
      <c r="IC34" s="253"/>
      <c r="ID34" s="253"/>
      <c r="IE34" s="253"/>
      <c r="IF34" s="253"/>
      <c r="IG34" s="253"/>
      <c r="IH34" s="253"/>
      <c r="II34" s="253"/>
      <c r="IJ34" s="253"/>
      <c r="IK34" s="253"/>
      <c r="IL34" s="253"/>
      <c r="IM34" s="253"/>
      <c r="IN34" s="253"/>
      <c r="IO34" s="253"/>
      <c r="IP34" s="253"/>
    </row>
    <row r="35" s="309" customFormat="1" ht="24" customHeight="1" spans="1:250">
      <c r="A35" s="253"/>
      <c r="B35" s="276"/>
      <c r="C35" s="253"/>
      <c r="D35" s="337"/>
      <c r="E35" s="253"/>
      <c r="F35" s="253"/>
      <c r="G35" s="253"/>
      <c r="H35" s="253"/>
      <c r="I35" s="253"/>
      <c r="J35" s="253"/>
      <c r="K35" s="253"/>
      <c r="L35" s="253"/>
      <c r="M35" s="253"/>
      <c r="N35" s="253"/>
      <c r="O35" s="253"/>
      <c r="P35" s="253"/>
      <c r="Q35" s="253"/>
      <c r="R35" s="253"/>
      <c r="S35" s="253"/>
      <c r="T35" s="253"/>
      <c r="U35" s="253"/>
      <c r="V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c r="DV35" s="253"/>
      <c r="DW35" s="253"/>
      <c r="DX35" s="253"/>
      <c r="DY35" s="253"/>
      <c r="DZ35" s="253"/>
      <c r="EA35" s="253"/>
      <c r="EB35" s="253"/>
      <c r="EC35" s="253"/>
      <c r="ED35" s="253"/>
      <c r="EE35" s="253"/>
      <c r="EF35" s="253"/>
      <c r="EG35" s="253"/>
      <c r="EH35" s="253"/>
      <c r="EI35" s="253"/>
      <c r="EJ35" s="253"/>
      <c r="EK35" s="253"/>
      <c r="EL35" s="253"/>
      <c r="EM35" s="253"/>
      <c r="EN35" s="253"/>
      <c r="EO35" s="253"/>
      <c r="EP35" s="253"/>
      <c r="EQ35" s="253"/>
      <c r="ER35" s="253"/>
      <c r="ES35" s="253"/>
      <c r="ET35" s="253"/>
      <c r="EU35" s="253"/>
      <c r="EV35" s="253"/>
      <c r="EW35" s="253"/>
      <c r="EX35" s="253"/>
      <c r="EY35" s="253"/>
      <c r="EZ35" s="253"/>
      <c r="FA35" s="253"/>
      <c r="FB35" s="253"/>
      <c r="FC35" s="253"/>
      <c r="FD35" s="253"/>
      <c r="FE35" s="253"/>
      <c r="FF35" s="253"/>
      <c r="FG35" s="253"/>
      <c r="FH35" s="253"/>
      <c r="FI35" s="253"/>
      <c r="FJ35" s="253"/>
      <c r="FK35" s="253"/>
      <c r="FL35" s="253"/>
      <c r="FM35" s="253"/>
      <c r="FN35" s="253"/>
      <c r="FO35" s="253"/>
      <c r="FP35" s="253"/>
      <c r="FQ35" s="253"/>
      <c r="FR35" s="253"/>
      <c r="FS35" s="253"/>
      <c r="FT35" s="253"/>
      <c r="FU35" s="253"/>
      <c r="FV35" s="253"/>
      <c r="FW35" s="253"/>
      <c r="FX35" s="253"/>
      <c r="FY35" s="253"/>
      <c r="FZ35" s="253"/>
      <c r="GA35" s="253"/>
      <c r="GB35" s="253"/>
      <c r="GC35" s="253"/>
      <c r="GD35" s="253"/>
      <c r="GE35" s="253"/>
      <c r="GF35" s="253"/>
      <c r="GG35" s="253"/>
      <c r="GH35" s="253"/>
      <c r="GI35" s="253"/>
      <c r="GJ35" s="253"/>
      <c r="GK35" s="253"/>
      <c r="GL35" s="253"/>
      <c r="GM35" s="253"/>
      <c r="GN35" s="253"/>
      <c r="GO35" s="253"/>
      <c r="GP35" s="253"/>
      <c r="GQ35" s="253"/>
      <c r="GR35" s="253"/>
      <c r="GS35" s="253"/>
      <c r="GT35" s="253"/>
      <c r="GU35" s="253"/>
      <c r="GV35" s="253"/>
      <c r="GW35" s="253"/>
      <c r="GX35" s="253"/>
      <c r="GY35" s="253"/>
      <c r="GZ35" s="253"/>
      <c r="HA35" s="253"/>
      <c r="HB35" s="253"/>
      <c r="HC35" s="253"/>
      <c r="HD35" s="253"/>
      <c r="HE35" s="253"/>
      <c r="HF35" s="253"/>
      <c r="HG35" s="253"/>
      <c r="HH35" s="253"/>
      <c r="HI35" s="253"/>
      <c r="HJ35" s="253"/>
      <c r="HK35" s="253"/>
      <c r="HL35" s="253"/>
      <c r="HM35" s="253"/>
      <c r="HN35" s="253"/>
      <c r="HO35" s="253"/>
      <c r="HP35" s="253"/>
      <c r="HQ35" s="253"/>
      <c r="HR35" s="253"/>
      <c r="HS35" s="253"/>
      <c r="HT35" s="253"/>
      <c r="HU35" s="253"/>
      <c r="HV35" s="253"/>
      <c r="HW35" s="253"/>
      <c r="HX35" s="253"/>
      <c r="HY35" s="253"/>
      <c r="HZ35" s="253"/>
      <c r="IA35" s="253"/>
      <c r="IB35" s="253"/>
      <c r="IC35" s="253"/>
      <c r="ID35" s="253"/>
      <c r="IE35" s="253"/>
      <c r="IF35" s="253"/>
      <c r="IG35" s="253"/>
      <c r="IH35" s="253"/>
      <c r="II35" s="253"/>
      <c r="IJ35" s="253"/>
      <c r="IK35" s="253"/>
      <c r="IL35" s="253"/>
      <c r="IM35" s="253"/>
      <c r="IN35" s="253"/>
      <c r="IO35" s="253"/>
      <c r="IP35" s="253"/>
    </row>
    <row r="36" s="309" customFormat="1" ht="24" customHeight="1" spans="1:250">
      <c r="A36" s="253"/>
      <c r="B36" s="276"/>
      <c r="C36" s="253"/>
      <c r="D36" s="337"/>
      <c r="E36" s="253"/>
      <c r="F36" s="253"/>
      <c r="G36" s="253"/>
      <c r="H36" s="253"/>
      <c r="I36" s="253"/>
      <c r="J36" s="253"/>
      <c r="K36" s="253"/>
      <c r="L36" s="253"/>
      <c r="M36" s="253"/>
      <c r="N36" s="253"/>
      <c r="O36" s="253"/>
      <c r="P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E36" s="253"/>
      <c r="DF36" s="253"/>
      <c r="DG36" s="253"/>
      <c r="DH36" s="253"/>
      <c r="DI36" s="253"/>
      <c r="DJ36" s="253"/>
      <c r="DK36" s="253"/>
      <c r="DL36" s="253"/>
      <c r="DM36" s="253"/>
      <c r="DN36" s="253"/>
      <c r="DO36" s="253"/>
      <c r="DP36" s="253"/>
      <c r="DQ36" s="253"/>
      <c r="DR36" s="253"/>
      <c r="DS36" s="253"/>
      <c r="DT36" s="253"/>
      <c r="DU36" s="253"/>
      <c r="DV36" s="253"/>
      <c r="DW36" s="253"/>
      <c r="DX36" s="253"/>
      <c r="DY36" s="253"/>
      <c r="DZ36" s="253"/>
      <c r="EA36" s="253"/>
      <c r="EB36" s="253"/>
      <c r="EC36" s="253"/>
      <c r="ED36" s="253"/>
      <c r="EE36" s="253"/>
      <c r="EF36" s="253"/>
      <c r="EG36" s="253"/>
      <c r="EH36" s="253"/>
      <c r="EI36" s="253"/>
      <c r="EJ36" s="253"/>
      <c r="EK36" s="253"/>
      <c r="EL36" s="253"/>
      <c r="EM36" s="253"/>
      <c r="EN36" s="253"/>
      <c r="EO36" s="253"/>
      <c r="EP36" s="253"/>
      <c r="EQ36" s="253"/>
      <c r="ER36" s="253"/>
      <c r="ES36" s="253"/>
      <c r="ET36" s="253"/>
      <c r="EU36" s="253"/>
      <c r="EV36" s="253"/>
      <c r="EW36" s="253"/>
      <c r="EX36" s="253"/>
      <c r="EY36" s="253"/>
      <c r="EZ36" s="253"/>
      <c r="FA36" s="253"/>
      <c r="FB36" s="253"/>
      <c r="FC36" s="253"/>
      <c r="FD36" s="253"/>
      <c r="FE36" s="253"/>
      <c r="FF36" s="253"/>
      <c r="FG36" s="253"/>
      <c r="FH36" s="253"/>
      <c r="FI36" s="253"/>
      <c r="FJ36" s="253"/>
      <c r="FK36" s="253"/>
      <c r="FL36" s="253"/>
      <c r="FM36" s="253"/>
      <c r="FN36" s="253"/>
      <c r="FO36" s="253"/>
      <c r="FP36" s="253"/>
      <c r="FQ36" s="253"/>
      <c r="FR36" s="253"/>
      <c r="FS36" s="253"/>
      <c r="FT36" s="253"/>
      <c r="FU36" s="253"/>
      <c r="FV36" s="253"/>
      <c r="FW36" s="253"/>
      <c r="FX36" s="253"/>
      <c r="FY36" s="253"/>
      <c r="FZ36" s="253"/>
      <c r="GA36" s="253"/>
      <c r="GB36" s="253"/>
      <c r="GC36" s="253"/>
      <c r="GD36" s="253"/>
      <c r="GE36" s="253"/>
      <c r="GF36" s="253"/>
      <c r="GG36" s="253"/>
      <c r="GH36" s="253"/>
      <c r="GI36" s="253"/>
      <c r="GJ36" s="253"/>
      <c r="GK36" s="253"/>
      <c r="GL36" s="253"/>
      <c r="GM36" s="253"/>
      <c r="GN36" s="253"/>
      <c r="GO36" s="253"/>
      <c r="GP36" s="253"/>
      <c r="GQ36" s="253"/>
      <c r="GR36" s="253"/>
      <c r="GS36" s="253"/>
      <c r="GT36" s="253"/>
      <c r="GU36" s="253"/>
      <c r="GV36" s="253"/>
      <c r="GW36" s="253"/>
      <c r="GX36" s="253"/>
      <c r="GY36" s="253"/>
      <c r="GZ36" s="253"/>
      <c r="HA36" s="253"/>
      <c r="HB36" s="253"/>
      <c r="HC36" s="253"/>
      <c r="HD36" s="253"/>
      <c r="HE36" s="253"/>
      <c r="HF36" s="253"/>
      <c r="HG36" s="253"/>
      <c r="HH36" s="253"/>
      <c r="HI36" s="253"/>
      <c r="HJ36" s="253"/>
      <c r="HK36" s="253"/>
      <c r="HL36" s="253"/>
      <c r="HM36" s="253"/>
      <c r="HN36" s="253"/>
      <c r="HO36" s="253"/>
      <c r="HP36" s="253"/>
      <c r="HQ36" s="253"/>
      <c r="HR36" s="253"/>
      <c r="HS36" s="253"/>
      <c r="HT36" s="253"/>
      <c r="HU36" s="253"/>
      <c r="HV36" s="253"/>
      <c r="HW36" s="253"/>
      <c r="HX36" s="253"/>
      <c r="HY36" s="253"/>
      <c r="HZ36" s="253"/>
      <c r="IA36" s="253"/>
      <c r="IB36" s="253"/>
      <c r="IC36" s="253"/>
      <c r="ID36" s="253"/>
      <c r="IE36" s="253"/>
      <c r="IF36" s="253"/>
      <c r="IG36" s="253"/>
      <c r="IH36" s="253"/>
      <c r="II36" s="253"/>
      <c r="IJ36" s="253"/>
      <c r="IK36" s="253"/>
      <c r="IL36" s="253"/>
      <c r="IM36" s="253"/>
      <c r="IN36" s="253"/>
      <c r="IO36" s="253"/>
      <c r="IP36" s="253"/>
    </row>
    <row r="37" s="309" customFormat="1" ht="24" customHeight="1" spans="1:250">
      <c r="A37" s="253"/>
      <c r="B37" s="276"/>
      <c r="C37" s="253"/>
      <c r="D37" s="337"/>
      <c r="E37" s="253"/>
      <c r="F37" s="253"/>
      <c r="G37" s="253"/>
      <c r="H37" s="253"/>
      <c r="I37" s="253"/>
      <c r="J37" s="253"/>
      <c r="K37" s="253"/>
      <c r="L37" s="253"/>
      <c r="M37" s="253"/>
      <c r="N37" s="253"/>
      <c r="O37" s="253"/>
      <c r="P37" s="253"/>
      <c r="Q37" s="253"/>
      <c r="R37" s="253"/>
      <c r="S37" s="253"/>
      <c r="T37" s="253"/>
      <c r="U37" s="253"/>
      <c r="V37" s="253"/>
      <c r="W37" s="253"/>
      <c r="X37" s="253"/>
      <c r="Y37" s="253"/>
      <c r="Z37" s="253"/>
      <c r="AA37" s="253"/>
      <c r="AB37" s="253"/>
      <c r="AC37" s="253"/>
      <c r="AD37" s="253"/>
      <c r="AE37" s="253"/>
      <c r="AF37" s="253"/>
      <c r="AG37" s="253"/>
      <c r="AH37" s="253"/>
      <c r="AI37" s="253"/>
      <c r="AJ37" s="253"/>
      <c r="AK37" s="253"/>
      <c r="AL37" s="253"/>
      <c r="AM37" s="253"/>
      <c r="AN37" s="253"/>
      <c r="AO37" s="253"/>
      <c r="AP37" s="253"/>
      <c r="AQ37" s="253"/>
      <c r="AR37" s="253"/>
      <c r="AS37" s="253"/>
      <c r="AT37" s="253"/>
      <c r="AU37" s="253"/>
      <c r="AV37" s="253"/>
      <c r="AW37" s="253"/>
      <c r="AX37" s="253"/>
      <c r="AY37" s="253"/>
      <c r="AZ37" s="253"/>
      <c r="BA37" s="253"/>
      <c r="BB37" s="253"/>
      <c r="BC37" s="253"/>
      <c r="BD37" s="253"/>
      <c r="BE37" s="253"/>
      <c r="BF37" s="253"/>
      <c r="BG37" s="253"/>
      <c r="BH37" s="253"/>
      <c r="BI37" s="253"/>
      <c r="BJ37" s="253"/>
      <c r="BK37" s="253"/>
      <c r="BL37" s="253"/>
      <c r="BM37" s="253"/>
      <c r="BN37" s="253"/>
      <c r="BO37" s="253"/>
      <c r="BP37" s="253"/>
      <c r="BQ37" s="253"/>
      <c r="BR37" s="253"/>
      <c r="BS37" s="253"/>
      <c r="BT37" s="253"/>
      <c r="BU37" s="253"/>
      <c r="BV37" s="253"/>
      <c r="BW37" s="253"/>
      <c r="BX37" s="253"/>
      <c r="BY37" s="253"/>
      <c r="BZ37" s="253"/>
      <c r="CA37" s="253"/>
      <c r="CB37" s="253"/>
      <c r="CC37" s="253"/>
      <c r="CD37" s="253"/>
      <c r="CE37" s="253"/>
      <c r="CF37" s="253"/>
      <c r="CG37" s="253"/>
      <c r="CH37" s="253"/>
      <c r="CI37" s="253"/>
      <c r="CJ37" s="253"/>
      <c r="CK37" s="253"/>
      <c r="CL37" s="253"/>
      <c r="CM37" s="253"/>
      <c r="CN37" s="253"/>
      <c r="CO37" s="253"/>
      <c r="CP37" s="253"/>
      <c r="CQ37" s="253"/>
      <c r="CR37" s="253"/>
      <c r="CS37" s="253"/>
      <c r="CT37" s="253"/>
      <c r="CU37" s="253"/>
      <c r="CV37" s="253"/>
      <c r="CW37" s="253"/>
      <c r="CX37" s="253"/>
      <c r="CY37" s="253"/>
      <c r="CZ37" s="253"/>
      <c r="DA37" s="253"/>
      <c r="DB37" s="253"/>
      <c r="DC37" s="253"/>
      <c r="DD37" s="253"/>
      <c r="DE37" s="253"/>
      <c r="DF37" s="253"/>
      <c r="DG37" s="253"/>
      <c r="DH37" s="253"/>
      <c r="DI37" s="253"/>
      <c r="DJ37" s="253"/>
      <c r="DK37" s="253"/>
      <c r="DL37" s="253"/>
      <c r="DM37" s="253"/>
      <c r="DN37" s="253"/>
      <c r="DO37" s="253"/>
      <c r="DP37" s="253"/>
      <c r="DQ37" s="253"/>
      <c r="DR37" s="253"/>
      <c r="DS37" s="253"/>
      <c r="DT37" s="253"/>
      <c r="DU37" s="253"/>
      <c r="DV37" s="253"/>
      <c r="DW37" s="253"/>
      <c r="DX37" s="253"/>
      <c r="DY37" s="253"/>
      <c r="DZ37" s="253"/>
      <c r="EA37" s="253"/>
      <c r="EB37" s="253"/>
      <c r="EC37" s="253"/>
      <c r="ED37" s="253"/>
      <c r="EE37" s="253"/>
      <c r="EF37" s="253"/>
      <c r="EG37" s="253"/>
      <c r="EH37" s="253"/>
      <c r="EI37" s="253"/>
      <c r="EJ37" s="253"/>
      <c r="EK37" s="253"/>
      <c r="EL37" s="253"/>
      <c r="EM37" s="253"/>
      <c r="EN37" s="253"/>
      <c r="EO37" s="253"/>
      <c r="EP37" s="253"/>
      <c r="EQ37" s="253"/>
      <c r="ER37" s="253"/>
      <c r="ES37" s="253"/>
      <c r="ET37" s="253"/>
      <c r="EU37" s="253"/>
      <c r="EV37" s="253"/>
      <c r="EW37" s="253"/>
      <c r="EX37" s="253"/>
      <c r="EY37" s="253"/>
      <c r="EZ37" s="253"/>
      <c r="FA37" s="253"/>
      <c r="FB37" s="253"/>
      <c r="FC37" s="253"/>
      <c r="FD37" s="253"/>
      <c r="FE37" s="253"/>
      <c r="FF37" s="253"/>
      <c r="FG37" s="253"/>
      <c r="FH37" s="253"/>
      <c r="FI37" s="253"/>
      <c r="FJ37" s="253"/>
      <c r="FK37" s="253"/>
      <c r="FL37" s="253"/>
      <c r="FM37" s="253"/>
      <c r="FN37" s="253"/>
      <c r="FO37" s="253"/>
      <c r="FP37" s="253"/>
      <c r="FQ37" s="253"/>
      <c r="FR37" s="253"/>
      <c r="FS37" s="253"/>
      <c r="FT37" s="253"/>
      <c r="FU37" s="253"/>
      <c r="FV37" s="253"/>
      <c r="FW37" s="253"/>
      <c r="FX37" s="253"/>
      <c r="FY37" s="253"/>
      <c r="FZ37" s="253"/>
      <c r="GA37" s="253"/>
      <c r="GB37" s="253"/>
      <c r="GC37" s="253"/>
      <c r="GD37" s="253"/>
      <c r="GE37" s="253"/>
      <c r="GF37" s="253"/>
      <c r="GG37" s="253"/>
      <c r="GH37" s="253"/>
      <c r="GI37" s="253"/>
      <c r="GJ37" s="253"/>
      <c r="GK37" s="253"/>
      <c r="GL37" s="253"/>
      <c r="GM37" s="253"/>
      <c r="GN37" s="253"/>
      <c r="GO37" s="253"/>
      <c r="GP37" s="253"/>
      <c r="GQ37" s="253"/>
      <c r="GR37" s="253"/>
      <c r="GS37" s="253"/>
      <c r="GT37" s="253"/>
      <c r="GU37" s="253"/>
      <c r="GV37" s="253"/>
      <c r="GW37" s="253"/>
      <c r="GX37" s="253"/>
      <c r="GY37" s="253"/>
      <c r="GZ37" s="253"/>
      <c r="HA37" s="253"/>
      <c r="HB37" s="253"/>
      <c r="HC37" s="253"/>
      <c r="HD37" s="253"/>
      <c r="HE37" s="253"/>
      <c r="HF37" s="253"/>
      <c r="HG37" s="253"/>
      <c r="HH37" s="253"/>
      <c r="HI37" s="253"/>
      <c r="HJ37" s="253"/>
      <c r="HK37" s="253"/>
      <c r="HL37" s="253"/>
      <c r="HM37" s="253"/>
      <c r="HN37" s="253"/>
      <c r="HO37" s="253"/>
      <c r="HP37" s="253"/>
      <c r="HQ37" s="253"/>
      <c r="HR37" s="253"/>
      <c r="HS37" s="253"/>
      <c r="HT37" s="253"/>
      <c r="HU37" s="253"/>
      <c r="HV37" s="253"/>
      <c r="HW37" s="253"/>
      <c r="HX37" s="253"/>
      <c r="HY37" s="253"/>
      <c r="HZ37" s="253"/>
      <c r="IA37" s="253"/>
      <c r="IB37" s="253"/>
      <c r="IC37" s="253"/>
      <c r="ID37" s="253"/>
      <c r="IE37" s="253"/>
      <c r="IF37" s="253"/>
      <c r="IG37" s="253"/>
      <c r="IH37" s="253"/>
      <c r="II37" s="253"/>
      <c r="IJ37" s="253"/>
      <c r="IK37" s="253"/>
      <c r="IL37" s="253"/>
      <c r="IM37" s="253"/>
      <c r="IN37" s="253"/>
      <c r="IO37" s="253"/>
      <c r="IP37" s="253"/>
    </row>
    <row r="38" s="309" customFormat="1" ht="24" customHeight="1" spans="1:250">
      <c r="A38" s="253"/>
      <c r="B38" s="276"/>
      <c r="C38" s="253"/>
      <c r="D38" s="337"/>
      <c r="E38" s="253"/>
      <c r="F38" s="253"/>
      <c r="G38" s="253"/>
      <c r="H38" s="253"/>
      <c r="I38" s="253"/>
      <c r="J38" s="253"/>
      <c r="K38" s="253"/>
      <c r="L38" s="253"/>
      <c r="M38" s="253"/>
      <c r="N38" s="253"/>
      <c r="O38" s="253"/>
      <c r="P38" s="253"/>
      <c r="Q38" s="253"/>
      <c r="R38" s="253"/>
      <c r="S38" s="253"/>
      <c r="T38" s="253"/>
      <c r="U38" s="253"/>
      <c r="V38" s="253"/>
      <c r="W38" s="253"/>
      <c r="X38" s="253"/>
      <c r="Y38" s="253"/>
      <c r="Z38" s="253"/>
      <c r="AA38" s="253"/>
      <c r="AB38" s="253"/>
      <c r="AC38" s="253"/>
      <c r="AD38" s="253"/>
      <c r="AE38" s="253"/>
      <c r="AF38" s="253"/>
      <c r="AG38" s="253"/>
      <c r="AH38" s="253"/>
      <c r="AI38" s="253"/>
      <c r="AJ38" s="253"/>
      <c r="AK38" s="253"/>
      <c r="AL38" s="253"/>
      <c r="AM38" s="253"/>
      <c r="AN38" s="253"/>
      <c r="AO38" s="253"/>
      <c r="AP38" s="253"/>
      <c r="AQ38" s="253"/>
      <c r="AR38" s="253"/>
      <c r="AS38" s="253"/>
      <c r="AT38" s="253"/>
      <c r="AU38" s="253"/>
      <c r="AV38" s="253"/>
      <c r="AW38" s="253"/>
      <c r="AX38" s="253"/>
      <c r="AY38" s="253"/>
      <c r="AZ38" s="253"/>
      <c r="BA38" s="253"/>
      <c r="BB38" s="253"/>
      <c r="BC38" s="253"/>
      <c r="BD38" s="253"/>
      <c r="BE38" s="253"/>
      <c r="BF38" s="253"/>
      <c r="BG38" s="253"/>
      <c r="BH38" s="253"/>
      <c r="BI38" s="253"/>
      <c r="BJ38" s="253"/>
      <c r="BK38" s="253"/>
      <c r="BL38" s="253"/>
      <c r="BM38" s="253"/>
      <c r="BN38" s="253"/>
      <c r="BO38" s="253"/>
      <c r="BP38" s="253"/>
      <c r="BQ38" s="253"/>
      <c r="BR38" s="253"/>
      <c r="BS38" s="253"/>
      <c r="BT38" s="253"/>
      <c r="BU38" s="253"/>
      <c r="BV38" s="253"/>
      <c r="BW38" s="253"/>
      <c r="BX38" s="253"/>
      <c r="BY38" s="253"/>
      <c r="BZ38" s="253"/>
      <c r="CA38" s="253"/>
      <c r="CB38" s="253"/>
      <c r="CC38" s="253"/>
      <c r="CD38" s="253"/>
      <c r="CE38" s="253"/>
      <c r="CF38" s="253"/>
      <c r="CG38" s="253"/>
      <c r="CH38" s="253"/>
      <c r="CI38" s="253"/>
      <c r="CJ38" s="253"/>
      <c r="CK38" s="253"/>
      <c r="CL38" s="253"/>
      <c r="CM38" s="253"/>
      <c r="CN38" s="253"/>
      <c r="CO38" s="253"/>
      <c r="CP38" s="253"/>
      <c r="CQ38" s="253"/>
      <c r="CR38" s="253"/>
      <c r="CS38" s="253"/>
      <c r="CT38" s="253"/>
      <c r="CU38" s="253"/>
      <c r="CV38" s="253"/>
      <c r="CW38" s="253"/>
      <c r="CX38" s="253"/>
      <c r="CY38" s="253"/>
      <c r="CZ38" s="253"/>
      <c r="DA38" s="253"/>
      <c r="DB38" s="253"/>
      <c r="DC38" s="253"/>
      <c r="DD38" s="253"/>
      <c r="DE38" s="253"/>
      <c r="DF38" s="253"/>
      <c r="DG38" s="253"/>
      <c r="DH38" s="253"/>
      <c r="DI38" s="253"/>
      <c r="DJ38" s="253"/>
      <c r="DK38" s="253"/>
      <c r="DL38" s="253"/>
      <c r="DM38" s="253"/>
      <c r="DN38" s="253"/>
      <c r="DO38" s="253"/>
      <c r="DP38" s="253"/>
      <c r="DQ38" s="253"/>
      <c r="DR38" s="253"/>
      <c r="DS38" s="253"/>
      <c r="DT38" s="253"/>
      <c r="DU38" s="253"/>
      <c r="DV38" s="253"/>
      <c r="DW38" s="253"/>
      <c r="DX38" s="253"/>
      <c r="DY38" s="253"/>
      <c r="DZ38" s="253"/>
      <c r="EA38" s="253"/>
      <c r="EB38" s="253"/>
      <c r="EC38" s="253"/>
      <c r="ED38" s="253"/>
      <c r="EE38" s="253"/>
      <c r="EF38" s="253"/>
      <c r="EG38" s="253"/>
      <c r="EH38" s="253"/>
      <c r="EI38" s="253"/>
      <c r="EJ38" s="253"/>
      <c r="EK38" s="253"/>
      <c r="EL38" s="253"/>
      <c r="EM38" s="253"/>
      <c r="EN38" s="253"/>
      <c r="EO38" s="253"/>
      <c r="EP38" s="253"/>
      <c r="EQ38" s="253"/>
      <c r="ER38" s="253"/>
      <c r="ES38" s="253"/>
      <c r="ET38" s="253"/>
      <c r="EU38" s="253"/>
      <c r="EV38" s="253"/>
      <c r="EW38" s="253"/>
      <c r="EX38" s="253"/>
      <c r="EY38" s="253"/>
      <c r="EZ38" s="253"/>
      <c r="FA38" s="253"/>
      <c r="FB38" s="253"/>
      <c r="FC38" s="253"/>
      <c r="FD38" s="253"/>
      <c r="FE38" s="253"/>
      <c r="FF38" s="253"/>
      <c r="FG38" s="253"/>
      <c r="FH38" s="253"/>
      <c r="FI38" s="253"/>
      <c r="FJ38" s="253"/>
      <c r="FK38" s="253"/>
      <c r="FL38" s="253"/>
      <c r="FM38" s="253"/>
      <c r="FN38" s="253"/>
      <c r="FO38" s="253"/>
      <c r="FP38" s="253"/>
      <c r="FQ38" s="253"/>
      <c r="FR38" s="253"/>
      <c r="FS38" s="253"/>
      <c r="FT38" s="253"/>
      <c r="FU38" s="253"/>
      <c r="FV38" s="253"/>
      <c r="FW38" s="253"/>
      <c r="FX38" s="253"/>
      <c r="FY38" s="253"/>
      <c r="FZ38" s="253"/>
      <c r="GA38" s="253"/>
      <c r="GB38" s="253"/>
      <c r="GC38" s="253"/>
      <c r="GD38" s="253"/>
      <c r="GE38" s="253"/>
      <c r="GF38" s="253"/>
      <c r="GG38" s="253"/>
      <c r="GH38" s="253"/>
      <c r="GI38" s="253"/>
      <c r="GJ38" s="253"/>
      <c r="GK38" s="253"/>
      <c r="GL38" s="253"/>
      <c r="GM38" s="253"/>
      <c r="GN38" s="253"/>
      <c r="GO38" s="253"/>
      <c r="GP38" s="253"/>
      <c r="GQ38" s="253"/>
      <c r="GR38" s="253"/>
      <c r="GS38" s="253"/>
      <c r="GT38" s="253"/>
      <c r="GU38" s="253"/>
      <c r="GV38" s="253"/>
      <c r="GW38" s="253"/>
      <c r="GX38" s="253"/>
      <c r="GY38" s="253"/>
      <c r="GZ38" s="253"/>
      <c r="HA38" s="253"/>
      <c r="HB38" s="253"/>
      <c r="HC38" s="253"/>
      <c r="HD38" s="253"/>
      <c r="HE38" s="253"/>
      <c r="HF38" s="253"/>
      <c r="HG38" s="253"/>
      <c r="HH38" s="253"/>
      <c r="HI38" s="253"/>
      <c r="HJ38" s="253"/>
      <c r="HK38" s="253"/>
      <c r="HL38" s="253"/>
      <c r="HM38" s="253"/>
      <c r="HN38" s="253"/>
      <c r="HO38" s="253"/>
      <c r="HP38" s="253"/>
      <c r="HQ38" s="253"/>
      <c r="HR38" s="253"/>
      <c r="HS38" s="253"/>
      <c r="HT38" s="253"/>
      <c r="HU38" s="253"/>
      <c r="HV38" s="253"/>
      <c r="HW38" s="253"/>
      <c r="HX38" s="253"/>
      <c r="HY38" s="253"/>
      <c r="HZ38" s="253"/>
      <c r="IA38" s="253"/>
      <c r="IB38" s="253"/>
      <c r="IC38" s="253"/>
      <c r="ID38" s="253"/>
      <c r="IE38" s="253"/>
      <c r="IF38" s="253"/>
      <c r="IG38" s="253"/>
      <c r="IH38" s="253"/>
      <c r="II38" s="253"/>
      <c r="IJ38" s="253"/>
      <c r="IK38" s="253"/>
      <c r="IL38" s="253"/>
      <c r="IM38" s="253"/>
      <c r="IN38" s="253"/>
      <c r="IO38" s="253"/>
      <c r="IP38" s="253"/>
    </row>
    <row r="39" s="309" customFormat="1" ht="24" customHeight="1" spans="1:250">
      <c r="A39" s="253"/>
      <c r="B39" s="276"/>
      <c r="C39" s="253"/>
      <c r="D39" s="337"/>
      <c r="E39" s="253"/>
      <c r="F39" s="253"/>
      <c r="G39" s="253"/>
      <c r="H39" s="253"/>
      <c r="I39" s="253"/>
      <c r="J39" s="253"/>
      <c r="K39" s="253"/>
      <c r="L39" s="253"/>
      <c r="M39" s="253"/>
      <c r="N39" s="253"/>
      <c r="O39" s="253"/>
      <c r="P39" s="253"/>
      <c r="Q39" s="253"/>
      <c r="R39" s="253"/>
      <c r="S39" s="253"/>
      <c r="T39" s="253"/>
      <c r="U39" s="253"/>
      <c r="V39" s="253"/>
      <c r="W39" s="253"/>
      <c r="X39" s="253"/>
      <c r="Y39" s="253"/>
      <c r="Z39" s="253"/>
      <c r="AA39" s="253"/>
      <c r="AB39" s="253"/>
      <c r="AC39" s="253"/>
      <c r="AD39" s="253"/>
      <c r="AE39" s="253"/>
      <c r="AF39" s="253"/>
      <c r="AG39" s="253"/>
      <c r="AH39" s="253"/>
      <c r="AI39" s="253"/>
      <c r="AJ39" s="253"/>
      <c r="AK39" s="253"/>
      <c r="AL39" s="253"/>
      <c r="AM39" s="253"/>
      <c r="AN39" s="253"/>
      <c r="AO39" s="253"/>
      <c r="AP39" s="253"/>
      <c r="AQ39" s="253"/>
      <c r="AR39" s="253"/>
      <c r="AS39" s="253"/>
      <c r="AT39" s="253"/>
      <c r="AU39" s="253"/>
      <c r="AV39" s="253"/>
      <c r="AW39" s="253"/>
      <c r="AX39" s="253"/>
      <c r="AY39" s="253"/>
      <c r="AZ39" s="253"/>
      <c r="BA39" s="253"/>
      <c r="BB39" s="253"/>
      <c r="BC39" s="253"/>
      <c r="BD39" s="253"/>
      <c r="BE39" s="253"/>
      <c r="BF39" s="253"/>
      <c r="BG39" s="253"/>
      <c r="BH39" s="253"/>
      <c r="BI39" s="253"/>
      <c r="BJ39" s="253"/>
      <c r="BK39" s="253"/>
      <c r="BL39" s="253"/>
      <c r="BM39" s="253"/>
      <c r="BN39" s="253"/>
      <c r="BO39" s="253"/>
      <c r="BP39" s="253"/>
      <c r="BQ39" s="253"/>
      <c r="BR39" s="253"/>
      <c r="BS39" s="253"/>
      <c r="BT39" s="253"/>
      <c r="BU39" s="253"/>
      <c r="BV39" s="253"/>
      <c r="BW39" s="253"/>
      <c r="BX39" s="253"/>
      <c r="BY39" s="253"/>
      <c r="BZ39" s="253"/>
      <c r="CA39" s="253"/>
      <c r="CB39" s="253"/>
      <c r="CC39" s="253"/>
      <c r="CD39" s="253"/>
      <c r="CE39" s="253"/>
      <c r="CF39" s="253"/>
      <c r="CG39" s="253"/>
      <c r="CH39" s="253"/>
      <c r="CI39" s="253"/>
      <c r="CJ39" s="253"/>
      <c r="CK39" s="253"/>
      <c r="CL39" s="253"/>
      <c r="CM39" s="253"/>
      <c r="CN39" s="253"/>
      <c r="CO39" s="253"/>
      <c r="CP39" s="253"/>
      <c r="CQ39" s="253"/>
      <c r="CR39" s="253"/>
      <c r="CS39" s="253"/>
      <c r="CT39" s="253"/>
      <c r="CU39" s="253"/>
      <c r="CV39" s="253"/>
      <c r="CW39" s="253"/>
      <c r="CX39" s="253"/>
      <c r="CY39" s="253"/>
      <c r="CZ39" s="253"/>
      <c r="DA39" s="253"/>
      <c r="DB39" s="253"/>
      <c r="DC39" s="253"/>
      <c r="DD39" s="253"/>
      <c r="DE39" s="253"/>
      <c r="DF39" s="253"/>
      <c r="DG39" s="253"/>
      <c r="DH39" s="253"/>
      <c r="DI39" s="253"/>
      <c r="DJ39" s="253"/>
      <c r="DK39" s="253"/>
      <c r="DL39" s="253"/>
      <c r="DM39" s="253"/>
      <c r="DN39" s="253"/>
      <c r="DO39" s="253"/>
      <c r="DP39" s="253"/>
      <c r="DQ39" s="253"/>
      <c r="DR39" s="253"/>
      <c r="DS39" s="253"/>
      <c r="DT39" s="253"/>
      <c r="DU39" s="253"/>
      <c r="DV39" s="253"/>
      <c r="DW39" s="253"/>
      <c r="DX39" s="253"/>
      <c r="DY39" s="253"/>
      <c r="DZ39" s="253"/>
      <c r="EA39" s="253"/>
      <c r="EB39" s="253"/>
      <c r="EC39" s="253"/>
      <c r="ED39" s="253"/>
      <c r="EE39" s="253"/>
      <c r="EF39" s="253"/>
      <c r="EG39" s="253"/>
      <c r="EH39" s="253"/>
      <c r="EI39" s="253"/>
      <c r="EJ39" s="253"/>
      <c r="EK39" s="253"/>
      <c r="EL39" s="253"/>
      <c r="EM39" s="253"/>
      <c r="EN39" s="253"/>
      <c r="EO39" s="253"/>
      <c r="EP39" s="253"/>
      <c r="EQ39" s="253"/>
      <c r="ER39" s="253"/>
      <c r="ES39" s="253"/>
      <c r="ET39" s="253"/>
      <c r="EU39" s="253"/>
      <c r="EV39" s="253"/>
      <c r="EW39" s="253"/>
      <c r="EX39" s="253"/>
      <c r="EY39" s="253"/>
      <c r="EZ39" s="253"/>
      <c r="FA39" s="253"/>
      <c r="FB39" s="253"/>
      <c r="FC39" s="253"/>
      <c r="FD39" s="253"/>
      <c r="FE39" s="253"/>
      <c r="FF39" s="253"/>
      <c r="FG39" s="253"/>
      <c r="FH39" s="253"/>
      <c r="FI39" s="253"/>
      <c r="FJ39" s="253"/>
      <c r="FK39" s="253"/>
      <c r="FL39" s="253"/>
      <c r="FM39" s="253"/>
      <c r="FN39" s="253"/>
      <c r="FO39" s="253"/>
      <c r="FP39" s="253"/>
      <c r="FQ39" s="253"/>
      <c r="FR39" s="253"/>
      <c r="FS39" s="253"/>
      <c r="FT39" s="253"/>
      <c r="FU39" s="253"/>
      <c r="FV39" s="253"/>
      <c r="FW39" s="253"/>
      <c r="FX39" s="253"/>
      <c r="FY39" s="253"/>
      <c r="FZ39" s="253"/>
      <c r="GA39" s="253"/>
      <c r="GB39" s="253"/>
      <c r="GC39" s="253"/>
      <c r="GD39" s="253"/>
      <c r="GE39" s="253"/>
      <c r="GF39" s="253"/>
      <c r="GG39" s="253"/>
      <c r="GH39" s="253"/>
      <c r="GI39" s="253"/>
      <c r="GJ39" s="253"/>
      <c r="GK39" s="253"/>
      <c r="GL39" s="253"/>
      <c r="GM39" s="253"/>
      <c r="GN39" s="253"/>
      <c r="GO39" s="253"/>
      <c r="GP39" s="253"/>
      <c r="GQ39" s="253"/>
      <c r="GR39" s="253"/>
      <c r="GS39" s="253"/>
      <c r="GT39" s="253"/>
      <c r="GU39" s="253"/>
      <c r="GV39" s="253"/>
      <c r="GW39" s="253"/>
      <c r="GX39" s="253"/>
      <c r="GY39" s="253"/>
      <c r="GZ39" s="253"/>
      <c r="HA39" s="253"/>
      <c r="HB39" s="253"/>
      <c r="HC39" s="253"/>
      <c r="HD39" s="253"/>
      <c r="HE39" s="253"/>
      <c r="HF39" s="253"/>
      <c r="HG39" s="253"/>
      <c r="HH39" s="253"/>
      <c r="HI39" s="253"/>
      <c r="HJ39" s="253"/>
      <c r="HK39" s="253"/>
      <c r="HL39" s="253"/>
      <c r="HM39" s="253"/>
      <c r="HN39" s="253"/>
      <c r="HO39" s="253"/>
      <c r="HP39" s="253"/>
      <c r="HQ39" s="253"/>
      <c r="HR39" s="253"/>
      <c r="HS39" s="253"/>
      <c r="HT39" s="253"/>
      <c r="HU39" s="253"/>
      <c r="HV39" s="253"/>
      <c r="HW39" s="253"/>
      <c r="HX39" s="253"/>
      <c r="HY39" s="253"/>
      <c r="HZ39" s="253"/>
      <c r="IA39" s="253"/>
      <c r="IB39" s="253"/>
      <c r="IC39" s="253"/>
      <c r="ID39" s="253"/>
      <c r="IE39" s="253"/>
      <c r="IF39" s="253"/>
      <c r="IG39" s="253"/>
      <c r="IH39" s="253"/>
      <c r="II39" s="253"/>
      <c r="IJ39" s="253"/>
      <c r="IK39" s="253"/>
      <c r="IL39" s="253"/>
      <c r="IM39" s="253"/>
      <c r="IN39" s="253"/>
      <c r="IO39" s="253"/>
      <c r="IP39" s="253"/>
    </row>
    <row r="40" s="309" customFormat="1" ht="24" customHeight="1" spans="1:250">
      <c r="A40" s="253"/>
      <c r="B40" s="276"/>
      <c r="C40" s="253"/>
      <c r="D40" s="337"/>
      <c r="E40" s="253"/>
      <c r="F40" s="253"/>
      <c r="G40" s="253"/>
      <c r="H40" s="253"/>
      <c r="I40" s="253"/>
      <c r="J40" s="253"/>
      <c r="K40" s="253"/>
      <c r="L40" s="253"/>
      <c r="M40" s="253"/>
      <c r="N40" s="253"/>
      <c r="O40" s="253"/>
      <c r="P40" s="253"/>
      <c r="Q40" s="253"/>
      <c r="R40" s="253"/>
      <c r="S40" s="253"/>
      <c r="T40" s="253"/>
      <c r="U40" s="253"/>
      <c r="V40" s="253"/>
      <c r="W40" s="253"/>
      <c r="X40" s="253"/>
      <c r="Y40" s="253"/>
      <c r="Z40" s="253"/>
      <c r="AA40" s="253"/>
      <c r="AB40" s="253"/>
      <c r="AC40" s="253"/>
      <c r="AD40" s="253"/>
      <c r="AE40" s="253"/>
      <c r="AF40" s="253"/>
      <c r="AG40" s="253"/>
      <c r="AH40" s="253"/>
      <c r="AI40" s="253"/>
      <c r="AJ40" s="253"/>
      <c r="AK40" s="253"/>
      <c r="AL40" s="253"/>
      <c r="AM40" s="253"/>
      <c r="AN40" s="253"/>
      <c r="AO40" s="253"/>
      <c r="AP40" s="253"/>
      <c r="AQ40" s="253"/>
      <c r="AR40" s="253"/>
      <c r="AS40" s="253"/>
      <c r="AT40" s="253"/>
      <c r="AU40" s="253"/>
      <c r="AV40" s="253"/>
      <c r="AW40" s="253"/>
      <c r="AX40" s="253"/>
      <c r="AY40" s="253"/>
      <c r="AZ40" s="253"/>
      <c r="BA40" s="253"/>
      <c r="BB40" s="253"/>
      <c r="BC40" s="253"/>
      <c r="BD40" s="253"/>
      <c r="BE40" s="253"/>
      <c r="BF40" s="253"/>
      <c r="BG40" s="253"/>
      <c r="BH40" s="253"/>
      <c r="BI40" s="253"/>
      <c r="BJ40" s="253"/>
      <c r="BK40" s="253"/>
      <c r="BL40" s="253"/>
      <c r="BM40" s="253"/>
      <c r="BN40" s="253"/>
      <c r="BO40" s="253"/>
      <c r="BP40" s="253"/>
      <c r="BQ40" s="253"/>
      <c r="BR40" s="253"/>
      <c r="BS40" s="253"/>
      <c r="BT40" s="253"/>
      <c r="BU40" s="253"/>
      <c r="BV40" s="253"/>
      <c r="BW40" s="253"/>
      <c r="BX40" s="253"/>
      <c r="BY40" s="253"/>
      <c r="BZ40" s="253"/>
      <c r="CA40" s="253"/>
      <c r="CB40" s="253"/>
      <c r="CC40" s="253"/>
      <c r="CD40" s="253"/>
      <c r="CE40" s="253"/>
      <c r="CF40" s="253"/>
      <c r="CG40" s="253"/>
      <c r="CH40" s="253"/>
      <c r="CI40" s="253"/>
      <c r="CJ40" s="253"/>
      <c r="CK40" s="253"/>
      <c r="CL40" s="253"/>
      <c r="CM40" s="253"/>
      <c r="CN40" s="253"/>
      <c r="CO40" s="253"/>
      <c r="CP40" s="253"/>
      <c r="CQ40" s="253"/>
      <c r="CR40" s="253"/>
      <c r="CS40" s="253"/>
      <c r="CT40" s="253"/>
      <c r="CU40" s="253"/>
      <c r="CV40" s="253"/>
      <c r="CW40" s="253"/>
      <c r="CX40" s="253"/>
      <c r="CY40" s="253"/>
      <c r="CZ40" s="253"/>
      <c r="DA40" s="253"/>
      <c r="DB40" s="253"/>
      <c r="DC40" s="253"/>
      <c r="DD40" s="253"/>
      <c r="DE40" s="253"/>
      <c r="DF40" s="253"/>
      <c r="DG40" s="253"/>
      <c r="DH40" s="253"/>
      <c r="DI40" s="253"/>
      <c r="DJ40" s="253"/>
      <c r="DK40" s="253"/>
      <c r="DL40" s="253"/>
      <c r="DM40" s="253"/>
      <c r="DN40" s="253"/>
      <c r="DO40" s="253"/>
      <c r="DP40" s="253"/>
      <c r="DQ40" s="253"/>
      <c r="DR40" s="253"/>
      <c r="DS40" s="253"/>
      <c r="DT40" s="253"/>
      <c r="DU40" s="253"/>
      <c r="DV40" s="253"/>
      <c r="DW40" s="253"/>
      <c r="DX40" s="253"/>
      <c r="DY40" s="253"/>
      <c r="DZ40" s="253"/>
      <c r="EA40" s="253"/>
      <c r="EB40" s="253"/>
      <c r="EC40" s="253"/>
      <c r="ED40" s="253"/>
      <c r="EE40" s="253"/>
      <c r="EF40" s="253"/>
      <c r="EG40" s="253"/>
      <c r="EH40" s="253"/>
      <c r="EI40" s="253"/>
      <c r="EJ40" s="253"/>
      <c r="EK40" s="253"/>
      <c r="EL40" s="253"/>
      <c r="EM40" s="253"/>
      <c r="EN40" s="253"/>
      <c r="EO40" s="253"/>
      <c r="EP40" s="253"/>
      <c r="EQ40" s="253"/>
      <c r="ER40" s="253"/>
      <c r="ES40" s="253"/>
      <c r="ET40" s="253"/>
      <c r="EU40" s="253"/>
      <c r="EV40" s="253"/>
      <c r="EW40" s="253"/>
      <c r="EX40" s="253"/>
      <c r="EY40" s="253"/>
      <c r="EZ40" s="253"/>
      <c r="FA40" s="253"/>
      <c r="FB40" s="253"/>
      <c r="FC40" s="253"/>
      <c r="FD40" s="253"/>
      <c r="FE40" s="253"/>
      <c r="FF40" s="253"/>
      <c r="FG40" s="253"/>
      <c r="FH40" s="253"/>
      <c r="FI40" s="253"/>
      <c r="FJ40" s="253"/>
      <c r="FK40" s="253"/>
      <c r="FL40" s="253"/>
      <c r="FM40" s="253"/>
      <c r="FN40" s="253"/>
      <c r="FO40" s="253"/>
      <c r="FP40" s="253"/>
      <c r="FQ40" s="253"/>
      <c r="FR40" s="253"/>
      <c r="FS40" s="253"/>
      <c r="FT40" s="253"/>
      <c r="FU40" s="253"/>
      <c r="FV40" s="253"/>
      <c r="FW40" s="253"/>
      <c r="FX40" s="253"/>
      <c r="FY40" s="253"/>
      <c r="FZ40" s="253"/>
      <c r="GA40" s="253"/>
      <c r="GB40" s="253"/>
      <c r="GC40" s="253"/>
      <c r="GD40" s="253"/>
      <c r="GE40" s="253"/>
      <c r="GF40" s="253"/>
      <c r="GG40" s="253"/>
      <c r="GH40" s="253"/>
      <c r="GI40" s="253"/>
      <c r="GJ40" s="253"/>
      <c r="GK40" s="253"/>
      <c r="GL40" s="253"/>
      <c r="GM40" s="253"/>
      <c r="GN40" s="253"/>
      <c r="GO40" s="253"/>
      <c r="GP40" s="253"/>
      <c r="GQ40" s="253"/>
      <c r="GR40" s="253"/>
      <c r="GS40" s="253"/>
      <c r="GT40" s="253"/>
      <c r="GU40" s="253"/>
      <c r="GV40" s="253"/>
      <c r="GW40" s="253"/>
      <c r="GX40" s="253"/>
      <c r="GY40" s="253"/>
      <c r="GZ40" s="253"/>
      <c r="HA40" s="253"/>
      <c r="HB40" s="253"/>
      <c r="HC40" s="253"/>
      <c r="HD40" s="253"/>
      <c r="HE40" s="253"/>
      <c r="HF40" s="253"/>
      <c r="HG40" s="253"/>
      <c r="HH40" s="253"/>
      <c r="HI40" s="253"/>
      <c r="HJ40" s="253"/>
      <c r="HK40" s="253"/>
      <c r="HL40" s="253"/>
      <c r="HM40" s="253"/>
      <c r="HN40" s="253"/>
      <c r="HO40" s="253"/>
      <c r="HP40" s="253"/>
      <c r="HQ40" s="253"/>
      <c r="HR40" s="253"/>
      <c r="HS40" s="253"/>
      <c r="HT40" s="253"/>
      <c r="HU40" s="253"/>
      <c r="HV40" s="253"/>
      <c r="HW40" s="253"/>
      <c r="HX40" s="253"/>
      <c r="HY40" s="253"/>
      <c r="HZ40" s="253"/>
      <c r="IA40" s="253"/>
      <c r="IB40" s="253"/>
      <c r="IC40" s="253"/>
      <c r="ID40" s="253"/>
      <c r="IE40" s="253"/>
      <c r="IF40" s="253"/>
      <c r="IG40" s="253"/>
      <c r="IH40" s="253"/>
      <c r="II40" s="253"/>
      <c r="IJ40" s="253"/>
      <c r="IK40" s="253"/>
      <c r="IL40" s="253"/>
      <c r="IM40" s="253"/>
      <c r="IN40" s="253"/>
      <c r="IO40" s="253"/>
      <c r="IP40" s="253"/>
    </row>
    <row r="41" s="309" customFormat="1" ht="24" customHeight="1" spans="1:250">
      <c r="A41" s="253"/>
      <c r="B41" s="276"/>
      <c r="C41" s="253"/>
      <c r="D41" s="337"/>
      <c r="E41" s="253"/>
      <c r="F41" s="253"/>
      <c r="G41" s="253"/>
      <c r="H41" s="253"/>
      <c r="I41" s="253"/>
      <c r="J41" s="253"/>
      <c r="K41" s="253"/>
      <c r="L41" s="253"/>
      <c r="M41" s="253"/>
      <c r="N41" s="253"/>
      <c r="O41" s="253"/>
      <c r="P41" s="253"/>
      <c r="Q41" s="253"/>
      <c r="R41" s="253"/>
      <c r="S41" s="253"/>
      <c r="T41" s="253"/>
      <c r="U41" s="253"/>
      <c r="V41" s="253"/>
      <c r="W41" s="253"/>
      <c r="X41" s="253"/>
      <c r="Y41" s="253"/>
      <c r="Z41" s="253"/>
      <c r="AA41" s="253"/>
      <c r="AB41" s="253"/>
      <c r="AC41" s="253"/>
      <c r="AD41" s="253"/>
      <c r="AE41" s="253"/>
      <c r="AF41" s="253"/>
      <c r="AG41" s="253"/>
      <c r="AH41" s="253"/>
      <c r="AI41" s="253"/>
      <c r="AJ41" s="253"/>
      <c r="AK41" s="253"/>
      <c r="AL41" s="253"/>
      <c r="AM41" s="253"/>
      <c r="AN41" s="253"/>
      <c r="AO41" s="253"/>
      <c r="AP41" s="253"/>
      <c r="AQ41" s="253"/>
      <c r="AR41" s="253"/>
      <c r="AS41" s="253"/>
      <c r="AT41" s="253"/>
      <c r="AU41" s="253"/>
      <c r="AV41" s="253"/>
      <c r="AW41" s="253"/>
      <c r="AX41" s="253"/>
      <c r="AY41" s="253"/>
      <c r="AZ41" s="253"/>
      <c r="BA41" s="253"/>
      <c r="BB41" s="253"/>
      <c r="BC41" s="253"/>
      <c r="BD41" s="253"/>
      <c r="BE41" s="253"/>
      <c r="BF41" s="253"/>
      <c r="BG41" s="253"/>
      <c r="BH41" s="253"/>
      <c r="BI41" s="253"/>
      <c r="BJ41" s="253"/>
      <c r="BK41" s="253"/>
      <c r="BL41" s="253"/>
      <c r="BM41" s="253"/>
      <c r="BN41" s="253"/>
      <c r="BO41" s="253"/>
      <c r="BP41" s="253"/>
      <c r="BQ41" s="253"/>
      <c r="BR41" s="253"/>
      <c r="BS41" s="253"/>
      <c r="BT41" s="253"/>
      <c r="BU41" s="253"/>
      <c r="BV41" s="253"/>
      <c r="BW41" s="253"/>
      <c r="BX41" s="253"/>
      <c r="BY41" s="253"/>
      <c r="BZ41" s="253"/>
      <c r="CA41" s="253"/>
      <c r="CB41" s="253"/>
      <c r="CC41" s="253"/>
      <c r="CD41" s="253"/>
      <c r="CE41" s="253"/>
      <c r="CF41" s="253"/>
      <c r="CG41" s="253"/>
      <c r="CH41" s="253"/>
      <c r="CI41" s="253"/>
      <c r="CJ41" s="253"/>
      <c r="CK41" s="253"/>
      <c r="CL41" s="253"/>
      <c r="CM41" s="253"/>
      <c r="CN41" s="253"/>
      <c r="CO41" s="253"/>
      <c r="CP41" s="253"/>
      <c r="CQ41" s="253"/>
      <c r="CR41" s="253"/>
      <c r="CS41" s="253"/>
      <c r="CT41" s="253"/>
      <c r="CU41" s="253"/>
      <c r="CV41" s="253"/>
      <c r="CW41" s="253"/>
      <c r="CX41" s="253"/>
      <c r="CY41" s="253"/>
      <c r="CZ41" s="253"/>
      <c r="DA41" s="253"/>
      <c r="DB41" s="253"/>
      <c r="DC41" s="253"/>
      <c r="DD41" s="253"/>
      <c r="DE41" s="253"/>
      <c r="DF41" s="253"/>
      <c r="DG41" s="253"/>
      <c r="DH41" s="253"/>
      <c r="DI41" s="253"/>
      <c r="DJ41" s="253"/>
      <c r="DK41" s="253"/>
      <c r="DL41" s="253"/>
      <c r="DM41" s="253"/>
      <c r="DN41" s="253"/>
      <c r="DO41" s="253"/>
      <c r="DP41" s="253"/>
      <c r="DQ41" s="253"/>
      <c r="DR41" s="253"/>
      <c r="DS41" s="253"/>
      <c r="DT41" s="253"/>
      <c r="DU41" s="253"/>
      <c r="DV41" s="253"/>
      <c r="DW41" s="253"/>
      <c r="DX41" s="253"/>
      <c r="DY41" s="253"/>
      <c r="DZ41" s="253"/>
      <c r="EA41" s="253"/>
      <c r="EB41" s="253"/>
      <c r="EC41" s="253"/>
      <c r="ED41" s="253"/>
      <c r="EE41" s="253"/>
      <c r="EF41" s="253"/>
      <c r="EG41" s="253"/>
      <c r="EH41" s="253"/>
      <c r="EI41" s="253"/>
      <c r="EJ41" s="253"/>
      <c r="EK41" s="253"/>
      <c r="EL41" s="253"/>
      <c r="EM41" s="253"/>
      <c r="EN41" s="253"/>
      <c r="EO41" s="253"/>
      <c r="EP41" s="253"/>
      <c r="EQ41" s="253"/>
      <c r="ER41" s="253"/>
      <c r="ES41" s="253"/>
      <c r="ET41" s="253"/>
      <c r="EU41" s="253"/>
      <c r="EV41" s="253"/>
      <c r="EW41" s="253"/>
      <c r="EX41" s="253"/>
      <c r="EY41" s="253"/>
      <c r="EZ41" s="253"/>
      <c r="FA41" s="253"/>
      <c r="FB41" s="253"/>
      <c r="FC41" s="253"/>
      <c r="FD41" s="253"/>
      <c r="FE41" s="253"/>
      <c r="FF41" s="253"/>
      <c r="FG41" s="253"/>
      <c r="FH41" s="253"/>
      <c r="FI41" s="253"/>
      <c r="FJ41" s="253"/>
      <c r="FK41" s="253"/>
      <c r="FL41" s="253"/>
      <c r="FM41" s="253"/>
      <c r="FN41" s="253"/>
      <c r="FO41" s="253"/>
      <c r="FP41" s="253"/>
      <c r="FQ41" s="253"/>
      <c r="FR41" s="253"/>
      <c r="FS41" s="253"/>
      <c r="FT41" s="253"/>
      <c r="FU41" s="253"/>
      <c r="FV41" s="253"/>
      <c r="FW41" s="253"/>
      <c r="FX41" s="253"/>
      <c r="FY41" s="253"/>
      <c r="FZ41" s="253"/>
      <c r="GA41" s="253"/>
      <c r="GB41" s="253"/>
      <c r="GC41" s="253"/>
      <c r="GD41" s="253"/>
      <c r="GE41" s="253"/>
      <c r="GF41" s="253"/>
      <c r="GG41" s="253"/>
      <c r="GH41" s="253"/>
      <c r="GI41" s="253"/>
      <c r="GJ41" s="253"/>
      <c r="GK41" s="253"/>
      <c r="GL41" s="253"/>
      <c r="GM41" s="253"/>
      <c r="GN41" s="253"/>
      <c r="GO41" s="253"/>
      <c r="GP41" s="253"/>
      <c r="GQ41" s="253"/>
      <c r="GR41" s="253"/>
      <c r="GS41" s="253"/>
      <c r="GT41" s="253"/>
      <c r="GU41" s="253"/>
      <c r="GV41" s="253"/>
      <c r="GW41" s="253"/>
      <c r="GX41" s="253"/>
      <c r="GY41" s="253"/>
      <c r="GZ41" s="253"/>
      <c r="HA41" s="253"/>
      <c r="HB41" s="253"/>
      <c r="HC41" s="253"/>
      <c r="HD41" s="253"/>
      <c r="HE41" s="253"/>
      <c r="HF41" s="253"/>
      <c r="HG41" s="253"/>
      <c r="HH41" s="253"/>
      <c r="HI41" s="253"/>
      <c r="HJ41" s="253"/>
      <c r="HK41" s="253"/>
      <c r="HL41" s="253"/>
      <c r="HM41" s="253"/>
      <c r="HN41" s="253"/>
      <c r="HO41" s="253"/>
      <c r="HP41" s="253"/>
      <c r="HQ41" s="253"/>
      <c r="HR41" s="253"/>
      <c r="HS41" s="253"/>
      <c r="HT41" s="253"/>
      <c r="HU41" s="253"/>
      <c r="HV41" s="253"/>
      <c r="HW41" s="253"/>
      <c r="HX41" s="253"/>
      <c r="HY41" s="253"/>
      <c r="HZ41" s="253"/>
      <c r="IA41" s="253"/>
      <c r="IB41" s="253"/>
      <c r="IC41" s="253"/>
      <c r="ID41" s="253"/>
      <c r="IE41" s="253"/>
      <c r="IF41" s="253"/>
      <c r="IG41" s="253"/>
      <c r="IH41" s="253"/>
      <c r="II41" s="253"/>
      <c r="IJ41" s="253"/>
      <c r="IK41" s="253"/>
      <c r="IL41" s="253"/>
      <c r="IM41" s="253"/>
      <c r="IN41" s="253"/>
      <c r="IO41" s="253"/>
      <c r="IP41" s="253"/>
    </row>
    <row r="42" s="309" customFormat="1" ht="24" customHeight="1" spans="1:250">
      <c r="A42" s="253"/>
      <c r="B42" s="276"/>
      <c r="C42" s="253"/>
      <c r="D42" s="337"/>
      <c r="E42" s="253"/>
      <c r="F42" s="253"/>
      <c r="G42" s="253"/>
      <c r="H42" s="253"/>
      <c r="I42" s="253"/>
      <c r="J42" s="253"/>
      <c r="K42" s="253"/>
      <c r="L42" s="253"/>
      <c r="M42" s="253"/>
      <c r="N42" s="253"/>
      <c r="O42" s="253"/>
      <c r="P42" s="253"/>
      <c r="Q42" s="253"/>
      <c r="R42" s="253"/>
      <c r="S42" s="253"/>
      <c r="T42" s="253"/>
      <c r="U42" s="253"/>
      <c r="V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c r="DV42" s="253"/>
      <c r="DW42" s="253"/>
      <c r="DX42" s="253"/>
      <c r="DY42" s="253"/>
      <c r="DZ42" s="253"/>
      <c r="EA42" s="253"/>
      <c r="EB42" s="253"/>
      <c r="EC42" s="253"/>
      <c r="ED42" s="253"/>
      <c r="EE42" s="253"/>
      <c r="EF42" s="253"/>
      <c r="EG42" s="253"/>
      <c r="EH42" s="253"/>
      <c r="EI42" s="253"/>
      <c r="EJ42" s="253"/>
      <c r="EK42" s="253"/>
      <c r="EL42" s="253"/>
      <c r="EM42" s="253"/>
      <c r="EN42" s="253"/>
      <c r="EO42" s="253"/>
      <c r="EP42" s="253"/>
      <c r="EQ42" s="253"/>
      <c r="ER42" s="253"/>
      <c r="ES42" s="253"/>
      <c r="ET42" s="253"/>
      <c r="EU42" s="253"/>
      <c r="EV42" s="253"/>
      <c r="EW42" s="253"/>
      <c r="EX42" s="253"/>
      <c r="EY42" s="253"/>
      <c r="EZ42" s="253"/>
      <c r="FA42" s="253"/>
      <c r="FB42" s="253"/>
      <c r="FC42" s="253"/>
      <c r="FD42" s="253"/>
      <c r="FE42" s="253"/>
      <c r="FF42" s="253"/>
      <c r="FG42" s="253"/>
      <c r="FH42" s="253"/>
      <c r="FI42" s="253"/>
      <c r="FJ42" s="253"/>
      <c r="FK42" s="253"/>
      <c r="FL42" s="253"/>
      <c r="FM42" s="253"/>
      <c r="FN42" s="253"/>
      <c r="FO42" s="253"/>
      <c r="FP42" s="253"/>
      <c r="FQ42" s="253"/>
      <c r="FR42" s="253"/>
      <c r="FS42" s="253"/>
      <c r="FT42" s="253"/>
      <c r="FU42" s="253"/>
      <c r="FV42" s="253"/>
      <c r="FW42" s="253"/>
      <c r="FX42" s="253"/>
      <c r="FY42" s="253"/>
      <c r="FZ42" s="253"/>
      <c r="GA42" s="253"/>
      <c r="GB42" s="253"/>
      <c r="GC42" s="253"/>
      <c r="GD42" s="253"/>
      <c r="GE42" s="253"/>
      <c r="GF42" s="253"/>
      <c r="GG42" s="253"/>
      <c r="GH42" s="253"/>
      <c r="GI42" s="253"/>
      <c r="GJ42" s="253"/>
      <c r="GK42" s="253"/>
      <c r="GL42" s="253"/>
      <c r="GM42" s="253"/>
      <c r="GN42" s="253"/>
      <c r="GO42" s="253"/>
      <c r="GP42" s="253"/>
      <c r="GQ42" s="253"/>
      <c r="GR42" s="253"/>
      <c r="GS42" s="253"/>
      <c r="GT42" s="253"/>
      <c r="GU42" s="253"/>
      <c r="GV42" s="253"/>
      <c r="GW42" s="253"/>
      <c r="GX42" s="253"/>
      <c r="GY42" s="253"/>
      <c r="GZ42" s="253"/>
      <c r="HA42" s="253"/>
      <c r="HB42" s="253"/>
      <c r="HC42" s="253"/>
      <c r="HD42" s="253"/>
      <c r="HE42" s="253"/>
      <c r="HF42" s="253"/>
      <c r="HG42" s="253"/>
      <c r="HH42" s="253"/>
      <c r="HI42" s="253"/>
      <c r="HJ42" s="253"/>
      <c r="HK42" s="253"/>
      <c r="HL42" s="253"/>
      <c r="HM42" s="253"/>
      <c r="HN42" s="253"/>
      <c r="HO42" s="253"/>
      <c r="HP42" s="253"/>
      <c r="HQ42" s="253"/>
      <c r="HR42" s="253"/>
      <c r="HS42" s="253"/>
      <c r="HT42" s="253"/>
      <c r="HU42" s="253"/>
      <c r="HV42" s="253"/>
      <c r="HW42" s="253"/>
      <c r="HX42" s="253"/>
      <c r="HY42" s="253"/>
      <c r="HZ42" s="253"/>
      <c r="IA42" s="253"/>
      <c r="IB42" s="253"/>
      <c r="IC42" s="253"/>
      <c r="ID42" s="253"/>
      <c r="IE42" s="253"/>
      <c r="IF42" s="253"/>
      <c r="IG42" s="253"/>
      <c r="IH42" s="253"/>
      <c r="II42" s="253"/>
      <c r="IJ42" s="253"/>
      <c r="IK42" s="253"/>
      <c r="IL42" s="253"/>
      <c r="IM42" s="253"/>
      <c r="IN42" s="253"/>
      <c r="IO42" s="253"/>
      <c r="IP42" s="253"/>
    </row>
    <row r="43" s="309" customFormat="1" ht="24" customHeight="1" spans="1:250">
      <c r="A43" s="253"/>
      <c r="B43" s="276"/>
      <c r="C43" s="253"/>
      <c r="D43" s="337"/>
      <c r="E43" s="253"/>
      <c r="F43" s="253"/>
      <c r="G43" s="253"/>
      <c r="H43" s="253"/>
      <c r="I43" s="253"/>
      <c r="J43" s="253"/>
      <c r="K43" s="253"/>
      <c r="L43" s="253"/>
      <c r="M43" s="253"/>
      <c r="N43" s="253"/>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c r="DM43" s="253"/>
      <c r="DN43" s="253"/>
      <c r="DO43" s="253"/>
      <c r="DP43" s="253"/>
      <c r="DQ43" s="253"/>
      <c r="DR43" s="253"/>
      <c r="DS43" s="253"/>
      <c r="DT43" s="253"/>
      <c r="DU43" s="253"/>
      <c r="DV43" s="253"/>
      <c r="DW43" s="253"/>
      <c r="DX43" s="253"/>
      <c r="DY43" s="253"/>
      <c r="DZ43" s="253"/>
      <c r="EA43" s="253"/>
      <c r="EB43" s="253"/>
      <c r="EC43" s="253"/>
      <c r="ED43" s="253"/>
      <c r="EE43" s="253"/>
      <c r="EF43" s="253"/>
      <c r="EG43" s="253"/>
      <c r="EH43" s="253"/>
      <c r="EI43" s="253"/>
      <c r="EJ43" s="253"/>
      <c r="EK43" s="253"/>
      <c r="EL43" s="253"/>
      <c r="EM43" s="253"/>
      <c r="EN43" s="253"/>
      <c r="EO43" s="253"/>
      <c r="EP43" s="253"/>
      <c r="EQ43" s="253"/>
      <c r="ER43" s="253"/>
      <c r="ES43" s="253"/>
      <c r="ET43" s="253"/>
      <c r="EU43" s="253"/>
      <c r="EV43" s="253"/>
      <c r="EW43" s="253"/>
      <c r="EX43" s="253"/>
      <c r="EY43" s="253"/>
      <c r="EZ43" s="253"/>
      <c r="FA43" s="253"/>
      <c r="FB43" s="253"/>
      <c r="FC43" s="253"/>
      <c r="FD43" s="253"/>
      <c r="FE43" s="253"/>
      <c r="FF43" s="253"/>
      <c r="FG43" s="253"/>
      <c r="FH43" s="253"/>
      <c r="FI43" s="253"/>
      <c r="FJ43" s="253"/>
      <c r="FK43" s="253"/>
      <c r="FL43" s="253"/>
      <c r="FM43" s="253"/>
      <c r="FN43" s="253"/>
      <c r="FO43" s="253"/>
      <c r="FP43" s="253"/>
      <c r="FQ43" s="253"/>
      <c r="FR43" s="253"/>
      <c r="FS43" s="253"/>
      <c r="FT43" s="253"/>
      <c r="FU43" s="253"/>
      <c r="FV43" s="253"/>
      <c r="FW43" s="253"/>
      <c r="FX43" s="253"/>
      <c r="FY43" s="253"/>
      <c r="FZ43" s="253"/>
      <c r="GA43" s="253"/>
      <c r="GB43" s="253"/>
      <c r="GC43" s="253"/>
      <c r="GD43" s="253"/>
      <c r="GE43" s="253"/>
      <c r="GF43" s="253"/>
      <c r="GG43" s="253"/>
      <c r="GH43" s="253"/>
      <c r="GI43" s="253"/>
      <c r="GJ43" s="253"/>
      <c r="GK43" s="253"/>
      <c r="GL43" s="253"/>
      <c r="GM43" s="253"/>
      <c r="GN43" s="253"/>
      <c r="GO43" s="253"/>
      <c r="GP43" s="253"/>
      <c r="GQ43" s="253"/>
      <c r="GR43" s="253"/>
      <c r="GS43" s="253"/>
      <c r="GT43" s="253"/>
      <c r="GU43" s="253"/>
      <c r="GV43" s="253"/>
      <c r="GW43" s="253"/>
      <c r="GX43" s="253"/>
      <c r="GY43" s="253"/>
      <c r="GZ43" s="253"/>
      <c r="HA43" s="253"/>
      <c r="HB43" s="253"/>
      <c r="HC43" s="253"/>
      <c r="HD43" s="253"/>
      <c r="HE43" s="253"/>
      <c r="HF43" s="253"/>
      <c r="HG43" s="253"/>
      <c r="HH43" s="253"/>
      <c r="HI43" s="253"/>
      <c r="HJ43" s="253"/>
      <c r="HK43" s="253"/>
      <c r="HL43" s="253"/>
      <c r="HM43" s="253"/>
      <c r="HN43" s="253"/>
      <c r="HO43" s="253"/>
      <c r="HP43" s="253"/>
      <c r="HQ43" s="253"/>
      <c r="HR43" s="253"/>
      <c r="HS43" s="253"/>
      <c r="HT43" s="253"/>
      <c r="HU43" s="253"/>
      <c r="HV43" s="253"/>
      <c r="HW43" s="253"/>
      <c r="HX43" s="253"/>
      <c r="HY43" s="253"/>
      <c r="HZ43" s="253"/>
      <c r="IA43" s="253"/>
      <c r="IB43" s="253"/>
      <c r="IC43" s="253"/>
      <c r="ID43" s="253"/>
      <c r="IE43" s="253"/>
      <c r="IF43" s="253"/>
      <c r="IG43" s="253"/>
      <c r="IH43" s="253"/>
      <c r="II43" s="253"/>
      <c r="IJ43" s="253"/>
      <c r="IK43" s="253"/>
      <c r="IL43" s="253"/>
      <c r="IM43" s="253"/>
      <c r="IN43" s="253"/>
      <c r="IO43" s="253"/>
      <c r="IP43" s="253"/>
    </row>
    <row r="44" s="309" customFormat="1" ht="24" customHeight="1" spans="1:250">
      <c r="A44" s="253"/>
      <c r="B44" s="276"/>
      <c r="C44" s="253"/>
      <c r="D44" s="337"/>
      <c r="E44" s="253"/>
      <c r="F44" s="253"/>
      <c r="G44" s="253"/>
      <c r="H44" s="253"/>
      <c r="I44" s="253"/>
      <c r="J44" s="253"/>
      <c r="K44" s="253"/>
      <c r="L44" s="253"/>
      <c r="M44" s="253"/>
      <c r="N44" s="253"/>
      <c r="O44" s="253"/>
      <c r="P44" s="253"/>
      <c r="Q44" s="253"/>
      <c r="R44" s="253"/>
      <c r="S44" s="253"/>
      <c r="T44" s="253"/>
      <c r="U44" s="253"/>
      <c r="V44" s="253"/>
      <c r="W44" s="253"/>
      <c r="X44" s="253"/>
      <c r="Y44" s="253"/>
      <c r="Z44" s="253"/>
      <c r="AA44" s="253"/>
      <c r="AB44" s="253"/>
      <c r="AC44" s="253"/>
      <c r="AD44" s="253"/>
      <c r="AE44" s="253"/>
      <c r="AF44" s="253"/>
      <c r="AG44" s="253"/>
      <c r="AH44" s="253"/>
      <c r="AI44" s="253"/>
      <c r="AJ44" s="253"/>
      <c r="AK44" s="253"/>
      <c r="AL44" s="253"/>
      <c r="AM44" s="253"/>
      <c r="AN44" s="253"/>
      <c r="AO44" s="253"/>
      <c r="AP44" s="253"/>
      <c r="AQ44" s="253"/>
      <c r="AR44" s="253"/>
      <c r="AS44" s="253"/>
      <c r="AT44" s="253"/>
      <c r="AU44" s="253"/>
      <c r="AV44" s="253"/>
      <c r="AW44" s="253"/>
      <c r="AX44" s="253"/>
      <c r="AY44" s="253"/>
      <c r="AZ44" s="253"/>
      <c r="BA44" s="253"/>
      <c r="BB44" s="253"/>
      <c r="BC44" s="253"/>
      <c r="BD44" s="253"/>
      <c r="BE44" s="253"/>
      <c r="BF44" s="253"/>
      <c r="BG44" s="253"/>
      <c r="BH44" s="253"/>
      <c r="BI44" s="253"/>
      <c r="BJ44" s="253"/>
      <c r="BK44" s="253"/>
      <c r="BL44" s="253"/>
      <c r="BM44" s="253"/>
      <c r="BN44" s="253"/>
      <c r="BO44" s="253"/>
      <c r="BP44" s="253"/>
      <c r="BQ44" s="253"/>
      <c r="BR44" s="253"/>
      <c r="BS44" s="253"/>
      <c r="BT44" s="253"/>
      <c r="BU44" s="253"/>
      <c r="BV44" s="253"/>
      <c r="BW44" s="253"/>
      <c r="BX44" s="253"/>
      <c r="BY44" s="253"/>
      <c r="BZ44" s="253"/>
      <c r="CA44" s="253"/>
      <c r="CB44" s="253"/>
      <c r="CC44" s="253"/>
      <c r="CD44" s="253"/>
      <c r="CE44" s="253"/>
      <c r="CF44" s="253"/>
      <c r="CG44" s="253"/>
      <c r="CH44" s="253"/>
      <c r="CI44" s="253"/>
      <c r="CJ44" s="253"/>
      <c r="CK44" s="253"/>
      <c r="CL44" s="253"/>
      <c r="CM44" s="253"/>
      <c r="CN44" s="253"/>
      <c r="CO44" s="253"/>
      <c r="CP44" s="253"/>
      <c r="CQ44" s="253"/>
      <c r="CR44" s="253"/>
      <c r="CS44" s="253"/>
      <c r="CT44" s="253"/>
      <c r="CU44" s="253"/>
      <c r="CV44" s="253"/>
      <c r="CW44" s="253"/>
      <c r="CX44" s="253"/>
      <c r="CY44" s="253"/>
      <c r="CZ44" s="253"/>
      <c r="DA44" s="253"/>
      <c r="DB44" s="253"/>
      <c r="DC44" s="253"/>
      <c r="DD44" s="253"/>
      <c r="DE44" s="253"/>
      <c r="DF44" s="253"/>
      <c r="DG44" s="253"/>
      <c r="DH44" s="253"/>
      <c r="DI44" s="253"/>
      <c r="DJ44" s="253"/>
      <c r="DK44" s="253"/>
      <c r="DL44" s="253"/>
      <c r="DM44" s="253"/>
      <c r="DN44" s="253"/>
      <c r="DO44" s="253"/>
      <c r="DP44" s="253"/>
      <c r="DQ44" s="253"/>
      <c r="DR44" s="253"/>
      <c r="DS44" s="253"/>
      <c r="DT44" s="253"/>
      <c r="DU44" s="253"/>
      <c r="DV44" s="253"/>
      <c r="DW44" s="253"/>
      <c r="DX44" s="253"/>
      <c r="DY44" s="253"/>
      <c r="DZ44" s="253"/>
      <c r="EA44" s="253"/>
      <c r="EB44" s="253"/>
      <c r="EC44" s="253"/>
      <c r="ED44" s="253"/>
      <c r="EE44" s="253"/>
      <c r="EF44" s="253"/>
      <c r="EG44" s="253"/>
      <c r="EH44" s="253"/>
      <c r="EI44" s="253"/>
      <c r="EJ44" s="253"/>
      <c r="EK44" s="253"/>
      <c r="EL44" s="253"/>
      <c r="EM44" s="253"/>
      <c r="EN44" s="253"/>
      <c r="EO44" s="253"/>
      <c r="EP44" s="253"/>
      <c r="EQ44" s="253"/>
      <c r="ER44" s="253"/>
      <c r="ES44" s="253"/>
      <c r="ET44" s="253"/>
      <c r="EU44" s="253"/>
      <c r="EV44" s="253"/>
      <c r="EW44" s="253"/>
      <c r="EX44" s="253"/>
      <c r="EY44" s="253"/>
      <c r="EZ44" s="253"/>
      <c r="FA44" s="253"/>
      <c r="FB44" s="253"/>
      <c r="FC44" s="253"/>
      <c r="FD44" s="253"/>
      <c r="FE44" s="253"/>
      <c r="FF44" s="253"/>
      <c r="FG44" s="253"/>
      <c r="FH44" s="253"/>
      <c r="FI44" s="253"/>
      <c r="FJ44" s="253"/>
      <c r="FK44" s="253"/>
      <c r="FL44" s="253"/>
      <c r="FM44" s="253"/>
      <c r="FN44" s="253"/>
      <c r="FO44" s="253"/>
      <c r="FP44" s="253"/>
      <c r="FQ44" s="253"/>
      <c r="FR44" s="253"/>
      <c r="FS44" s="253"/>
      <c r="FT44" s="253"/>
      <c r="FU44" s="253"/>
      <c r="FV44" s="253"/>
      <c r="FW44" s="253"/>
      <c r="FX44" s="253"/>
      <c r="FY44" s="253"/>
      <c r="FZ44" s="253"/>
      <c r="GA44" s="253"/>
      <c r="GB44" s="253"/>
      <c r="GC44" s="253"/>
      <c r="GD44" s="253"/>
      <c r="GE44" s="253"/>
      <c r="GF44" s="253"/>
      <c r="GG44" s="253"/>
      <c r="GH44" s="253"/>
      <c r="GI44" s="253"/>
      <c r="GJ44" s="253"/>
      <c r="GK44" s="253"/>
      <c r="GL44" s="253"/>
      <c r="GM44" s="253"/>
      <c r="GN44" s="253"/>
      <c r="GO44" s="253"/>
      <c r="GP44" s="253"/>
      <c r="GQ44" s="253"/>
      <c r="GR44" s="253"/>
      <c r="GS44" s="253"/>
      <c r="GT44" s="253"/>
      <c r="GU44" s="253"/>
      <c r="GV44" s="253"/>
      <c r="GW44" s="253"/>
      <c r="GX44" s="253"/>
      <c r="GY44" s="253"/>
      <c r="GZ44" s="253"/>
      <c r="HA44" s="253"/>
      <c r="HB44" s="253"/>
      <c r="HC44" s="253"/>
      <c r="HD44" s="253"/>
      <c r="HE44" s="253"/>
      <c r="HF44" s="253"/>
      <c r="HG44" s="253"/>
      <c r="HH44" s="253"/>
      <c r="HI44" s="253"/>
      <c r="HJ44" s="253"/>
      <c r="HK44" s="253"/>
      <c r="HL44" s="253"/>
      <c r="HM44" s="253"/>
      <c r="HN44" s="253"/>
      <c r="HO44" s="253"/>
      <c r="HP44" s="253"/>
      <c r="HQ44" s="253"/>
      <c r="HR44" s="253"/>
      <c r="HS44" s="253"/>
      <c r="HT44" s="253"/>
      <c r="HU44" s="253"/>
      <c r="HV44" s="253"/>
      <c r="HW44" s="253"/>
      <c r="HX44" s="253"/>
      <c r="HY44" s="253"/>
      <c r="HZ44" s="253"/>
      <c r="IA44" s="253"/>
      <c r="IB44" s="253"/>
      <c r="IC44" s="253"/>
      <c r="ID44" s="253"/>
      <c r="IE44" s="253"/>
      <c r="IF44" s="253"/>
      <c r="IG44" s="253"/>
      <c r="IH44" s="253"/>
      <c r="II44" s="253"/>
      <c r="IJ44" s="253"/>
      <c r="IK44" s="253"/>
      <c r="IL44" s="253"/>
      <c r="IM44" s="253"/>
      <c r="IN44" s="253"/>
      <c r="IO44" s="253"/>
      <c r="IP44" s="253"/>
    </row>
    <row r="45" s="309" customFormat="1" ht="24" customHeight="1" spans="1:250">
      <c r="A45" s="253"/>
      <c r="B45" s="276"/>
      <c r="C45" s="253"/>
      <c r="D45" s="337"/>
      <c r="E45" s="253"/>
      <c r="F45" s="253"/>
      <c r="G45" s="253"/>
      <c r="H45" s="253"/>
      <c r="I45" s="253"/>
      <c r="J45" s="253"/>
      <c r="K45" s="253"/>
      <c r="L45" s="253"/>
      <c r="M45" s="253"/>
      <c r="N45" s="253"/>
      <c r="O45" s="253"/>
      <c r="P45" s="253"/>
      <c r="Q45" s="253"/>
      <c r="R45" s="253"/>
      <c r="S45" s="253"/>
      <c r="T45" s="253"/>
      <c r="U45" s="253"/>
      <c r="V45" s="253"/>
      <c r="W45" s="253"/>
      <c r="X45" s="253"/>
      <c r="Y45" s="253"/>
      <c r="Z45" s="253"/>
      <c r="AA45" s="253"/>
      <c r="AB45" s="253"/>
      <c r="AC45" s="253"/>
      <c r="AD45" s="253"/>
      <c r="AE45" s="253"/>
      <c r="AF45" s="253"/>
      <c r="AG45" s="253"/>
      <c r="AH45" s="253"/>
      <c r="AI45" s="253"/>
      <c r="AJ45" s="253"/>
      <c r="AK45" s="253"/>
      <c r="AL45" s="253"/>
      <c r="AM45" s="253"/>
      <c r="AN45" s="253"/>
      <c r="AO45" s="253"/>
      <c r="AP45" s="253"/>
      <c r="AQ45" s="253"/>
      <c r="AR45" s="253"/>
      <c r="AS45" s="253"/>
      <c r="AT45" s="253"/>
      <c r="AU45" s="253"/>
      <c r="AV45" s="253"/>
      <c r="AW45" s="253"/>
      <c r="AX45" s="253"/>
      <c r="AY45" s="253"/>
      <c r="AZ45" s="253"/>
      <c r="BA45" s="253"/>
      <c r="BB45" s="253"/>
      <c r="BC45" s="253"/>
      <c r="BD45" s="253"/>
      <c r="BE45" s="253"/>
      <c r="BF45" s="253"/>
      <c r="BG45" s="253"/>
      <c r="BH45" s="253"/>
      <c r="BI45" s="253"/>
      <c r="BJ45" s="253"/>
      <c r="BK45" s="253"/>
      <c r="BL45" s="253"/>
      <c r="BM45" s="253"/>
      <c r="BN45" s="253"/>
      <c r="BO45" s="253"/>
      <c r="BP45" s="253"/>
      <c r="BQ45" s="253"/>
      <c r="BR45" s="253"/>
      <c r="BS45" s="253"/>
      <c r="BT45" s="253"/>
      <c r="BU45" s="253"/>
      <c r="BV45" s="253"/>
      <c r="BW45" s="253"/>
      <c r="BX45" s="253"/>
      <c r="BY45" s="253"/>
      <c r="BZ45" s="253"/>
      <c r="CA45" s="253"/>
      <c r="CB45" s="253"/>
      <c r="CC45" s="253"/>
      <c r="CD45" s="253"/>
      <c r="CE45" s="253"/>
      <c r="CF45" s="253"/>
      <c r="CG45" s="253"/>
      <c r="CH45" s="253"/>
      <c r="CI45" s="253"/>
      <c r="CJ45" s="253"/>
      <c r="CK45" s="253"/>
      <c r="CL45" s="253"/>
      <c r="CM45" s="253"/>
      <c r="CN45" s="253"/>
      <c r="CO45" s="253"/>
      <c r="CP45" s="253"/>
      <c r="CQ45" s="253"/>
      <c r="CR45" s="253"/>
      <c r="CS45" s="253"/>
      <c r="CT45" s="253"/>
      <c r="CU45" s="253"/>
      <c r="CV45" s="253"/>
      <c r="CW45" s="253"/>
      <c r="CX45" s="253"/>
      <c r="CY45" s="253"/>
      <c r="CZ45" s="253"/>
      <c r="DA45" s="253"/>
      <c r="DB45" s="253"/>
      <c r="DC45" s="253"/>
      <c r="DD45" s="253"/>
      <c r="DE45" s="253"/>
      <c r="DF45" s="253"/>
      <c r="DG45" s="253"/>
      <c r="DH45" s="253"/>
      <c r="DI45" s="253"/>
      <c r="DJ45" s="253"/>
      <c r="DK45" s="253"/>
      <c r="DL45" s="253"/>
      <c r="DM45" s="253"/>
      <c r="DN45" s="253"/>
      <c r="DO45" s="253"/>
      <c r="DP45" s="253"/>
      <c r="DQ45" s="253"/>
      <c r="DR45" s="253"/>
      <c r="DS45" s="253"/>
      <c r="DT45" s="253"/>
      <c r="DU45" s="253"/>
      <c r="DV45" s="253"/>
      <c r="DW45" s="253"/>
      <c r="DX45" s="253"/>
      <c r="DY45" s="253"/>
      <c r="DZ45" s="253"/>
      <c r="EA45" s="253"/>
      <c r="EB45" s="253"/>
      <c r="EC45" s="253"/>
      <c r="ED45" s="253"/>
      <c r="EE45" s="253"/>
      <c r="EF45" s="253"/>
      <c r="EG45" s="253"/>
      <c r="EH45" s="253"/>
      <c r="EI45" s="253"/>
      <c r="EJ45" s="253"/>
      <c r="EK45" s="253"/>
      <c r="EL45" s="253"/>
      <c r="EM45" s="253"/>
      <c r="EN45" s="253"/>
      <c r="EO45" s="253"/>
      <c r="EP45" s="253"/>
      <c r="EQ45" s="253"/>
      <c r="ER45" s="253"/>
      <c r="ES45" s="253"/>
      <c r="ET45" s="253"/>
      <c r="EU45" s="253"/>
      <c r="EV45" s="253"/>
      <c r="EW45" s="253"/>
      <c r="EX45" s="253"/>
      <c r="EY45" s="253"/>
      <c r="EZ45" s="253"/>
      <c r="FA45" s="253"/>
      <c r="FB45" s="253"/>
      <c r="FC45" s="253"/>
      <c r="FD45" s="253"/>
      <c r="FE45" s="253"/>
      <c r="FF45" s="253"/>
      <c r="FG45" s="253"/>
      <c r="FH45" s="253"/>
      <c r="FI45" s="253"/>
      <c r="FJ45" s="253"/>
      <c r="FK45" s="253"/>
      <c r="FL45" s="253"/>
      <c r="FM45" s="253"/>
      <c r="FN45" s="253"/>
      <c r="FO45" s="253"/>
      <c r="FP45" s="253"/>
      <c r="FQ45" s="253"/>
      <c r="FR45" s="253"/>
      <c r="FS45" s="253"/>
      <c r="FT45" s="253"/>
      <c r="FU45" s="253"/>
      <c r="FV45" s="253"/>
      <c r="FW45" s="253"/>
      <c r="FX45" s="253"/>
      <c r="FY45" s="253"/>
      <c r="FZ45" s="253"/>
      <c r="GA45" s="253"/>
      <c r="GB45" s="253"/>
      <c r="GC45" s="253"/>
      <c r="GD45" s="253"/>
      <c r="GE45" s="253"/>
      <c r="GF45" s="253"/>
      <c r="GG45" s="253"/>
      <c r="GH45" s="253"/>
      <c r="GI45" s="253"/>
      <c r="GJ45" s="253"/>
      <c r="GK45" s="253"/>
      <c r="GL45" s="253"/>
      <c r="GM45" s="253"/>
      <c r="GN45" s="253"/>
      <c r="GO45" s="253"/>
      <c r="GP45" s="253"/>
      <c r="GQ45" s="253"/>
      <c r="GR45" s="253"/>
      <c r="GS45" s="253"/>
      <c r="GT45" s="253"/>
      <c r="GU45" s="253"/>
      <c r="GV45" s="253"/>
      <c r="GW45" s="253"/>
      <c r="GX45" s="253"/>
      <c r="GY45" s="253"/>
      <c r="GZ45" s="253"/>
      <c r="HA45" s="253"/>
      <c r="HB45" s="253"/>
      <c r="HC45" s="253"/>
      <c r="HD45" s="253"/>
      <c r="HE45" s="253"/>
      <c r="HF45" s="253"/>
      <c r="HG45" s="253"/>
      <c r="HH45" s="253"/>
      <c r="HI45" s="253"/>
      <c r="HJ45" s="253"/>
      <c r="HK45" s="253"/>
      <c r="HL45" s="253"/>
      <c r="HM45" s="253"/>
      <c r="HN45" s="253"/>
      <c r="HO45" s="253"/>
      <c r="HP45" s="253"/>
      <c r="HQ45" s="253"/>
      <c r="HR45" s="253"/>
      <c r="HS45" s="253"/>
      <c r="HT45" s="253"/>
      <c r="HU45" s="253"/>
      <c r="HV45" s="253"/>
      <c r="HW45" s="253"/>
      <c r="HX45" s="253"/>
      <c r="HY45" s="253"/>
      <c r="HZ45" s="253"/>
      <c r="IA45" s="253"/>
      <c r="IB45" s="253"/>
      <c r="IC45" s="253"/>
      <c r="ID45" s="253"/>
      <c r="IE45" s="253"/>
      <c r="IF45" s="253"/>
      <c r="IG45" s="253"/>
      <c r="IH45" s="253"/>
      <c r="II45" s="253"/>
      <c r="IJ45" s="253"/>
      <c r="IK45" s="253"/>
      <c r="IL45" s="253"/>
      <c r="IM45" s="253"/>
      <c r="IN45" s="253"/>
      <c r="IO45" s="253"/>
      <c r="IP45" s="253"/>
    </row>
    <row r="46" s="309" customFormat="1" ht="24" customHeight="1" spans="1:250">
      <c r="A46" s="253"/>
      <c r="B46" s="276"/>
      <c r="C46" s="253"/>
      <c r="D46" s="337"/>
      <c r="E46" s="253"/>
      <c r="F46" s="253"/>
      <c r="G46" s="253"/>
      <c r="H46" s="253"/>
      <c r="I46" s="253"/>
      <c r="J46" s="253"/>
      <c r="K46" s="253"/>
      <c r="L46" s="253"/>
      <c r="M46" s="253"/>
      <c r="N46" s="253"/>
      <c r="O46" s="253"/>
      <c r="P46" s="253"/>
      <c r="Q46" s="253"/>
      <c r="R46" s="253"/>
      <c r="S46" s="253"/>
      <c r="T46" s="253"/>
      <c r="U46" s="253"/>
      <c r="V46" s="253"/>
      <c r="W46" s="253"/>
      <c r="X46" s="253"/>
      <c r="Y46" s="253"/>
      <c r="Z46" s="253"/>
      <c r="AA46" s="253"/>
      <c r="AB46" s="253"/>
      <c r="AC46" s="253"/>
      <c r="AD46" s="253"/>
      <c r="AE46" s="253"/>
      <c r="AF46" s="253"/>
      <c r="AG46" s="253"/>
      <c r="AH46" s="253"/>
      <c r="AI46" s="253"/>
      <c r="AJ46" s="253"/>
      <c r="AK46" s="253"/>
      <c r="AL46" s="253"/>
      <c r="AM46" s="253"/>
      <c r="AN46" s="253"/>
      <c r="AO46" s="253"/>
      <c r="AP46" s="253"/>
      <c r="AQ46" s="253"/>
      <c r="AR46" s="253"/>
      <c r="AS46" s="253"/>
      <c r="AT46" s="253"/>
      <c r="AU46" s="253"/>
      <c r="AV46" s="253"/>
      <c r="AW46" s="253"/>
      <c r="AX46" s="253"/>
      <c r="AY46" s="253"/>
      <c r="AZ46" s="253"/>
      <c r="BA46" s="253"/>
      <c r="BB46" s="253"/>
      <c r="BC46" s="253"/>
      <c r="BD46" s="253"/>
      <c r="BE46" s="253"/>
      <c r="BF46" s="253"/>
      <c r="BG46" s="253"/>
      <c r="BH46" s="253"/>
      <c r="BI46" s="253"/>
      <c r="BJ46" s="253"/>
      <c r="BK46" s="253"/>
      <c r="BL46" s="253"/>
      <c r="BM46" s="253"/>
      <c r="BN46" s="253"/>
      <c r="BO46" s="253"/>
      <c r="BP46" s="253"/>
      <c r="BQ46" s="253"/>
      <c r="BR46" s="253"/>
      <c r="BS46" s="253"/>
      <c r="BT46" s="253"/>
      <c r="BU46" s="253"/>
      <c r="BV46" s="253"/>
      <c r="BW46" s="253"/>
      <c r="BX46" s="253"/>
      <c r="BY46" s="253"/>
      <c r="BZ46" s="253"/>
      <c r="CA46" s="253"/>
      <c r="CB46" s="253"/>
      <c r="CC46" s="253"/>
      <c r="CD46" s="253"/>
      <c r="CE46" s="253"/>
      <c r="CF46" s="253"/>
      <c r="CG46" s="253"/>
      <c r="CH46" s="253"/>
      <c r="CI46" s="253"/>
      <c r="CJ46" s="253"/>
      <c r="CK46" s="253"/>
      <c r="CL46" s="253"/>
      <c r="CM46" s="253"/>
      <c r="CN46" s="253"/>
      <c r="CO46" s="253"/>
      <c r="CP46" s="253"/>
      <c r="CQ46" s="253"/>
      <c r="CR46" s="253"/>
      <c r="CS46" s="253"/>
      <c r="CT46" s="253"/>
      <c r="CU46" s="253"/>
      <c r="CV46" s="253"/>
      <c r="CW46" s="253"/>
      <c r="CX46" s="253"/>
      <c r="CY46" s="253"/>
      <c r="CZ46" s="253"/>
      <c r="DA46" s="253"/>
      <c r="DB46" s="253"/>
      <c r="DC46" s="253"/>
      <c r="DD46" s="253"/>
      <c r="DE46" s="253"/>
      <c r="DF46" s="253"/>
      <c r="DG46" s="253"/>
      <c r="DH46" s="253"/>
      <c r="DI46" s="253"/>
      <c r="DJ46" s="253"/>
      <c r="DK46" s="253"/>
      <c r="DL46" s="253"/>
      <c r="DM46" s="253"/>
      <c r="DN46" s="253"/>
      <c r="DO46" s="253"/>
      <c r="DP46" s="253"/>
      <c r="DQ46" s="253"/>
      <c r="DR46" s="253"/>
      <c r="DS46" s="253"/>
      <c r="DT46" s="253"/>
      <c r="DU46" s="253"/>
      <c r="DV46" s="253"/>
      <c r="DW46" s="253"/>
      <c r="DX46" s="253"/>
      <c r="DY46" s="253"/>
      <c r="DZ46" s="253"/>
      <c r="EA46" s="253"/>
      <c r="EB46" s="253"/>
      <c r="EC46" s="253"/>
      <c r="ED46" s="253"/>
      <c r="EE46" s="253"/>
      <c r="EF46" s="253"/>
      <c r="EG46" s="253"/>
      <c r="EH46" s="253"/>
      <c r="EI46" s="253"/>
      <c r="EJ46" s="253"/>
      <c r="EK46" s="253"/>
      <c r="EL46" s="253"/>
      <c r="EM46" s="253"/>
      <c r="EN46" s="253"/>
      <c r="EO46" s="253"/>
      <c r="EP46" s="253"/>
      <c r="EQ46" s="253"/>
      <c r="ER46" s="253"/>
      <c r="ES46" s="253"/>
      <c r="ET46" s="253"/>
      <c r="EU46" s="253"/>
      <c r="EV46" s="253"/>
      <c r="EW46" s="253"/>
      <c r="EX46" s="253"/>
      <c r="EY46" s="253"/>
      <c r="EZ46" s="253"/>
      <c r="FA46" s="253"/>
      <c r="FB46" s="253"/>
      <c r="FC46" s="253"/>
      <c r="FD46" s="253"/>
      <c r="FE46" s="253"/>
      <c r="FF46" s="253"/>
      <c r="FG46" s="253"/>
      <c r="FH46" s="253"/>
      <c r="FI46" s="253"/>
      <c r="FJ46" s="253"/>
      <c r="FK46" s="253"/>
      <c r="FL46" s="253"/>
      <c r="FM46" s="253"/>
      <c r="FN46" s="253"/>
      <c r="FO46" s="253"/>
      <c r="FP46" s="253"/>
      <c r="FQ46" s="253"/>
      <c r="FR46" s="253"/>
      <c r="FS46" s="253"/>
      <c r="FT46" s="253"/>
      <c r="FU46" s="253"/>
      <c r="FV46" s="253"/>
      <c r="FW46" s="253"/>
      <c r="FX46" s="253"/>
      <c r="FY46" s="253"/>
      <c r="FZ46" s="253"/>
      <c r="GA46" s="253"/>
      <c r="GB46" s="253"/>
      <c r="GC46" s="253"/>
      <c r="GD46" s="253"/>
      <c r="GE46" s="253"/>
      <c r="GF46" s="253"/>
      <c r="GG46" s="253"/>
      <c r="GH46" s="253"/>
      <c r="GI46" s="253"/>
      <c r="GJ46" s="253"/>
      <c r="GK46" s="253"/>
      <c r="GL46" s="253"/>
      <c r="GM46" s="253"/>
      <c r="GN46" s="253"/>
      <c r="GO46" s="253"/>
      <c r="GP46" s="253"/>
      <c r="GQ46" s="253"/>
      <c r="GR46" s="253"/>
      <c r="GS46" s="253"/>
      <c r="GT46" s="253"/>
      <c r="GU46" s="253"/>
      <c r="GV46" s="253"/>
      <c r="GW46" s="253"/>
      <c r="GX46" s="253"/>
      <c r="GY46" s="253"/>
      <c r="GZ46" s="253"/>
      <c r="HA46" s="253"/>
      <c r="HB46" s="253"/>
      <c r="HC46" s="253"/>
      <c r="HD46" s="253"/>
      <c r="HE46" s="253"/>
      <c r="HF46" s="253"/>
      <c r="HG46" s="253"/>
      <c r="HH46" s="253"/>
      <c r="HI46" s="253"/>
      <c r="HJ46" s="253"/>
      <c r="HK46" s="253"/>
      <c r="HL46" s="253"/>
      <c r="HM46" s="253"/>
      <c r="HN46" s="253"/>
      <c r="HO46" s="253"/>
      <c r="HP46" s="253"/>
      <c r="HQ46" s="253"/>
      <c r="HR46" s="253"/>
      <c r="HS46" s="253"/>
      <c r="HT46" s="253"/>
      <c r="HU46" s="253"/>
      <c r="HV46" s="253"/>
      <c r="HW46" s="253"/>
      <c r="HX46" s="253"/>
      <c r="HY46" s="253"/>
      <c r="HZ46" s="253"/>
      <c r="IA46" s="253"/>
      <c r="IB46" s="253"/>
      <c r="IC46" s="253"/>
      <c r="ID46" s="253"/>
      <c r="IE46" s="253"/>
      <c r="IF46" s="253"/>
      <c r="IG46" s="253"/>
      <c r="IH46" s="253"/>
      <c r="II46" s="253"/>
      <c r="IJ46" s="253"/>
      <c r="IK46" s="253"/>
      <c r="IL46" s="253"/>
      <c r="IM46" s="253"/>
      <c r="IN46" s="253"/>
      <c r="IO46" s="253"/>
      <c r="IP46" s="253"/>
    </row>
    <row r="47" s="309" customFormat="1" ht="24" customHeight="1" spans="1:250">
      <c r="A47" s="253"/>
      <c r="B47" s="276"/>
      <c r="C47" s="253"/>
      <c r="D47" s="337"/>
      <c r="E47" s="253"/>
      <c r="F47" s="253"/>
      <c r="G47" s="253"/>
      <c r="H47" s="253"/>
      <c r="I47" s="253"/>
      <c r="J47" s="253"/>
      <c r="K47" s="253"/>
      <c r="L47" s="253"/>
      <c r="M47" s="253"/>
      <c r="N47" s="253"/>
      <c r="O47" s="253"/>
      <c r="P47" s="253"/>
      <c r="Q47" s="253"/>
      <c r="R47" s="253"/>
      <c r="S47" s="253"/>
      <c r="T47" s="253"/>
      <c r="U47" s="253"/>
      <c r="V47" s="253"/>
      <c r="W47" s="253"/>
      <c r="X47" s="253"/>
      <c r="Y47" s="253"/>
      <c r="Z47" s="253"/>
      <c r="AA47" s="253"/>
      <c r="AB47" s="253"/>
      <c r="AC47" s="253"/>
      <c r="AD47" s="253"/>
      <c r="AE47" s="253"/>
      <c r="AF47" s="253"/>
      <c r="AG47" s="253"/>
      <c r="AH47" s="253"/>
      <c r="AI47" s="253"/>
      <c r="AJ47" s="253"/>
      <c r="AK47" s="253"/>
      <c r="AL47" s="253"/>
      <c r="AM47" s="253"/>
      <c r="AN47" s="253"/>
      <c r="AO47" s="253"/>
      <c r="AP47" s="253"/>
      <c r="AQ47" s="253"/>
      <c r="AR47" s="253"/>
      <c r="AS47" s="253"/>
      <c r="AT47" s="253"/>
      <c r="AU47" s="253"/>
      <c r="AV47" s="253"/>
      <c r="AW47" s="253"/>
      <c r="AX47" s="253"/>
      <c r="AY47" s="253"/>
      <c r="AZ47" s="253"/>
      <c r="BA47" s="253"/>
      <c r="BB47" s="253"/>
      <c r="BC47" s="253"/>
      <c r="BD47" s="253"/>
      <c r="BE47" s="253"/>
      <c r="BF47" s="253"/>
      <c r="BG47" s="253"/>
      <c r="BH47" s="253"/>
      <c r="BI47" s="253"/>
      <c r="BJ47" s="253"/>
      <c r="BK47" s="253"/>
      <c r="BL47" s="253"/>
      <c r="BM47" s="253"/>
      <c r="BN47" s="253"/>
      <c r="BO47" s="253"/>
      <c r="BP47" s="253"/>
      <c r="BQ47" s="253"/>
      <c r="BR47" s="253"/>
      <c r="BS47" s="253"/>
      <c r="BT47" s="253"/>
      <c r="BU47" s="253"/>
      <c r="BV47" s="253"/>
      <c r="BW47" s="253"/>
      <c r="BX47" s="253"/>
      <c r="BY47" s="253"/>
      <c r="BZ47" s="253"/>
      <c r="CA47" s="253"/>
      <c r="CB47" s="253"/>
      <c r="CC47" s="253"/>
      <c r="CD47" s="253"/>
      <c r="CE47" s="253"/>
      <c r="CF47" s="253"/>
      <c r="CG47" s="253"/>
      <c r="CH47" s="253"/>
      <c r="CI47" s="253"/>
      <c r="CJ47" s="253"/>
      <c r="CK47" s="253"/>
      <c r="CL47" s="253"/>
      <c r="CM47" s="253"/>
      <c r="CN47" s="253"/>
      <c r="CO47" s="253"/>
      <c r="CP47" s="253"/>
      <c r="CQ47" s="253"/>
      <c r="CR47" s="253"/>
      <c r="CS47" s="253"/>
      <c r="CT47" s="253"/>
      <c r="CU47" s="253"/>
      <c r="CV47" s="253"/>
      <c r="CW47" s="253"/>
      <c r="CX47" s="253"/>
      <c r="CY47" s="253"/>
      <c r="CZ47" s="253"/>
      <c r="DA47" s="253"/>
      <c r="DB47" s="253"/>
      <c r="DC47" s="253"/>
      <c r="DD47" s="253"/>
      <c r="DE47" s="253"/>
      <c r="DF47" s="253"/>
      <c r="DG47" s="253"/>
      <c r="DH47" s="253"/>
      <c r="DI47" s="253"/>
      <c r="DJ47" s="253"/>
      <c r="DK47" s="253"/>
      <c r="DL47" s="253"/>
      <c r="DM47" s="253"/>
      <c r="DN47" s="253"/>
      <c r="DO47" s="253"/>
      <c r="DP47" s="253"/>
      <c r="DQ47" s="253"/>
      <c r="DR47" s="253"/>
      <c r="DS47" s="253"/>
      <c r="DT47" s="253"/>
      <c r="DU47" s="253"/>
      <c r="DV47" s="253"/>
      <c r="DW47" s="253"/>
      <c r="DX47" s="253"/>
      <c r="DY47" s="253"/>
      <c r="DZ47" s="253"/>
      <c r="EA47" s="253"/>
      <c r="EB47" s="253"/>
      <c r="EC47" s="253"/>
      <c r="ED47" s="253"/>
      <c r="EE47" s="253"/>
      <c r="EF47" s="253"/>
      <c r="EG47" s="253"/>
      <c r="EH47" s="253"/>
      <c r="EI47" s="253"/>
      <c r="EJ47" s="253"/>
      <c r="EK47" s="253"/>
      <c r="EL47" s="253"/>
      <c r="EM47" s="253"/>
      <c r="EN47" s="253"/>
      <c r="EO47" s="253"/>
      <c r="EP47" s="253"/>
      <c r="EQ47" s="253"/>
      <c r="ER47" s="253"/>
      <c r="ES47" s="253"/>
      <c r="ET47" s="253"/>
      <c r="EU47" s="253"/>
      <c r="EV47" s="253"/>
      <c r="EW47" s="253"/>
      <c r="EX47" s="253"/>
      <c r="EY47" s="253"/>
      <c r="EZ47" s="253"/>
      <c r="FA47" s="253"/>
      <c r="FB47" s="253"/>
      <c r="FC47" s="253"/>
      <c r="FD47" s="253"/>
      <c r="FE47" s="253"/>
      <c r="FF47" s="253"/>
      <c r="FG47" s="253"/>
      <c r="FH47" s="253"/>
      <c r="FI47" s="253"/>
      <c r="FJ47" s="253"/>
      <c r="FK47" s="253"/>
      <c r="FL47" s="253"/>
      <c r="FM47" s="253"/>
      <c r="FN47" s="253"/>
      <c r="FO47" s="253"/>
      <c r="FP47" s="253"/>
      <c r="FQ47" s="253"/>
      <c r="FR47" s="253"/>
      <c r="FS47" s="253"/>
      <c r="FT47" s="253"/>
      <c r="FU47" s="253"/>
      <c r="FV47" s="253"/>
      <c r="FW47" s="253"/>
      <c r="FX47" s="253"/>
      <c r="FY47" s="253"/>
      <c r="FZ47" s="253"/>
      <c r="GA47" s="253"/>
      <c r="GB47" s="253"/>
      <c r="GC47" s="253"/>
      <c r="GD47" s="253"/>
      <c r="GE47" s="253"/>
      <c r="GF47" s="253"/>
      <c r="GG47" s="253"/>
      <c r="GH47" s="253"/>
      <c r="GI47" s="253"/>
      <c r="GJ47" s="253"/>
      <c r="GK47" s="253"/>
      <c r="GL47" s="253"/>
      <c r="GM47" s="253"/>
      <c r="GN47" s="253"/>
      <c r="GO47" s="253"/>
      <c r="GP47" s="253"/>
      <c r="GQ47" s="253"/>
      <c r="GR47" s="253"/>
      <c r="GS47" s="253"/>
      <c r="GT47" s="253"/>
      <c r="GU47" s="253"/>
      <c r="GV47" s="253"/>
      <c r="GW47" s="253"/>
      <c r="GX47" s="253"/>
      <c r="GY47" s="253"/>
      <c r="GZ47" s="253"/>
      <c r="HA47" s="253"/>
      <c r="HB47" s="253"/>
      <c r="HC47" s="253"/>
      <c r="HD47" s="253"/>
      <c r="HE47" s="253"/>
      <c r="HF47" s="253"/>
      <c r="HG47" s="253"/>
      <c r="HH47" s="253"/>
      <c r="HI47" s="253"/>
      <c r="HJ47" s="253"/>
      <c r="HK47" s="253"/>
      <c r="HL47" s="253"/>
      <c r="HM47" s="253"/>
      <c r="HN47" s="253"/>
      <c r="HO47" s="253"/>
      <c r="HP47" s="253"/>
      <c r="HQ47" s="253"/>
      <c r="HR47" s="253"/>
      <c r="HS47" s="253"/>
      <c r="HT47" s="253"/>
      <c r="HU47" s="253"/>
      <c r="HV47" s="253"/>
      <c r="HW47" s="253"/>
      <c r="HX47" s="253"/>
      <c r="HY47" s="253"/>
      <c r="HZ47" s="253"/>
      <c r="IA47" s="253"/>
      <c r="IB47" s="253"/>
      <c r="IC47" s="253"/>
      <c r="ID47" s="253"/>
      <c r="IE47" s="253"/>
      <c r="IF47" s="253"/>
      <c r="IG47" s="253"/>
      <c r="IH47" s="253"/>
      <c r="II47" s="253"/>
      <c r="IJ47" s="253"/>
      <c r="IK47" s="253"/>
      <c r="IL47" s="253"/>
      <c r="IM47" s="253"/>
      <c r="IN47" s="253"/>
      <c r="IO47" s="253"/>
      <c r="IP47" s="253"/>
    </row>
    <row r="48" s="309" customFormat="1" ht="24" customHeight="1" spans="1:250">
      <c r="A48" s="253"/>
      <c r="B48" s="276"/>
      <c r="C48" s="253"/>
      <c r="D48" s="337"/>
      <c r="E48" s="253"/>
      <c r="F48" s="253"/>
      <c r="G48" s="253"/>
      <c r="H48" s="253"/>
      <c r="I48" s="253"/>
      <c r="J48" s="253"/>
      <c r="K48" s="253"/>
      <c r="L48" s="253"/>
      <c r="M48" s="253"/>
      <c r="N48" s="253"/>
      <c r="O48" s="253"/>
      <c r="P48" s="253"/>
      <c r="Q48" s="253"/>
      <c r="R48" s="253"/>
      <c r="S48" s="253"/>
      <c r="T48" s="253"/>
      <c r="U48" s="253"/>
      <c r="V48" s="253"/>
      <c r="W48" s="253"/>
      <c r="X48" s="253"/>
      <c r="Y48" s="253"/>
      <c r="Z48" s="253"/>
      <c r="AA48" s="253"/>
      <c r="AB48" s="253"/>
      <c r="AC48" s="253"/>
      <c r="AD48" s="253"/>
      <c r="AE48" s="253"/>
      <c r="AF48" s="253"/>
      <c r="AG48" s="253"/>
      <c r="AH48" s="253"/>
      <c r="AI48" s="253"/>
      <c r="AJ48" s="253"/>
      <c r="AK48" s="253"/>
      <c r="AL48" s="253"/>
      <c r="AM48" s="253"/>
      <c r="AN48" s="253"/>
      <c r="AO48" s="253"/>
      <c r="AP48" s="253"/>
      <c r="AQ48" s="253"/>
      <c r="AR48" s="253"/>
      <c r="AS48" s="253"/>
      <c r="AT48" s="253"/>
      <c r="AU48" s="253"/>
      <c r="AV48" s="253"/>
      <c r="AW48" s="253"/>
      <c r="AX48" s="253"/>
      <c r="AY48" s="253"/>
      <c r="AZ48" s="253"/>
      <c r="BA48" s="253"/>
      <c r="BB48" s="253"/>
      <c r="BC48" s="253"/>
      <c r="BD48" s="253"/>
      <c r="BE48" s="253"/>
      <c r="BF48" s="253"/>
      <c r="BG48" s="253"/>
      <c r="BH48" s="253"/>
      <c r="BI48" s="253"/>
      <c r="BJ48" s="253"/>
      <c r="BK48" s="253"/>
      <c r="BL48" s="253"/>
      <c r="BM48" s="253"/>
      <c r="BN48" s="253"/>
      <c r="BO48" s="253"/>
      <c r="BP48" s="253"/>
      <c r="BQ48" s="253"/>
      <c r="BR48" s="253"/>
      <c r="BS48" s="253"/>
      <c r="BT48" s="253"/>
      <c r="BU48" s="253"/>
      <c r="BV48" s="253"/>
      <c r="BW48" s="253"/>
      <c r="BX48" s="253"/>
      <c r="BY48" s="253"/>
      <c r="BZ48" s="253"/>
      <c r="CA48" s="253"/>
      <c r="CB48" s="253"/>
      <c r="CC48" s="253"/>
      <c r="CD48" s="253"/>
      <c r="CE48" s="253"/>
      <c r="CF48" s="253"/>
      <c r="CG48" s="253"/>
      <c r="CH48" s="253"/>
      <c r="CI48" s="253"/>
      <c r="CJ48" s="253"/>
      <c r="CK48" s="253"/>
      <c r="CL48" s="253"/>
      <c r="CM48" s="253"/>
      <c r="CN48" s="253"/>
      <c r="CO48" s="253"/>
      <c r="CP48" s="253"/>
      <c r="CQ48" s="253"/>
      <c r="CR48" s="253"/>
      <c r="CS48" s="253"/>
      <c r="CT48" s="253"/>
      <c r="CU48" s="253"/>
      <c r="CV48" s="253"/>
      <c r="CW48" s="253"/>
      <c r="CX48" s="253"/>
      <c r="CY48" s="253"/>
      <c r="CZ48" s="253"/>
      <c r="DA48" s="253"/>
      <c r="DB48" s="253"/>
      <c r="DC48" s="253"/>
      <c r="DD48" s="253"/>
      <c r="DE48" s="253"/>
      <c r="DF48" s="253"/>
      <c r="DG48" s="253"/>
      <c r="DH48" s="253"/>
      <c r="DI48" s="253"/>
      <c r="DJ48" s="253"/>
      <c r="DK48" s="253"/>
      <c r="DL48" s="253"/>
      <c r="DM48" s="253"/>
      <c r="DN48" s="253"/>
      <c r="DO48" s="253"/>
      <c r="DP48" s="253"/>
      <c r="DQ48" s="253"/>
      <c r="DR48" s="253"/>
      <c r="DS48" s="253"/>
      <c r="DT48" s="253"/>
      <c r="DU48" s="253"/>
      <c r="DV48" s="253"/>
      <c r="DW48" s="253"/>
      <c r="DX48" s="253"/>
      <c r="DY48" s="253"/>
      <c r="DZ48" s="253"/>
      <c r="EA48" s="253"/>
      <c r="EB48" s="253"/>
      <c r="EC48" s="253"/>
      <c r="ED48" s="253"/>
      <c r="EE48" s="253"/>
      <c r="EF48" s="253"/>
      <c r="EG48" s="253"/>
      <c r="EH48" s="253"/>
      <c r="EI48" s="253"/>
      <c r="EJ48" s="253"/>
      <c r="EK48" s="253"/>
      <c r="EL48" s="253"/>
      <c r="EM48" s="253"/>
      <c r="EN48" s="253"/>
      <c r="EO48" s="253"/>
      <c r="EP48" s="253"/>
      <c r="EQ48" s="253"/>
      <c r="ER48" s="253"/>
      <c r="ES48" s="253"/>
      <c r="ET48" s="253"/>
      <c r="EU48" s="253"/>
      <c r="EV48" s="253"/>
      <c r="EW48" s="253"/>
      <c r="EX48" s="253"/>
      <c r="EY48" s="253"/>
      <c r="EZ48" s="253"/>
      <c r="FA48" s="253"/>
      <c r="FB48" s="253"/>
      <c r="FC48" s="253"/>
      <c r="FD48" s="253"/>
      <c r="FE48" s="253"/>
      <c r="FF48" s="253"/>
      <c r="FG48" s="253"/>
      <c r="FH48" s="253"/>
      <c r="FI48" s="253"/>
      <c r="FJ48" s="253"/>
      <c r="FK48" s="253"/>
      <c r="FL48" s="253"/>
      <c r="FM48" s="253"/>
      <c r="FN48" s="253"/>
      <c r="FO48" s="253"/>
      <c r="FP48" s="253"/>
      <c r="FQ48" s="253"/>
      <c r="FR48" s="253"/>
      <c r="FS48" s="253"/>
      <c r="FT48" s="253"/>
      <c r="FU48" s="253"/>
      <c r="FV48" s="253"/>
      <c r="FW48" s="253"/>
      <c r="FX48" s="253"/>
      <c r="FY48" s="253"/>
      <c r="FZ48" s="253"/>
      <c r="GA48" s="253"/>
      <c r="GB48" s="253"/>
      <c r="GC48" s="253"/>
      <c r="GD48" s="253"/>
      <c r="GE48" s="253"/>
      <c r="GF48" s="253"/>
      <c r="GG48" s="253"/>
      <c r="GH48" s="253"/>
      <c r="GI48" s="253"/>
      <c r="GJ48" s="253"/>
      <c r="GK48" s="253"/>
      <c r="GL48" s="253"/>
      <c r="GM48" s="253"/>
      <c r="GN48" s="253"/>
      <c r="GO48" s="253"/>
      <c r="GP48" s="253"/>
      <c r="GQ48" s="253"/>
      <c r="GR48" s="253"/>
      <c r="GS48" s="253"/>
      <c r="GT48" s="253"/>
      <c r="GU48" s="253"/>
      <c r="GV48" s="253"/>
      <c r="GW48" s="253"/>
      <c r="GX48" s="253"/>
      <c r="GY48" s="253"/>
      <c r="GZ48" s="253"/>
      <c r="HA48" s="253"/>
      <c r="HB48" s="253"/>
      <c r="HC48" s="253"/>
      <c r="HD48" s="253"/>
      <c r="HE48" s="253"/>
      <c r="HF48" s="253"/>
      <c r="HG48" s="253"/>
      <c r="HH48" s="253"/>
      <c r="HI48" s="253"/>
      <c r="HJ48" s="253"/>
      <c r="HK48" s="253"/>
      <c r="HL48" s="253"/>
      <c r="HM48" s="253"/>
      <c r="HN48" s="253"/>
      <c r="HO48" s="253"/>
      <c r="HP48" s="253"/>
      <c r="HQ48" s="253"/>
      <c r="HR48" s="253"/>
      <c r="HS48" s="253"/>
      <c r="HT48" s="253"/>
      <c r="HU48" s="253"/>
      <c r="HV48" s="253"/>
      <c r="HW48" s="253"/>
      <c r="HX48" s="253"/>
      <c r="HY48" s="253"/>
      <c r="HZ48" s="253"/>
      <c r="IA48" s="253"/>
      <c r="IB48" s="253"/>
      <c r="IC48" s="253"/>
      <c r="ID48" s="253"/>
      <c r="IE48" s="253"/>
      <c r="IF48" s="253"/>
      <c r="IG48" s="253"/>
      <c r="IH48" s="253"/>
      <c r="II48" s="253"/>
      <c r="IJ48" s="253"/>
      <c r="IK48" s="253"/>
      <c r="IL48" s="253"/>
      <c r="IM48" s="253"/>
      <c r="IN48" s="253"/>
      <c r="IO48" s="253"/>
      <c r="IP48" s="253"/>
    </row>
    <row r="49" s="309" customFormat="1" ht="24" customHeight="1" spans="1:250">
      <c r="A49" s="253"/>
      <c r="B49" s="276"/>
      <c r="C49" s="253"/>
      <c r="D49" s="337"/>
      <c r="E49" s="253"/>
      <c r="F49" s="253"/>
      <c r="G49" s="253"/>
      <c r="H49" s="253"/>
      <c r="I49" s="253"/>
      <c r="J49" s="253"/>
      <c r="K49" s="253"/>
      <c r="L49" s="253"/>
      <c r="M49" s="253"/>
      <c r="N49" s="253"/>
      <c r="O49" s="253"/>
      <c r="P49" s="253"/>
      <c r="Q49" s="253"/>
      <c r="R49" s="253"/>
      <c r="S49" s="253"/>
      <c r="T49" s="253"/>
      <c r="U49" s="253"/>
      <c r="V49" s="253"/>
      <c r="W49" s="253"/>
      <c r="X49" s="253"/>
      <c r="Y49" s="253"/>
      <c r="Z49" s="253"/>
      <c r="AA49" s="253"/>
      <c r="AB49" s="253"/>
      <c r="AC49" s="253"/>
      <c r="AD49" s="253"/>
      <c r="AE49" s="253"/>
      <c r="AF49" s="253"/>
      <c r="AG49" s="253"/>
      <c r="AH49" s="253"/>
      <c r="AI49" s="253"/>
      <c r="AJ49" s="253"/>
      <c r="AK49" s="253"/>
      <c r="AL49" s="253"/>
      <c r="AM49" s="253"/>
      <c r="AN49" s="253"/>
      <c r="AO49" s="253"/>
      <c r="AP49" s="253"/>
      <c r="AQ49" s="253"/>
      <c r="AR49" s="253"/>
      <c r="AS49" s="253"/>
      <c r="AT49" s="253"/>
      <c r="AU49" s="253"/>
      <c r="AV49" s="253"/>
      <c r="AW49" s="253"/>
      <c r="AX49" s="253"/>
      <c r="AY49" s="253"/>
      <c r="AZ49" s="253"/>
      <c r="BA49" s="253"/>
      <c r="BB49" s="253"/>
      <c r="BC49" s="253"/>
      <c r="BD49" s="253"/>
      <c r="BE49" s="253"/>
      <c r="BF49" s="253"/>
      <c r="BG49" s="253"/>
      <c r="BH49" s="253"/>
      <c r="BI49" s="253"/>
      <c r="BJ49" s="253"/>
      <c r="BK49" s="253"/>
      <c r="BL49" s="253"/>
      <c r="BM49" s="253"/>
      <c r="BN49" s="253"/>
      <c r="BO49" s="253"/>
      <c r="BP49" s="253"/>
      <c r="BQ49" s="253"/>
      <c r="BR49" s="253"/>
      <c r="BS49" s="253"/>
      <c r="BT49" s="253"/>
      <c r="BU49" s="253"/>
      <c r="BV49" s="253"/>
      <c r="BW49" s="253"/>
      <c r="BX49" s="253"/>
      <c r="BY49" s="253"/>
      <c r="BZ49" s="253"/>
      <c r="CA49" s="253"/>
      <c r="CB49" s="253"/>
      <c r="CC49" s="253"/>
      <c r="CD49" s="253"/>
      <c r="CE49" s="253"/>
      <c r="CF49" s="253"/>
      <c r="CG49" s="253"/>
      <c r="CH49" s="253"/>
      <c r="CI49" s="253"/>
      <c r="CJ49" s="253"/>
      <c r="CK49" s="253"/>
      <c r="CL49" s="253"/>
      <c r="CM49" s="253"/>
      <c r="CN49" s="253"/>
      <c r="CO49" s="253"/>
      <c r="CP49" s="253"/>
      <c r="CQ49" s="253"/>
      <c r="CR49" s="253"/>
      <c r="CS49" s="253"/>
      <c r="CT49" s="253"/>
      <c r="CU49" s="253"/>
      <c r="CV49" s="253"/>
      <c r="CW49" s="253"/>
      <c r="CX49" s="253"/>
      <c r="CY49" s="253"/>
      <c r="CZ49" s="253"/>
      <c r="DA49" s="253"/>
      <c r="DB49" s="253"/>
      <c r="DC49" s="253"/>
      <c r="DD49" s="253"/>
      <c r="DE49" s="253"/>
      <c r="DF49" s="253"/>
      <c r="DG49" s="253"/>
      <c r="DH49" s="253"/>
      <c r="DI49" s="253"/>
      <c r="DJ49" s="253"/>
      <c r="DK49" s="253"/>
      <c r="DL49" s="253"/>
      <c r="DM49" s="253"/>
      <c r="DN49" s="253"/>
      <c r="DO49" s="253"/>
      <c r="DP49" s="253"/>
      <c r="DQ49" s="253"/>
      <c r="DR49" s="253"/>
      <c r="DS49" s="253"/>
      <c r="DT49" s="253"/>
      <c r="DU49" s="253"/>
      <c r="DV49" s="253"/>
      <c r="DW49" s="253"/>
      <c r="DX49" s="253"/>
      <c r="DY49" s="253"/>
      <c r="DZ49" s="253"/>
      <c r="EA49" s="253"/>
      <c r="EB49" s="253"/>
      <c r="EC49" s="253"/>
      <c r="ED49" s="253"/>
      <c r="EE49" s="253"/>
      <c r="EF49" s="253"/>
      <c r="EG49" s="253"/>
      <c r="EH49" s="253"/>
      <c r="EI49" s="253"/>
      <c r="EJ49" s="253"/>
      <c r="EK49" s="253"/>
      <c r="EL49" s="253"/>
      <c r="EM49" s="253"/>
      <c r="EN49" s="253"/>
      <c r="EO49" s="253"/>
      <c r="EP49" s="253"/>
      <c r="EQ49" s="253"/>
      <c r="ER49" s="253"/>
      <c r="ES49" s="253"/>
      <c r="ET49" s="253"/>
      <c r="EU49" s="253"/>
      <c r="EV49" s="253"/>
      <c r="EW49" s="253"/>
      <c r="EX49" s="253"/>
      <c r="EY49" s="253"/>
      <c r="EZ49" s="253"/>
      <c r="FA49" s="253"/>
      <c r="FB49" s="253"/>
      <c r="FC49" s="253"/>
      <c r="FD49" s="253"/>
      <c r="FE49" s="253"/>
      <c r="FF49" s="253"/>
      <c r="FG49" s="253"/>
      <c r="FH49" s="253"/>
      <c r="FI49" s="253"/>
      <c r="FJ49" s="253"/>
      <c r="FK49" s="253"/>
      <c r="FL49" s="253"/>
      <c r="FM49" s="253"/>
      <c r="FN49" s="253"/>
      <c r="FO49" s="253"/>
      <c r="FP49" s="253"/>
      <c r="FQ49" s="253"/>
      <c r="FR49" s="253"/>
      <c r="FS49" s="253"/>
      <c r="FT49" s="253"/>
      <c r="FU49" s="253"/>
      <c r="FV49" s="253"/>
      <c r="FW49" s="253"/>
      <c r="FX49" s="253"/>
      <c r="FY49" s="253"/>
      <c r="FZ49" s="253"/>
      <c r="GA49" s="253"/>
      <c r="GB49" s="253"/>
      <c r="GC49" s="253"/>
      <c r="GD49" s="253"/>
      <c r="GE49" s="253"/>
      <c r="GF49" s="253"/>
      <c r="GG49" s="253"/>
      <c r="GH49" s="253"/>
      <c r="GI49" s="253"/>
      <c r="GJ49" s="253"/>
      <c r="GK49" s="253"/>
      <c r="GL49" s="253"/>
      <c r="GM49" s="253"/>
      <c r="GN49" s="253"/>
      <c r="GO49" s="253"/>
      <c r="GP49" s="253"/>
      <c r="GQ49" s="253"/>
      <c r="GR49" s="253"/>
      <c r="GS49" s="253"/>
      <c r="GT49" s="253"/>
      <c r="GU49" s="253"/>
      <c r="GV49" s="253"/>
      <c r="GW49" s="253"/>
      <c r="GX49" s="253"/>
      <c r="GY49" s="253"/>
      <c r="GZ49" s="253"/>
      <c r="HA49" s="253"/>
      <c r="HB49" s="253"/>
      <c r="HC49" s="253"/>
      <c r="HD49" s="253"/>
      <c r="HE49" s="253"/>
      <c r="HF49" s="253"/>
      <c r="HG49" s="253"/>
      <c r="HH49" s="253"/>
      <c r="HI49" s="253"/>
      <c r="HJ49" s="253"/>
      <c r="HK49" s="253"/>
      <c r="HL49" s="253"/>
      <c r="HM49" s="253"/>
      <c r="HN49" s="253"/>
      <c r="HO49" s="253"/>
      <c r="HP49" s="253"/>
      <c r="HQ49" s="253"/>
      <c r="HR49" s="253"/>
      <c r="HS49" s="253"/>
      <c r="HT49" s="253"/>
      <c r="HU49" s="253"/>
      <c r="HV49" s="253"/>
      <c r="HW49" s="253"/>
      <c r="HX49" s="253"/>
      <c r="HY49" s="253"/>
      <c r="HZ49" s="253"/>
      <c r="IA49" s="253"/>
      <c r="IB49" s="253"/>
      <c r="IC49" s="253"/>
      <c r="ID49" s="253"/>
      <c r="IE49" s="253"/>
      <c r="IF49" s="253"/>
      <c r="IG49" s="253"/>
      <c r="IH49" s="253"/>
      <c r="II49" s="253"/>
      <c r="IJ49" s="253"/>
      <c r="IK49" s="253"/>
      <c r="IL49" s="253"/>
      <c r="IM49" s="253"/>
      <c r="IN49" s="253"/>
      <c r="IO49" s="253"/>
      <c r="IP49" s="253"/>
    </row>
    <row r="50" s="309" customFormat="1" ht="24" customHeight="1" spans="1:250">
      <c r="A50" s="253"/>
      <c r="B50" s="276"/>
      <c r="C50" s="253"/>
      <c r="D50" s="337"/>
      <c r="E50" s="253"/>
      <c r="F50" s="253"/>
      <c r="G50" s="253"/>
      <c r="H50" s="253"/>
      <c r="I50" s="253"/>
      <c r="J50" s="253"/>
      <c r="K50" s="253"/>
      <c r="L50" s="253"/>
      <c r="M50" s="253"/>
      <c r="N50" s="253"/>
      <c r="O50" s="253"/>
      <c r="P50" s="253"/>
      <c r="Q50" s="253"/>
      <c r="R50" s="253"/>
      <c r="S50" s="253"/>
      <c r="T50" s="253"/>
      <c r="U50" s="253"/>
      <c r="V50" s="253"/>
      <c r="W50" s="253"/>
      <c r="X50" s="253"/>
      <c r="Y50" s="253"/>
      <c r="Z50" s="253"/>
      <c r="AA50" s="253"/>
      <c r="AB50" s="253"/>
      <c r="AC50" s="253"/>
      <c r="AD50" s="253"/>
      <c r="AE50" s="253"/>
      <c r="AF50" s="253"/>
      <c r="AG50" s="253"/>
      <c r="AH50" s="253"/>
      <c r="AI50" s="253"/>
      <c r="AJ50" s="253"/>
      <c r="AK50" s="253"/>
      <c r="AL50" s="253"/>
      <c r="AM50" s="253"/>
      <c r="AN50" s="253"/>
      <c r="AO50" s="253"/>
      <c r="AP50" s="253"/>
      <c r="AQ50" s="253"/>
      <c r="AR50" s="253"/>
      <c r="AS50" s="253"/>
      <c r="AT50" s="253"/>
      <c r="AU50" s="253"/>
      <c r="AV50" s="253"/>
      <c r="AW50" s="253"/>
      <c r="AX50" s="253"/>
      <c r="AY50" s="253"/>
      <c r="AZ50" s="253"/>
      <c r="BA50" s="253"/>
      <c r="BB50" s="253"/>
      <c r="BC50" s="253"/>
      <c r="BD50" s="253"/>
      <c r="BE50" s="253"/>
      <c r="BF50" s="253"/>
      <c r="BG50" s="253"/>
      <c r="BH50" s="253"/>
      <c r="BI50" s="253"/>
      <c r="BJ50" s="253"/>
      <c r="BK50" s="253"/>
      <c r="BL50" s="253"/>
      <c r="BM50" s="253"/>
      <c r="BN50" s="253"/>
      <c r="BO50" s="253"/>
      <c r="BP50" s="253"/>
      <c r="BQ50" s="253"/>
      <c r="BR50" s="253"/>
      <c r="BS50" s="253"/>
      <c r="BT50" s="253"/>
      <c r="BU50" s="253"/>
      <c r="BV50" s="253"/>
      <c r="BW50" s="253"/>
      <c r="BX50" s="253"/>
      <c r="BY50" s="253"/>
      <c r="BZ50" s="253"/>
      <c r="CA50" s="253"/>
      <c r="CB50" s="253"/>
      <c r="CC50" s="253"/>
      <c r="CD50" s="253"/>
      <c r="CE50" s="253"/>
      <c r="CF50" s="253"/>
      <c r="CG50" s="253"/>
      <c r="CH50" s="253"/>
      <c r="CI50" s="253"/>
      <c r="CJ50" s="253"/>
      <c r="CK50" s="253"/>
      <c r="CL50" s="253"/>
      <c r="CM50" s="253"/>
      <c r="CN50" s="253"/>
      <c r="CO50" s="253"/>
      <c r="CP50" s="253"/>
      <c r="CQ50" s="253"/>
      <c r="CR50" s="253"/>
      <c r="CS50" s="253"/>
      <c r="CT50" s="253"/>
      <c r="CU50" s="253"/>
      <c r="CV50" s="253"/>
      <c r="CW50" s="253"/>
      <c r="CX50" s="253"/>
      <c r="CY50" s="253"/>
      <c r="CZ50" s="253"/>
      <c r="DA50" s="253"/>
      <c r="DB50" s="253"/>
      <c r="DC50" s="253"/>
      <c r="DD50" s="253"/>
      <c r="DE50" s="253"/>
      <c r="DF50" s="253"/>
      <c r="DG50" s="253"/>
      <c r="DH50" s="253"/>
      <c r="DI50" s="253"/>
      <c r="DJ50" s="253"/>
      <c r="DK50" s="253"/>
      <c r="DL50" s="253"/>
      <c r="DM50" s="253"/>
      <c r="DN50" s="253"/>
      <c r="DO50" s="253"/>
      <c r="DP50" s="253"/>
      <c r="DQ50" s="253"/>
      <c r="DR50" s="253"/>
      <c r="DS50" s="253"/>
      <c r="DT50" s="253"/>
      <c r="DU50" s="253"/>
      <c r="DV50" s="253"/>
      <c r="DW50" s="253"/>
      <c r="DX50" s="253"/>
      <c r="DY50" s="253"/>
      <c r="DZ50" s="253"/>
      <c r="EA50" s="253"/>
      <c r="EB50" s="253"/>
      <c r="EC50" s="253"/>
      <c r="ED50" s="253"/>
      <c r="EE50" s="253"/>
      <c r="EF50" s="253"/>
      <c r="EG50" s="253"/>
      <c r="EH50" s="253"/>
      <c r="EI50" s="253"/>
      <c r="EJ50" s="253"/>
      <c r="EK50" s="253"/>
      <c r="EL50" s="253"/>
      <c r="EM50" s="253"/>
      <c r="EN50" s="253"/>
      <c r="EO50" s="253"/>
      <c r="EP50" s="253"/>
      <c r="EQ50" s="253"/>
      <c r="ER50" s="253"/>
      <c r="ES50" s="253"/>
      <c r="ET50" s="253"/>
      <c r="EU50" s="253"/>
      <c r="EV50" s="253"/>
      <c r="EW50" s="253"/>
      <c r="EX50" s="253"/>
      <c r="EY50" s="253"/>
      <c r="EZ50" s="253"/>
      <c r="FA50" s="253"/>
      <c r="FB50" s="253"/>
      <c r="FC50" s="253"/>
      <c r="FD50" s="253"/>
      <c r="FE50" s="253"/>
      <c r="FF50" s="253"/>
      <c r="FG50" s="253"/>
      <c r="FH50" s="253"/>
      <c r="FI50" s="253"/>
      <c r="FJ50" s="253"/>
      <c r="FK50" s="253"/>
      <c r="FL50" s="253"/>
      <c r="FM50" s="253"/>
      <c r="FN50" s="253"/>
      <c r="FO50" s="253"/>
      <c r="FP50" s="253"/>
      <c r="FQ50" s="253"/>
      <c r="FR50" s="253"/>
      <c r="FS50" s="253"/>
      <c r="FT50" s="253"/>
      <c r="FU50" s="253"/>
      <c r="FV50" s="253"/>
      <c r="FW50" s="253"/>
      <c r="FX50" s="253"/>
      <c r="FY50" s="253"/>
      <c r="FZ50" s="253"/>
      <c r="GA50" s="253"/>
      <c r="GB50" s="253"/>
      <c r="GC50" s="253"/>
      <c r="GD50" s="253"/>
      <c r="GE50" s="253"/>
      <c r="GF50" s="253"/>
      <c r="GG50" s="253"/>
      <c r="GH50" s="253"/>
      <c r="GI50" s="253"/>
      <c r="GJ50" s="253"/>
      <c r="GK50" s="253"/>
      <c r="GL50" s="253"/>
      <c r="GM50" s="253"/>
      <c r="GN50" s="253"/>
      <c r="GO50" s="253"/>
      <c r="GP50" s="253"/>
      <c r="GQ50" s="253"/>
      <c r="GR50" s="253"/>
      <c r="GS50" s="253"/>
      <c r="GT50" s="253"/>
      <c r="GU50" s="253"/>
      <c r="GV50" s="253"/>
      <c r="GW50" s="253"/>
      <c r="GX50" s="253"/>
      <c r="GY50" s="253"/>
      <c r="GZ50" s="253"/>
      <c r="HA50" s="253"/>
      <c r="HB50" s="253"/>
      <c r="HC50" s="253"/>
      <c r="HD50" s="253"/>
      <c r="HE50" s="253"/>
      <c r="HF50" s="253"/>
      <c r="HG50" s="253"/>
      <c r="HH50" s="253"/>
      <c r="HI50" s="253"/>
      <c r="HJ50" s="253"/>
      <c r="HK50" s="253"/>
      <c r="HL50" s="253"/>
      <c r="HM50" s="253"/>
      <c r="HN50" s="253"/>
      <c r="HO50" s="253"/>
      <c r="HP50" s="253"/>
      <c r="HQ50" s="253"/>
      <c r="HR50" s="253"/>
      <c r="HS50" s="253"/>
      <c r="HT50" s="253"/>
      <c r="HU50" s="253"/>
      <c r="HV50" s="253"/>
      <c r="HW50" s="253"/>
      <c r="HX50" s="253"/>
      <c r="HY50" s="253"/>
      <c r="HZ50" s="253"/>
      <c r="IA50" s="253"/>
      <c r="IB50" s="253"/>
      <c r="IC50" s="253"/>
      <c r="ID50" s="253"/>
      <c r="IE50" s="253"/>
      <c r="IF50" s="253"/>
      <c r="IG50" s="253"/>
      <c r="IH50" s="253"/>
      <c r="II50" s="253"/>
      <c r="IJ50" s="253"/>
      <c r="IK50" s="253"/>
      <c r="IL50" s="253"/>
      <c r="IM50" s="253"/>
      <c r="IN50" s="253"/>
      <c r="IO50" s="253"/>
      <c r="IP50" s="253"/>
    </row>
    <row r="51" s="309" customFormat="1" ht="24" customHeight="1" spans="1:250">
      <c r="A51" s="253"/>
      <c r="B51" s="276"/>
      <c r="C51" s="253"/>
      <c r="D51" s="337"/>
      <c r="E51" s="253"/>
      <c r="F51" s="253"/>
      <c r="G51" s="253"/>
      <c r="H51" s="253"/>
      <c r="I51" s="253"/>
      <c r="J51" s="253"/>
      <c r="K51" s="253"/>
      <c r="L51" s="253"/>
      <c r="M51" s="253"/>
      <c r="N51" s="253"/>
      <c r="O51" s="253"/>
      <c r="P51" s="253"/>
      <c r="Q51" s="253"/>
      <c r="R51" s="253"/>
      <c r="S51" s="253"/>
      <c r="T51" s="253"/>
      <c r="U51" s="253"/>
      <c r="V51" s="253"/>
      <c r="W51" s="253"/>
      <c r="X51" s="253"/>
      <c r="Y51" s="253"/>
      <c r="Z51" s="253"/>
      <c r="AA51" s="253"/>
      <c r="AB51" s="253"/>
      <c r="AC51" s="253"/>
      <c r="AD51" s="253"/>
      <c r="AE51" s="253"/>
      <c r="AF51" s="253"/>
      <c r="AG51" s="253"/>
      <c r="AH51" s="253"/>
      <c r="AI51" s="253"/>
      <c r="AJ51" s="253"/>
      <c r="AK51" s="253"/>
      <c r="AL51" s="253"/>
      <c r="AM51" s="253"/>
      <c r="AN51" s="253"/>
      <c r="AO51" s="253"/>
      <c r="AP51" s="253"/>
      <c r="AQ51" s="253"/>
      <c r="AR51" s="253"/>
      <c r="AS51" s="253"/>
      <c r="AT51" s="253"/>
      <c r="AU51" s="253"/>
      <c r="AV51" s="253"/>
      <c r="AW51" s="253"/>
      <c r="AX51" s="253"/>
      <c r="AY51" s="253"/>
      <c r="AZ51" s="253"/>
      <c r="BA51" s="253"/>
      <c r="BB51" s="253"/>
      <c r="BC51" s="253"/>
      <c r="BD51" s="253"/>
      <c r="BE51" s="253"/>
      <c r="BF51" s="253"/>
      <c r="BG51" s="253"/>
      <c r="BH51" s="253"/>
      <c r="BI51" s="253"/>
      <c r="BJ51" s="253"/>
      <c r="BK51" s="253"/>
      <c r="BL51" s="253"/>
      <c r="BM51" s="253"/>
      <c r="BN51" s="253"/>
      <c r="BO51" s="253"/>
      <c r="BP51" s="253"/>
      <c r="BQ51" s="253"/>
      <c r="BR51" s="253"/>
      <c r="BS51" s="253"/>
      <c r="BT51" s="253"/>
      <c r="BU51" s="253"/>
      <c r="BV51" s="253"/>
      <c r="BW51" s="253"/>
      <c r="BX51" s="253"/>
      <c r="BY51" s="253"/>
      <c r="BZ51" s="253"/>
      <c r="CA51" s="253"/>
      <c r="CB51" s="253"/>
      <c r="CC51" s="253"/>
      <c r="CD51" s="253"/>
      <c r="CE51" s="253"/>
      <c r="CF51" s="253"/>
      <c r="CG51" s="253"/>
      <c r="CH51" s="253"/>
      <c r="CI51" s="253"/>
      <c r="CJ51" s="253"/>
      <c r="CK51" s="253"/>
      <c r="CL51" s="253"/>
      <c r="CM51" s="253"/>
      <c r="CN51" s="253"/>
      <c r="CO51" s="253"/>
      <c r="CP51" s="253"/>
      <c r="CQ51" s="253"/>
      <c r="CR51" s="253"/>
      <c r="CS51" s="253"/>
      <c r="CT51" s="253"/>
      <c r="CU51" s="253"/>
      <c r="CV51" s="253"/>
      <c r="CW51" s="253"/>
      <c r="CX51" s="253"/>
      <c r="CY51" s="253"/>
      <c r="CZ51" s="253"/>
      <c r="DA51" s="253"/>
      <c r="DB51" s="253"/>
      <c r="DC51" s="253"/>
      <c r="DD51" s="253"/>
      <c r="DE51" s="253"/>
      <c r="DF51" s="253"/>
      <c r="DG51" s="253"/>
      <c r="DH51" s="253"/>
      <c r="DI51" s="253"/>
      <c r="DJ51" s="253"/>
      <c r="DK51" s="253"/>
      <c r="DL51" s="253"/>
      <c r="DM51" s="253"/>
      <c r="DN51" s="253"/>
      <c r="DO51" s="253"/>
      <c r="DP51" s="253"/>
      <c r="DQ51" s="253"/>
      <c r="DR51" s="253"/>
      <c r="DS51" s="253"/>
      <c r="DT51" s="253"/>
      <c r="DU51" s="253"/>
      <c r="DV51" s="253"/>
      <c r="DW51" s="253"/>
      <c r="DX51" s="253"/>
      <c r="DY51" s="253"/>
      <c r="DZ51" s="253"/>
      <c r="EA51" s="253"/>
      <c r="EB51" s="253"/>
      <c r="EC51" s="253"/>
      <c r="ED51" s="253"/>
      <c r="EE51" s="253"/>
      <c r="EF51" s="253"/>
      <c r="EG51" s="253"/>
      <c r="EH51" s="253"/>
      <c r="EI51" s="253"/>
      <c r="EJ51" s="253"/>
      <c r="EK51" s="253"/>
      <c r="EL51" s="253"/>
      <c r="EM51" s="253"/>
      <c r="EN51" s="253"/>
      <c r="EO51" s="253"/>
      <c r="EP51" s="253"/>
      <c r="EQ51" s="253"/>
      <c r="ER51" s="253"/>
      <c r="ES51" s="253"/>
      <c r="ET51" s="253"/>
      <c r="EU51" s="253"/>
      <c r="EV51" s="253"/>
      <c r="EW51" s="253"/>
      <c r="EX51" s="253"/>
      <c r="EY51" s="253"/>
      <c r="EZ51" s="253"/>
      <c r="FA51" s="253"/>
      <c r="FB51" s="253"/>
      <c r="FC51" s="253"/>
      <c r="FD51" s="253"/>
      <c r="FE51" s="253"/>
      <c r="FF51" s="253"/>
      <c r="FG51" s="253"/>
      <c r="FH51" s="253"/>
      <c r="FI51" s="253"/>
      <c r="FJ51" s="253"/>
      <c r="FK51" s="253"/>
      <c r="FL51" s="253"/>
      <c r="FM51" s="253"/>
      <c r="FN51" s="253"/>
      <c r="FO51" s="253"/>
      <c r="FP51" s="253"/>
      <c r="FQ51" s="253"/>
      <c r="FR51" s="253"/>
      <c r="FS51" s="253"/>
      <c r="FT51" s="253"/>
      <c r="FU51" s="253"/>
      <c r="FV51" s="253"/>
      <c r="FW51" s="253"/>
      <c r="FX51" s="253"/>
      <c r="FY51" s="253"/>
      <c r="FZ51" s="253"/>
      <c r="GA51" s="253"/>
      <c r="GB51" s="253"/>
      <c r="GC51" s="253"/>
      <c r="GD51" s="253"/>
      <c r="GE51" s="253"/>
      <c r="GF51" s="253"/>
      <c r="GG51" s="253"/>
      <c r="GH51" s="253"/>
      <c r="GI51" s="253"/>
      <c r="GJ51" s="253"/>
      <c r="GK51" s="253"/>
      <c r="GL51" s="253"/>
      <c r="GM51" s="253"/>
      <c r="GN51" s="253"/>
      <c r="GO51" s="253"/>
      <c r="GP51" s="253"/>
      <c r="GQ51" s="253"/>
      <c r="GR51" s="253"/>
      <c r="GS51" s="253"/>
      <c r="GT51" s="253"/>
      <c r="GU51" s="253"/>
      <c r="GV51" s="253"/>
      <c r="GW51" s="253"/>
      <c r="GX51" s="253"/>
      <c r="GY51" s="253"/>
      <c r="GZ51" s="253"/>
      <c r="HA51" s="253"/>
      <c r="HB51" s="253"/>
      <c r="HC51" s="253"/>
      <c r="HD51" s="253"/>
      <c r="HE51" s="253"/>
      <c r="HF51" s="253"/>
      <c r="HG51" s="253"/>
      <c r="HH51" s="253"/>
      <c r="HI51" s="253"/>
      <c r="HJ51" s="253"/>
      <c r="HK51" s="253"/>
      <c r="HL51" s="253"/>
      <c r="HM51" s="253"/>
      <c r="HN51" s="253"/>
      <c r="HO51" s="253"/>
      <c r="HP51" s="253"/>
      <c r="HQ51" s="253"/>
      <c r="HR51" s="253"/>
      <c r="HS51" s="253"/>
      <c r="HT51" s="253"/>
      <c r="HU51" s="253"/>
      <c r="HV51" s="253"/>
      <c r="HW51" s="253"/>
      <c r="HX51" s="253"/>
      <c r="HY51" s="253"/>
      <c r="HZ51" s="253"/>
      <c r="IA51" s="253"/>
      <c r="IB51" s="253"/>
      <c r="IC51" s="253"/>
      <c r="ID51" s="253"/>
      <c r="IE51" s="253"/>
      <c r="IF51" s="253"/>
      <c r="IG51" s="253"/>
      <c r="IH51" s="253"/>
      <c r="II51" s="253"/>
      <c r="IJ51" s="253"/>
      <c r="IK51" s="253"/>
      <c r="IL51" s="253"/>
      <c r="IM51" s="253"/>
      <c r="IN51" s="253"/>
      <c r="IO51" s="253"/>
      <c r="IP51" s="253"/>
    </row>
    <row r="52" s="309" customFormat="1" ht="24" customHeight="1" spans="1:250">
      <c r="A52" s="253"/>
      <c r="B52" s="276"/>
      <c r="C52" s="253"/>
      <c r="D52" s="337"/>
      <c r="E52" s="253"/>
      <c r="F52" s="253"/>
      <c r="G52" s="253"/>
      <c r="H52" s="253"/>
      <c r="I52" s="253"/>
      <c r="J52" s="253"/>
      <c r="K52" s="253"/>
      <c r="L52" s="253"/>
      <c r="M52" s="253"/>
      <c r="N52" s="253"/>
      <c r="O52" s="253"/>
      <c r="P52" s="253"/>
      <c r="Q52" s="253"/>
      <c r="R52" s="253"/>
      <c r="S52" s="253"/>
      <c r="T52" s="253"/>
      <c r="U52" s="253"/>
      <c r="V52" s="253"/>
      <c r="W52" s="253"/>
      <c r="X52" s="253"/>
      <c r="Y52" s="253"/>
      <c r="Z52" s="253"/>
      <c r="AA52" s="253"/>
      <c r="AB52" s="253"/>
      <c r="AC52" s="253"/>
      <c r="AD52" s="253"/>
      <c r="AE52" s="253"/>
      <c r="AF52" s="253"/>
      <c r="AG52" s="253"/>
      <c r="AH52" s="253"/>
      <c r="AI52" s="253"/>
      <c r="AJ52" s="253"/>
      <c r="AK52" s="253"/>
      <c r="AL52" s="253"/>
      <c r="AM52" s="253"/>
      <c r="AN52" s="253"/>
      <c r="AO52" s="253"/>
      <c r="AP52" s="253"/>
      <c r="AQ52" s="253"/>
      <c r="AR52" s="253"/>
      <c r="AS52" s="253"/>
      <c r="AT52" s="253"/>
      <c r="AU52" s="253"/>
      <c r="AV52" s="253"/>
      <c r="AW52" s="253"/>
      <c r="AX52" s="253"/>
      <c r="AY52" s="253"/>
      <c r="AZ52" s="253"/>
      <c r="BA52" s="253"/>
      <c r="BB52" s="253"/>
      <c r="BC52" s="253"/>
      <c r="BD52" s="253"/>
      <c r="BE52" s="253"/>
      <c r="BF52" s="253"/>
      <c r="BG52" s="253"/>
      <c r="BH52" s="253"/>
      <c r="BI52" s="253"/>
      <c r="BJ52" s="253"/>
      <c r="BK52" s="253"/>
      <c r="BL52" s="253"/>
      <c r="BM52" s="253"/>
      <c r="BN52" s="253"/>
      <c r="BO52" s="253"/>
      <c r="BP52" s="253"/>
      <c r="BQ52" s="253"/>
      <c r="BR52" s="253"/>
      <c r="BS52" s="253"/>
      <c r="BT52" s="253"/>
      <c r="BU52" s="253"/>
      <c r="BV52" s="253"/>
      <c r="BW52" s="253"/>
      <c r="BX52" s="253"/>
      <c r="BY52" s="253"/>
      <c r="BZ52" s="253"/>
      <c r="CA52" s="253"/>
      <c r="CB52" s="253"/>
      <c r="CC52" s="253"/>
      <c r="CD52" s="253"/>
      <c r="CE52" s="253"/>
      <c r="CF52" s="253"/>
      <c r="CG52" s="253"/>
      <c r="CH52" s="253"/>
      <c r="CI52" s="253"/>
      <c r="CJ52" s="253"/>
      <c r="CK52" s="253"/>
      <c r="CL52" s="253"/>
      <c r="CM52" s="253"/>
      <c r="CN52" s="253"/>
      <c r="CO52" s="253"/>
      <c r="CP52" s="253"/>
      <c r="CQ52" s="253"/>
      <c r="CR52" s="253"/>
      <c r="CS52" s="253"/>
      <c r="CT52" s="253"/>
      <c r="CU52" s="253"/>
      <c r="CV52" s="253"/>
      <c r="CW52" s="253"/>
      <c r="CX52" s="253"/>
      <c r="CY52" s="253"/>
      <c r="CZ52" s="253"/>
      <c r="DA52" s="253"/>
      <c r="DB52" s="253"/>
      <c r="DC52" s="253"/>
      <c r="DD52" s="253"/>
      <c r="DE52" s="253"/>
      <c r="DF52" s="253"/>
      <c r="DG52" s="253"/>
      <c r="DH52" s="253"/>
      <c r="DI52" s="253"/>
      <c r="DJ52" s="253"/>
      <c r="DK52" s="253"/>
      <c r="DL52" s="253"/>
      <c r="DM52" s="253"/>
      <c r="DN52" s="253"/>
      <c r="DO52" s="253"/>
      <c r="DP52" s="253"/>
      <c r="DQ52" s="253"/>
      <c r="DR52" s="253"/>
      <c r="DS52" s="253"/>
      <c r="DT52" s="253"/>
      <c r="DU52" s="253"/>
      <c r="DV52" s="253"/>
      <c r="DW52" s="253"/>
      <c r="DX52" s="253"/>
      <c r="DY52" s="253"/>
      <c r="DZ52" s="253"/>
      <c r="EA52" s="253"/>
      <c r="EB52" s="253"/>
      <c r="EC52" s="253"/>
      <c r="ED52" s="253"/>
      <c r="EE52" s="253"/>
      <c r="EF52" s="253"/>
      <c r="EG52" s="253"/>
      <c r="EH52" s="253"/>
      <c r="EI52" s="253"/>
      <c r="EJ52" s="253"/>
      <c r="EK52" s="253"/>
      <c r="EL52" s="253"/>
      <c r="EM52" s="253"/>
      <c r="EN52" s="253"/>
      <c r="EO52" s="253"/>
      <c r="EP52" s="253"/>
      <c r="EQ52" s="253"/>
      <c r="ER52" s="253"/>
      <c r="ES52" s="253"/>
      <c r="ET52" s="253"/>
      <c r="EU52" s="253"/>
      <c r="EV52" s="253"/>
      <c r="EW52" s="253"/>
      <c r="EX52" s="253"/>
      <c r="EY52" s="253"/>
      <c r="EZ52" s="253"/>
      <c r="FA52" s="253"/>
      <c r="FB52" s="253"/>
      <c r="FC52" s="253"/>
      <c r="FD52" s="253"/>
      <c r="FE52" s="253"/>
      <c r="FF52" s="253"/>
      <c r="FG52" s="253"/>
      <c r="FH52" s="253"/>
      <c r="FI52" s="253"/>
      <c r="FJ52" s="253"/>
      <c r="FK52" s="253"/>
      <c r="FL52" s="253"/>
      <c r="FM52" s="253"/>
      <c r="FN52" s="253"/>
      <c r="FO52" s="253"/>
      <c r="FP52" s="253"/>
      <c r="FQ52" s="253"/>
      <c r="FR52" s="253"/>
      <c r="FS52" s="253"/>
      <c r="FT52" s="253"/>
      <c r="FU52" s="253"/>
      <c r="FV52" s="253"/>
      <c r="FW52" s="253"/>
      <c r="FX52" s="253"/>
      <c r="FY52" s="253"/>
      <c r="FZ52" s="253"/>
      <c r="GA52" s="253"/>
      <c r="GB52" s="253"/>
      <c r="GC52" s="253"/>
      <c r="GD52" s="253"/>
      <c r="GE52" s="253"/>
      <c r="GF52" s="253"/>
      <c r="GG52" s="253"/>
      <c r="GH52" s="253"/>
      <c r="GI52" s="253"/>
      <c r="GJ52" s="253"/>
      <c r="GK52" s="253"/>
      <c r="GL52" s="253"/>
      <c r="GM52" s="253"/>
      <c r="GN52" s="253"/>
      <c r="GO52" s="253"/>
      <c r="GP52" s="253"/>
      <c r="GQ52" s="253"/>
      <c r="GR52" s="253"/>
      <c r="GS52" s="253"/>
      <c r="GT52" s="253"/>
      <c r="GU52" s="253"/>
      <c r="GV52" s="253"/>
      <c r="GW52" s="253"/>
      <c r="GX52" s="253"/>
      <c r="GY52" s="253"/>
      <c r="GZ52" s="253"/>
      <c r="HA52" s="253"/>
      <c r="HB52" s="253"/>
      <c r="HC52" s="253"/>
      <c r="HD52" s="253"/>
      <c r="HE52" s="253"/>
      <c r="HF52" s="253"/>
      <c r="HG52" s="253"/>
      <c r="HH52" s="253"/>
      <c r="HI52" s="253"/>
      <c r="HJ52" s="253"/>
      <c r="HK52" s="253"/>
      <c r="HL52" s="253"/>
      <c r="HM52" s="253"/>
      <c r="HN52" s="253"/>
      <c r="HO52" s="253"/>
      <c r="HP52" s="253"/>
      <c r="HQ52" s="253"/>
      <c r="HR52" s="253"/>
      <c r="HS52" s="253"/>
      <c r="HT52" s="253"/>
      <c r="HU52" s="253"/>
      <c r="HV52" s="253"/>
      <c r="HW52" s="253"/>
      <c r="HX52" s="253"/>
      <c r="HY52" s="253"/>
      <c r="HZ52" s="253"/>
      <c r="IA52" s="253"/>
      <c r="IB52" s="253"/>
      <c r="IC52" s="253"/>
      <c r="ID52" s="253"/>
      <c r="IE52" s="253"/>
      <c r="IF52" s="253"/>
      <c r="IG52" s="253"/>
      <c r="IH52" s="253"/>
      <c r="II52" s="253"/>
      <c r="IJ52" s="253"/>
      <c r="IK52" s="253"/>
      <c r="IL52" s="253"/>
      <c r="IM52" s="253"/>
      <c r="IN52" s="253"/>
      <c r="IO52" s="253"/>
      <c r="IP52" s="253"/>
    </row>
    <row r="53" s="309" customFormat="1" ht="24" customHeight="1" spans="1:250">
      <c r="A53" s="253"/>
      <c r="B53" s="276"/>
      <c r="C53" s="253"/>
      <c r="D53" s="337"/>
      <c r="E53" s="253"/>
      <c r="F53" s="253"/>
      <c r="G53" s="253"/>
      <c r="H53" s="253"/>
      <c r="I53" s="253"/>
      <c r="J53" s="253"/>
      <c r="K53" s="253"/>
      <c r="L53" s="253"/>
      <c r="M53" s="253"/>
      <c r="N53" s="253"/>
      <c r="O53" s="253"/>
      <c r="P53" s="253"/>
      <c r="Q53" s="253"/>
      <c r="R53" s="253"/>
      <c r="S53" s="253"/>
      <c r="T53" s="253"/>
      <c r="U53" s="253"/>
      <c r="V53" s="253"/>
      <c r="W53" s="253"/>
      <c r="X53" s="253"/>
      <c r="Y53" s="253"/>
      <c r="Z53" s="253"/>
      <c r="AA53" s="253"/>
      <c r="AB53" s="253"/>
      <c r="AC53" s="253"/>
      <c r="AD53" s="253"/>
      <c r="AE53" s="253"/>
      <c r="AF53" s="253"/>
      <c r="AG53" s="253"/>
      <c r="AH53" s="253"/>
      <c r="AI53" s="253"/>
      <c r="AJ53" s="253"/>
      <c r="AK53" s="253"/>
      <c r="AL53" s="253"/>
      <c r="AM53" s="253"/>
      <c r="AN53" s="253"/>
      <c r="AO53" s="253"/>
      <c r="AP53" s="253"/>
      <c r="AQ53" s="253"/>
      <c r="AR53" s="253"/>
      <c r="AS53" s="253"/>
      <c r="AT53" s="253"/>
      <c r="AU53" s="253"/>
      <c r="AV53" s="253"/>
      <c r="AW53" s="253"/>
      <c r="AX53" s="253"/>
      <c r="AY53" s="253"/>
      <c r="AZ53" s="253"/>
      <c r="BA53" s="253"/>
      <c r="BB53" s="253"/>
      <c r="BC53" s="253"/>
      <c r="BD53" s="253"/>
      <c r="BE53" s="253"/>
      <c r="BF53" s="253"/>
      <c r="BG53" s="253"/>
      <c r="BH53" s="253"/>
      <c r="BI53" s="253"/>
      <c r="BJ53" s="253"/>
      <c r="BK53" s="253"/>
      <c r="BL53" s="253"/>
      <c r="BM53" s="253"/>
      <c r="BN53" s="253"/>
      <c r="BO53" s="253"/>
      <c r="BP53" s="253"/>
      <c r="BQ53" s="253"/>
      <c r="BR53" s="253"/>
      <c r="BS53" s="253"/>
      <c r="BT53" s="253"/>
      <c r="BU53" s="253"/>
      <c r="BV53" s="253"/>
      <c r="BW53" s="253"/>
      <c r="BX53" s="253"/>
      <c r="BY53" s="253"/>
      <c r="BZ53" s="253"/>
      <c r="CA53" s="253"/>
      <c r="CB53" s="253"/>
      <c r="CC53" s="253"/>
      <c r="CD53" s="253"/>
      <c r="CE53" s="253"/>
      <c r="CF53" s="253"/>
      <c r="CG53" s="253"/>
      <c r="CH53" s="253"/>
      <c r="CI53" s="253"/>
      <c r="CJ53" s="253"/>
      <c r="CK53" s="253"/>
      <c r="CL53" s="253"/>
      <c r="CM53" s="253"/>
      <c r="CN53" s="253"/>
      <c r="CO53" s="253"/>
      <c r="CP53" s="253"/>
      <c r="CQ53" s="253"/>
      <c r="CR53" s="253"/>
      <c r="CS53" s="253"/>
      <c r="CT53" s="253"/>
      <c r="CU53" s="253"/>
      <c r="CV53" s="253"/>
      <c r="CW53" s="253"/>
      <c r="CX53" s="253"/>
      <c r="CY53" s="253"/>
      <c r="CZ53" s="253"/>
      <c r="DA53" s="253"/>
      <c r="DB53" s="253"/>
      <c r="DC53" s="253"/>
      <c r="DD53" s="253"/>
      <c r="DE53" s="253"/>
      <c r="DF53" s="253"/>
      <c r="DG53" s="253"/>
      <c r="DH53" s="253"/>
      <c r="DI53" s="253"/>
      <c r="DJ53" s="253"/>
      <c r="DK53" s="253"/>
      <c r="DL53" s="253"/>
      <c r="DM53" s="253"/>
      <c r="DN53" s="253"/>
      <c r="DO53" s="253"/>
      <c r="DP53" s="253"/>
      <c r="DQ53" s="253"/>
      <c r="DR53" s="253"/>
      <c r="DS53" s="253"/>
      <c r="DT53" s="253"/>
      <c r="DU53" s="253"/>
      <c r="DV53" s="253"/>
      <c r="DW53" s="253"/>
      <c r="DX53" s="253"/>
      <c r="DY53" s="253"/>
      <c r="DZ53" s="253"/>
      <c r="EA53" s="253"/>
      <c r="EB53" s="253"/>
      <c r="EC53" s="253"/>
      <c r="ED53" s="253"/>
      <c r="EE53" s="253"/>
      <c r="EF53" s="253"/>
      <c r="EG53" s="253"/>
      <c r="EH53" s="253"/>
      <c r="EI53" s="253"/>
      <c r="EJ53" s="253"/>
      <c r="EK53" s="253"/>
      <c r="EL53" s="253"/>
      <c r="EM53" s="253"/>
      <c r="EN53" s="253"/>
      <c r="EO53" s="253"/>
      <c r="EP53" s="253"/>
      <c r="EQ53" s="253"/>
      <c r="ER53" s="253"/>
      <c r="ES53" s="253"/>
      <c r="ET53" s="253"/>
      <c r="EU53" s="253"/>
      <c r="EV53" s="253"/>
      <c r="EW53" s="253"/>
      <c r="EX53" s="253"/>
      <c r="EY53" s="253"/>
      <c r="EZ53" s="253"/>
      <c r="FA53" s="253"/>
      <c r="FB53" s="253"/>
      <c r="FC53" s="253"/>
      <c r="FD53" s="253"/>
      <c r="FE53" s="253"/>
      <c r="FF53" s="253"/>
      <c r="FG53" s="253"/>
      <c r="FH53" s="253"/>
      <c r="FI53" s="253"/>
      <c r="FJ53" s="253"/>
      <c r="FK53" s="253"/>
      <c r="FL53" s="253"/>
      <c r="FM53" s="253"/>
      <c r="FN53" s="253"/>
      <c r="FO53" s="253"/>
      <c r="FP53" s="253"/>
      <c r="FQ53" s="253"/>
      <c r="FR53" s="253"/>
      <c r="FS53" s="253"/>
      <c r="FT53" s="253"/>
      <c r="FU53" s="253"/>
      <c r="FV53" s="253"/>
      <c r="FW53" s="253"/>
      <c r="FX53" s="253"/>
      <c r="FY53" s="253"/>
      <c r="FZ53" s="253"/>
      <c r="GA53" s="253"/>
      <c r="GB53" s="253"/>
      <c r="GC53" s="253"/>
      <c r="GD53" s="253"/>
      <c r="GE53" s="253"/>
      <c r="GF53" s="253"/>
      <c r="GG53" s="253"/>
      <c r="GH53" s="253"/>
      <c r="GI53" s="253"/>
      <c r="GJ53" s="253"/>
      <c r="GK53" s="253"/>
      <c r="GL53" s="253"/>
      <c r="GM53" s="253"/>
      <c r="GN53" s="253"/>
      <c r="GO53" s="253"/>
      <c r="GP53" s="253"/>
      <c r="GQ53" s="253"/>
      <c r="GR53" s="253"/>
      <c r="GS53" s="253"/>
      <c r="GT53" s="253"/>
      <c r="GU53" s="253"/>
      <c r="GV53" s="253"/>
      <c r="GW53" s="253"/>
      <c r="GX53" s="253"/>
      <c r="GY53" s="253"/>
      <c r="GZ53" s="253"/>
      <c r="HA53" s="253"/>
      <c r="HB53" s="253"/>
      <c r="HC53" s="253"/>
      <c r="HD53" s="253"/>
      <c r="HE53" s="253"/>
      <c r="HF53" s="253"/>
      <c r="HG53" s="253"/>
      <c r="HH53" s="253"/>
      <c r="HI53" s="253"/>
      <c r="HJ53" s="253"/>
      <c r="HK53" s="253"/>
      <c r="HL53" s="253"/>
      <c r="HM53" s="253"/>
      <c r="HN53" s="253"/>
      <c r="HO53" s="253"/>
      <c r="HP53" s="253"/>
      <c r="HQ53" s="253"/>
      <c r="HR53" s="253"/>
      <c r="HS53" s="253"/>
      <c r="HT53" s="253"/>
      <c r="HU53" s="253"/>
      <c r="HV53" s="253"/>
      <c r="HW53" s="253"/>
      <c r="HX53" s="253"/>
      <c r="HY53" s="253"/>
      <c r="HZ53" s="253"/>
      <c r="IA53" s="253"/>
      <c r="IB53" s="253"/>
      <c r="IC53" s="253"/>
      <c r="ID53" s="253"/>
      <c r="IE53" s="253"/>
      <c r="IF53" s="253"/>
      <c r="IG53" s="253"/>
      <c r="IH53" s="253"/>
      <c r="II53" s="253"/>
      <c r="IJ53" s="253"/>
      <c r="IK53" s="253"/>
      <c r="IL53" s="253"/>
      <c r="IM53" s="253"/>
      <c r="IN53" s="253"/>
      <c r="IO53" s="253"/>
      <c r="IP53" s="253"/>
    </row>
    <row r="54" s="309" customFormat="1" ht="24" customHeight="1" spans="1:250">
      <c r="A54" s="253"/>
      <c r="B54" s="276"/>
      <c r="C54" s="253"/>
      <c r="D54" s="337"/>
      <c r="E54" s="253"/>
      <c r="F54" s="253"/>
      <c r="G54" s="253"/>
      <c r="H54" s="253"/>
      <c r="I54" s="253"/>
      <c r="J54" s="253"/>
      <c r="K54" s="253"/>
      <c r="L54" s="253"/>
      <c r="M54" s="253"/>
      <c r="N54" s="253"/>
      <c r="O54" s="253"/>
      <c r="P54" s="253"/>
      <c r="Q54" s="253"/>
      <c r="R54" s="253"/>
      <c r="S54" s="253"/>
      <c r="T54" s="253"/>
      <c r="U54" s="253"/>
      <c r="V54" s="253"/>
      <c r="W54" s="253"/>
      <c r="X54" s="253"/>
      <c r="Y54" s="253"/>
      <c r="Z54" s="253"/>
      <c r="AA54" s="253"/>
      <c r="AB54" s="253"/>
      <c r="AC54" s="253"/>
      <c r="AD54" s="253"/>
      <c r="AE54" s="253"/>
      <c r="AF54" s="253"/>
      <c r="AG54" s="253"/>
      <c r="AH54" s="253"/>
      <c r="AI54" s="253"/>
      <c r="AJ54" s="253"/>
      <c r="AK54" s="253"/>
      <c r="AL54" s="253"/>
      <c r="AM54" s="253"/>
      <c r="AN54" s="253"/>
      <c r="AO54" s="253"/>
      <c r="AP54" s="253"/>
      <c r="AQ54" s="253"/>
      <c r="AR54" s="253"/>
      <c r="AS54" s="253"/>
      <c r="AT54" s="253"/>
      <c r="AU54" s="253"/>
      <c r="AV54" s="253"/>
      <c r="AW54" s="253"/>
      <c r="AX54" s="253"/>
      <c r="AY54" s="253"/>
      <c r="AZ54" s="253"/>
      <c r="BA54" s="253"/>
      <c r="BB54" s="253"/>
      <c r="BC54" s="253"/>
      <c r="BD54" s="253"/>
      <c r="BE54" s="253"/>
      <c r="BF54" s="253"/>
      <c r="BG54" s="253"/>
      <c r="BH54" s="253"/>
      <c r="BI54" s="253"/>
      <c r="BJ54" s="253"/>
      <c r="BK54" s="253"/>
      <c r="BL54" s="253"/>
      <c r="BM54" s="253"/>
      <c r="BN54" s="253"/>
      <c r="BO54" s="253"/>
      <c r="BP54" s="253"/>
      <c r="BQ54" s="253"/>
      <c r="BR54" s="253"/>
      <c r="BS54" s="253"/>
      <c r="BT54" s="253"/>
      <c r="BU54" s="253"/>
      <c r="BV54" s="253"/>
      <c r="BW54" s="253"/>
      <c r="BX54" s="253"/>
      <c r="BY54" s="253"/>
      <c r="BZ54" s="253"/>
      <c r="CA54" s="253"/>
      <c r="CB54" s="253"/>
      <c r="CC54" s="253"/>
      <c r="CD54" s="253"/>
      <c r="CE54" s="253"/>
      <c r="CF54" s="253"/>
      <c r="CG54" s="253"/>
      <c r="CH54" s="253"/>
      <c r="CI54" s="253"/>
      <c r="CJ54" s="253"/>
      <c r="CK54" s="253"/>
      <c r="CL54" s="253"/>
      <c r="CM54" s="253"/>
      <c r="CN54" s="253"/>
      <c r="CO54" s="253"/>
      <c r="CP54" s="253"/>
      <c r="CQ54" s="253"/>
      <c r="CR54" s="253"/>
      <c r="CS54" s="253"/>
      <c r="CT54" s="253"/>
      <c r="CU54" s="253"/>
      <c r="CV54" s="253"/>
      <c r="CW54" s="253"/>
      <c r="CX54" s="253"/>
      <c r="CY54" s="253"/>
      <c r="CZ54" s="253"/>
      <c r="DA54" s="253"/>
      <c r="DB54" s="253"/>
      <c r="DC54" s="253"/>
      <c r="DD54" s="253"/>
      <c r="DE54" s="253"/>
      <c r="DF54" s="253"/>
      <c r="DG54" s="253"/>
      <c r="DH54" s="253"/>
      <c r="DI54" s="253"/>
      <c r="DJ54" s="253"/>
      <c r="DK54" s="253"/>
      <c r="DL54" s="253"/>
      <c r="DM54" s="253"/>
      <c r="DN54" s="253"/>
      <c r="DO54" s="253"/>
      <c r="DP54" s="253"/>
      <c r="DQ54" s="253"/>
      <c r="DR54" s="253"/>
      <c r="DS54" s="253"/>
      <c r="DT54" s="253"/>
      <c r="DU54" s="253"/>
      <c r="DV54" s="253"/>
      <c r="DW54" s="253"/>
      <c r="DX54" s="253"/>
      <c r="DY54" s="253"/>
      <c r="DZ54" s="253"/>
      <c r="EA54" s="253"/>
      <c r="EB54" s="253"/>
      <c r="EC54" s="253"/>
      <c r="ED54" s="253"/>
      <c r="EE54" s="253"/>
      <c r="EF54" s="253"/>
      <c r="EG54" s="253"/>
      <c r="EH54" s="253"/>
      <c r="EI54" s="253"/>
      <c r="EJ54" s="253"/>
      <c r="EK54" s="253"/>
      <c r="EL54" s="253"/>
      <c r="EM54" s="253"/>
      <c r="EN54" s="253"/>
      <c r="EO54" s="253"/>
      <c r="EP54" s="253"/>
      <c r="EQ54" s="253"/>
      <c r="ER54" s="253"/>
      <c r="ES54" s="253"/>
      <c r="ET54" s="253"/>
      <c r="EU54" s="253"/>
      <c r="EV54" s="253"/>
      <c r="EW54" s="253"/>
      <c r="EX54" s="253"/>
      <c r="EY54" s="253"/>
      <c r="EZ54" s="253"/>
      <c r="FA54" s="253"/>
      <c r="FB54" s="253"/>
      <c r="FC54" s="253"/>
      <c r="FD54" s="253"/>
      <c r="FE54" s="253"/>
      <c r="FF54" s="253"/>
      <c r="FG54" s="253"/>
      <c r="FH54" s="253"/>
      <c r="FI54" s="253"/>
      <c r="FJ54" s="253"/>
      <c r="FK54" s="253"/>
      <c r="FL54" s="253"/>
      <c r="FM54" s="253"/>
      <c r="FN54" s="253"/>
      <c r="FO54" s="253"/>
      <c r="FP54" s="253"/>
      <c r="FQ54" s="253"/>
      <c r="FR54" s="253"/>
      <c r="FS54" s="253"/>
      <c r="FT54" s="253"/>
      <c r="FU54" s="253"/>
      <c r="FV54" s="253"/>
      <c r="FW54" s="253"/>
      <c r="FX54" s="253"/>
      <c r="FY54" s="253"/>
      <c r="FZ54" s="253"/>
      <c r="GA54" s="253"/>
      <c r="GB54" s="253"/>
      <c r="GC54" s="253"/>
      <c r="GD54" s="253"/>
      <c r="GE54" s="253"/>
      <c r="GF54" s="253"/>
      <c r="GG54" s="253"/>
      <c r="GH54" s="253"/>
      <c r="GI54" s="253"/>
      <c r="GJ54" s="253"/>
      <c r="GK54" s="253"/>
      <c r="GL54" s="253"/>
      <c r="GM54" s="253"/>
      <c r="GN54" s="253"/>
      <c r="GO54" s="253"/>
      <c r="GP54" s="253"/>
      <c r="GQ54" s="253"/>
      <c r="GR54" s="253"/>
      <c r="GS54" s="253"/>
      <c r="GT54" s="253"/>
      <c r="GU54" s="253"/>
      <c r="GV54" s="253"/>
      <c r="GW54" s="253"/>
      <c r="GX54" s="253"/>
      <c r="GY54" s="253"/>
      <c r="GZ54" s="253"/>
      <c r="HA54" s="253"/>
      <c r="HB54" s="253"/>
      <c r="HC54" s="253"/>
      <c r="HD54" s="253"/>
      <c r="HE54" s="253"/>
      <c r="HF54" s="253"/>
      <c r="HG54" s="253"/>
      <c r="HH54" s="253"/>
      <c r="HI54" s="253"/>
      <c r="HJ54" s="253"/>
      <c r="HK54" s="253"/>
      <c r="HL54" s="253"/>
      <c r="HM54" s="253"/>
      <c r="HN54" s="253"/>
      <c r="HO54" s="253"/>
      <c r="HP54" s="253"/>
      <c r="HQ54" s="253"/>
      <c r="HR54" s="253"/>
      <c r="HS54" s="253"/>
      <c r="HT54" s="253"/>
      <c r="HU54" s="253"/>
      <c r="HV54" s="253"/>
      <c r="HW54" s="253"/>
      <c r="HX54" s="253"/>
      <c r="HY54" s="253"/>
      <c r="HZ54" s="253"/>
      <c r="IA54" s="253"/>
      <c r="IB54" s="253"/>
      <c r="IC54" s="253"/>
      <c r="ID54" s="253"/>
      <c r="IE54" s="253"/>
      <c r="IF54" s="253"/>
      <c r="IG54" s="253"/>
      <c r="IH54" s="253"/>
      <c r="II54" s="253"/>
      <c r="IJ54" s="253"/>
      <c r="IK54" s="253"/>
      <c r="IL54" s="253"/>
      <c r="IM54" s="253"/>
      <c r="IN54" s="253"/>
      <c r="IO54" s="253"/>
      <c r="IP54" s="253"/>
    </row>
    <row r="55" s="309" customFormat="1" ht="24" customHeight="1" spans="1:250">
      <c r="A55" s="253"/>
      <c r="B55" s="276"/>
      <c r="C55" s="253"/>
      <c r="D55" s="337"/>
      <c r="E55" s="253"/>
      <c r="F55" s="253"/>
      <c r="G55" s="253"/>
      <c r="H55" s="253"/>
      <c r="I55" s="253"/>
      <c r="J55" s="253"/>
      <c r="K55" s="253"/>
      <c r="L55" s="253"/>
      <c r="M55" s="253"/>
      <c r="N55" s="253"/>
      <c r="O55" s="253"/>
      <c r="P55" s="253"/>
      <c r="Q55" s="253"/>
      <c r="R55" s="253"/>
      <c r="S55" s="253"/>
      <c r="T55" s="253"/>
      <c r="U55" s="253"/>
      <c r="V55" s="253"/>
      <c r="W55" s="253"/>
      <c r="X55" s="253"/>
      <c r="Y55" s="253"/>
      <c r="Z55" s="253"/>
      <c r="AA55" s="253"/>
      <c r="AB55" s="253"/>
      <c r="AC55" s="253"/>
      <c r="AD55" s="253"/>
      <c r="AE55" s="253"/>
      <c r="AF55" s="253"/>
      <c r="AG55" s="253"/>
      <c r="AH55" s="253"/>
      <c r="AI55" s="253"/>
      <c r="AJ55" s="253"/>
      <c r="AK55" s="253"/>
      <c r="AL55" s="253"/>
      <c r="AM55" s="253"/>
      <c r="AN55" s="253"/>
      <c r="AO55" s="253"/>
      <c r="AP55" s="253"/>
      <c r="AQ55" s="253"/>
      <c r="AR55" s="253"/>
      <c r="AS55" s="253"/>
      <c r="AT55" s="253"/>
      <c r="AU55" s="253"/>
      <c r="AV55" s="253"/>
      <c r="AW55" s="253"/>
      <c r="AX55" s="253"/>
      <c r="AY55" s="253"/>
      <c r="AZ55" s="253"/>
      <c r="BA55" s="253"/>
      <c r="BB55" s="253"/>
      <c r="BC55" s="253"/>
      <c r="BD55" s="253"/>
      <c r="BE55" s="253"/>
      <c r="BF55" s="253"/>
      <c r="BG55" s="253"/>
      <c r="BH55" s="253"/>
      <c r="BI55" s="253"/>
      <c r="BJ55" s="253"/>
      <c r="BK55" s="253"/>
      <c r="BL55" s="253"/>
      <c r="BM55" s="253"/>
      <c r="BN55" s="253"/>
      <c r="BO55" s="253"/>
      <c r="BP55" s="253"/>
      <c r="BQ55" s="253"/>
      <c r="BR55" s="253"/>
      <c r="BS55" s="253"/>
      <c r="BT55" s="253"/>
      <c r="BU55" s="253"/>
      <c r="BV55" s="253"/>
      <c r="BW55" s="253"/>
      <c r="BX55" s="253"/>
      <c r="BY55" s="253"/>
      <c r="BZ55" s="253"/>
      <c r="CA55" s="253"/>
      <c r="CB55" s="253"/>
      <c r="CC55" s="253"/>
      <c r="CD55" s="253"/>
      <c r="CE55" s="253"/>
      <c r="CF55" s="253"/>
      <c r="CG55" s="253"/>
      <c r="CH55" s="253"/>
      <c r="CI55" s="253"/>
      <c r="CJ55" s="253"/>
      <c r="CK55" s="253"/>
      <c r="CL55" s="253"/>
      <c r="CM55" s="253"/>
      <c r="CN55" s="253"/>
      <c r="CO55" s="253"/>
      <c r="CP55" s="253"/>
      <c r="CQ55" s="253"/>
      <c r="CR55" s="253"/>
      <c r="CS55" s="253"/>
      <c r="CT55" s="253"/>
      <c r="CU55" s="253"/>
      <c r="CV55" s="253"/>
      <c r="CW55" s="253"/>
      <c r="CX55" s="253"/>
      <c r="CY55" s="253"/>
      <c r="CZ55" s="253"/>
      <c r="DA55" s="253"/>
      <c r="DB55" s="253"/>
      <c r="DC55" s="253"/>
      <c r="DD55" s="253"/>
      <c r="DE55" s="253"/>
      <c r="DF55" s="253"/>
      <c r="DG55" s="253"/>
      <c r="DH55" s="253"/>
      <c r="DI55" s="253"/>
      <c r="DJ55" s="253"/>
      <c r="DK55" s="253"/>
      <c r="DL55" s="253"/>
      <c r="DM55" s="253"/>
      <c r="DN55" s="253"/>
      <c r="DO55" s="253"/>
      <c r="DP55" s="253"/>
      <c r="DQ55" s="253"/>
      <c r="DR55" s="253"/>
      <c r="DS55" s="253"/>
      <c r="DT55" s="253"/>
      <c r="DU55" s="253"/>
      <c r="DV55" s="253"/>
      <c r="DW55" s="253"/>
      <c r="DX55" s="253"/>
      <c r="DY55" s="253"/>
      <c r="DZ55" s="253"/>
      <c r="EA55" s="253"/>
      <c r="EB55" s="253"/>
      <c r="EC55" s="253"/>
      <c r="ED55" s="253"/>
      <c r="EE55" s="253"/>
      <c r="EF55" s="253"/>
      <c r="EG55" s="253"/>
      <c r="EH55" s="253"/>
      <c r="EI55" s="253"/>
      <c r="EJ55" s="253"/>
      <c r="EK55" s="253"/>
      <c r="EL55" s="253"/>
      <c r="EM55" s="253"/>
      <c r="EN55" s="253"/>
      <c r="EO55" s="253"/>
      <c r="EP55" s="253"/>
      <c r="EQ55" s="253"/>
      <c r="ER55" s="253"/>
      <c r="ES55" s="253"/>
      <c r="ET55" s="253"/>
      <c r="EU55" s="253"/>
      <c r="EV55" s="253"/>
      <c r="EW55" s="253"/>
      <c r="EX55" s="253"/>
      <c r="EY55" s="253"/>
      <c r="EZ55" s="253"/>
      <c r="FA55" s="253"/>
      <c r="FB55" s="253"/>
      <c r="FC55" s="253"/>
      <c r="FD55" s="253"/>
      <c r="FE55" s="253"/>
      <c r="FF55" s="253"/>
      <c r="FG55" s="253"/>
      <c r="FH55" s="253"/>
      <c r="FI55" s="253"/>
      <c r="FJ55" s="253"/>
      <c r="FK55" s="253"/>
      <c r="FL55" s="253"/>
      <c r="FM55" s="253"/>
      <c r="FN55" s="253"/>
      <c r="FO55" s="253"/>
      <c r="FP55" s="253"/>
      <c r="FQ55" s="253"/>
      <c r="FR55" s="253"/>
      <c r="FS55" s="253"/>
      <c r="FT55" s="253"/>
      <c r="FU55" s="253"/>
      <c r="FV55" s="253"/>
      <c r="FW55" s="253"/>
      <c r="FX55" s="253"/>
      <c r="FY55" s="253"/>
      <c r="FZ55" s="253"/>
      <c r="GA55" s="253"/>
      <c r="GB55" s="253"/>
      <c r="GC55" s="253"/>
      <c r="GD55" s="253"/>
      <c r="GE55" s="253"/>
      <c r="GF55" s="253"/>
      <c r="GG55" s="253"/>
      <c r="GH55" s="253"/>
      <c r="GI55" s="253"/>
      <c r="GJ55" s="253"/>
      <c r="GK55" s="253"/>
      <c r="GL55" s="253"/>
      <c r="GM55" s="253"/>
      <c r="GN55" s="253"/>
      <c r="GO55" s="253"/>
      <c r="GP55" s="253"/>
      <c r="GQ55" s="253"/>
      <c r="GR55" s="253"/>
      <c r="GS55" s="253"/>
      <c r="GT55" s="253"/>
      <c r="GU55" s="253"/>
      <c r="GV55" s="253"/>
      <c r="GW55" s="253"/>
      <c r="GX55" s="253"/>
      <c r="GY55" s="253"/>
      <c r="GZ55" s="253"/>
      <c r="HA55" s="253"/>
      <c r="HB55" s="253"/>
      <c r="HC55" s="253"/>
      <c r="HD55" s="253"/>
      <c r="HE55" s="253"/>
      <c r="HF55" s="253"/>
      <c r="HG55" s="253"/>
      <c r="HH55" s="253"/>
      <c r="HI55" s="253"/>
      <c r="HJ55" s="253"/>
      <c r="HK55" s="253"/>
      <c r="HL55" s="253"/>
      <c r="HM55" s="253"/>
      <c r="HN55" s="253"/>
      <c r="HO55" s="253"/>
      <c r="HP55" s="253"/>
      <c r="HQ55" s="253"/>
      <c r="HR55" s="253"/>
      <c r="HS55" s="253"/>
      <c r="HT55" s="253"/>
      <c r="HU55" s="253"/>
      <c r="HV55" s="253"/>
      <c r="HW55" s="253"/>
      <c r="HX55" s="253"/>
      <c r="HY55" s="253"/>
      <c r="HZ55" s="253"/>
      <c r="IA55" s="253"/>
      <c r="IB55" s="253"/>
      <c r="IC55" s="253"/>
      <c r="ID55" s="253"/>
      <c r="IE55" s="253"/>
      <c r="IF55" s="253"/>
      <c r="IG55" s="253"/>
      <c r="IH55" s="253"/>
      <c r="II55" s="253"/>
      <c r="IJ55" s="253"/>
      <c r="IK55" s="253"/>
      <c r="IL55" s="253"/>
      <c r="IM55" s="253"/>
      <c r="IN55" s="253"/>
      <c r="IO55" s="253"/>
      <c r="IP55" s="253"/>
    </row>
    <row r="56" s="309" customFormat="1" ht="24" customHeight="1" spans="1:250">
      <c r="A56" s="253"/>
      <c r="B56" s="276"/>
      <c r="C56" s="253"/>
      <c r="D56" s="337"/>
      <c r="E56" s="253"/>
      <c r="F56" s="253"/>
      <c r="G56" s="253"/>
      <c r="H56" s="253"/>
      <c r="I56" s="253"/>
      <c r="J56" s="253"/>
      <c r="K56" s="253"/>
      <c r="L56" s="253"/>
      <c r="M56" s="253"/>
      <c r="N56" s="253"/>
      <c r="O56" s="253"/>
      <c r="P56" s="253"/>
      <c r="Q56" s="253"/>
      <c r="R56" s="253"/>
      <c r="S56" s="253"/>
      <c r="T56" s="253"/>
      <c r="U56" s="253"/>
      <c r="V56" s="253"/>
      <c r="W56" s="253"/>
      <c r="X56" s="253"/>
      <c r="Y56" s="253"/>
      <c r="Z56" s="253"/>
      <c r="AA56" s="253"/>
      <c r="AB56" s="253"/>
      <c r="AC56" s="253"/>
      <c r="AD56" s="253"/>
      <c r="AE56" s="253"/>
      <c r="AF56" s="253"/>
      <c r="AG56" s="253"/>
      <c r="AH56" s="253"/>
      <c r="AI56" s="253"/>
      <c r="AJ56" s="253"/>
      <c r="AK56" s="253"/>
      <c r="AL56" s="253"/>
      <c r="AM56" s="253"/>
      <c r="AN56" s="253"/>
      <c r="AO56" s="253"/>
      <c r="AP56" s="253"/>
      <c r="AQ56" s="253"/>
      <c r="AR56" s="253"/>
      <c r="AS56" s="253"/>
      <c r="AT56" s="253"/>
      <c r="AU56" s="253"/>
      <c r="AV56" s="253"/>
      <c r="AW56" s="253"/>
      <c r="AX56" s="253"/>
      <c r="AY56" s="253"/>
      <c r="AZ56" s="253"/>
      <c r="BA56" s="253"/>
      <c r="BB56" s="253"/>
      <c r="BC56" s="253"/>
      <c r="BD56" s="253"/>
      <c r="BE56" s="253"/>
      <c r="BF56" s="253"/>
      <c r="BG56" s="253"/>
      <c r="BH56" s="253"/>
      <c r="BI56" s="253"/>
      <c r="BJ56" s="253"/>
      <c r="BK56" s="253"/>
      <c r="BL56" s="253"/>
      <c r="BM56" s="253"/>
      <c r="BN56" s="253"/>
      <c r="BO56" s="253"/>
      <c r="BP56" s="253"/>
      <c r="BQ56" s="253"/>
      <c r="BR56" s="253"/>
      <c r="BS56" s="253"/>
      <c r="BT56" s="253"/>
      <c r="BU56" s="253"/>
      <c r="BV56" s="253"/>
      <c r="BW56" s="253"/>
      <c r="BX56" s="253"/>
      <c r="BY56" s="253"/>
      <c r="BZ56" s="253"/>
      <c r="CA56" s="253"/>
      <c r="CB56" s="253"/>
      <c r="CC56" s="253"/>
      <c r="CD56" s="253"/>
      <c r="CE56" s="253"/>
      <c r="CF56" s="253"/>
      <c r="CG56" s="253"/>
      <c r="CH56" s="253"/>
      <c r="CI56" s="253"/>
      <c r="CJ56" s="253"/>
      <c r="CK56" s="253"/>
      <c r="CL56" s="253"/>
      <c r="CM56" s="253"/>
      <c r="CN56" s="253"/>
      <c r="CO56" s="253"/>
      <c r="CP56" s="253"/>
      <c r="CQ56" s="253"/>
      <c r="CR56" s="253"/>
      <c r="CS56" s="253"/>
      <c r="CT56" s="253"/>
      <c r="CU56" s="253"/>
      <c r="CV56" s="253"/>
      <c r="CW56" s="253"/>
      <c r="CX56" s="253"/>
      <c r="CY56" s="253"/>
      <c r="CZ56" s="253"/>
      <c r="DA56" s="253"/>
      <c r="DB56" s="253"/>
      <c r="DC56" s="253"/>
      <c r="DD56" s="253"/>
      <c r="DE56" s="253"/>
      <c r="DF56" s="253"/>
      <c r="DG56" s="253"/>
      <c r="DH56" s="253"/>
      <c r="DI56" s="253"/>
      <c r="DJ56" s="253"/>
      <c r="DK56" s="253"/>
      <c r="DL56" s="253"/>
      <c r="DM56" s="253"/>
      <c r="DN56" s="253"/>
      <c r="DO56" s="253"/>
      <c r="DP56" s="253"/>
      <c r="DQ56" s="253"/>
      <c r="DR56" s="253"/>
      <c r="DS56" s="253"/>
      <c r="DT56" s="253"/>
      <c r="DU56" s="253"/>
      <c r="DV56" s="253"/>
      <c r="DW56" s="253"/>
      <c r="DX56" s="253"/>
      <c r="DY56" s="253"/>
      <c r="DZ56" s="253"/>
      <c r="EA56" s="253"/>
      <c r="EB56" s="253"/>
      <c r="EC56" s="253"/>
      <c r="ED56" s="253"/>
      <c r="EE56" s="253"/>
      <c r="EF56" s="253"/>
      <c r="EG56" s="253"/>
      <c r="EH56" s="253"/>
      <c r="EI56" s="253"/>
      <c r="EJ56" s="253"/>
      <c r="EK56" s="253"/>
      <c r="EL56" s="253"/>
      <c r="EM56" s="253"/>
      <c r="EN56" s="253"/>
      <c r="EO56" s="253"/>
      <c r="EP56" s="253"/>
      <c r="EQ56" s="253"/>
      <c r="ER56" s="253"/>
      <c r="ES56" s="253"/>
      <c r="ET56" s="253"/>
      <c r="EU56" s="253"/>
      <c r="EV56" s="253"/>
      <c r="EW56" s="253"/>
      <c r="EX56" s="253"/>
      <c r="EY56" s="253"/>
      <c r="EZ56" s="253"/>
      <c r="FA56" s="253"/>
      <c r="FB56" s="253"/>
      <c r="FC56" s="253"/>
      <c r="FD56" s="253"/>
      <c r="FE56" s="253"/>
      <c r="FF56" s="253"/>
      <c r="FG56" s="253"/>
      <c r="FH56" s="253"/>
      <c r="FI56" s="253"/>
      <c r="FJ56" s="253"/>
      <c r="FK56" s="253"/>
      <c r="FL56" s="253"/>
      <c r="FM56" s="253"/>
      <c r="FN56" s="253"/>
      <c r="FO56" s="253"/>
      <c r="FP56" s="253"/>
      <c r="FQ56" s="253"/>
      <c r="FR56" s="253"/>
      <c r="FS56" s="253"/>
      <c r="FT56" s="253"/>
      <c r="FU56" s="253"/>
      <c r="FV56" s="253"/>
      <c r="FW56" s="253"/>
      <c r="FX56" s="253"/>
      <c r="FY56" s="253"/>
      <c r="FZ56" s="253"/>
      <c r="GA56" s="253"/>
      <c r="GB56" s="253"/>
      <c r="GC56" s="253"/>
      <c r="GD56" s="253"/>
      <c r="GE56" s="253"/>
      <c r="GF56" s="253"/>
      <c r="GG56" s="253"/>
      <c r="GH56" s="253"/>
      <c r="GI56" s="253"/>
      <c r="GJ56" s="253"/>
      <c r="GK56" s="253"/>
      <c r="GL56" s="253"/>
      <c r="GM56" s="253"/>
      <c r="GN56" s="253"/>
      <c r="GO56" s="253"/>
      <c r="GP56" s="253"/>
      <c r="GQ56" s="253"/>
      <c r="GR56" s="253"/>
      <c r="GS56" s="253"/>
      <c r="GT56" s="253"/>
      <c r="GU56" s="253"/>
      <c r="GV56" s="253"/>
      <c r="GW56" s="253"/>
      <c r="GX56" s="253"/>
      <c r="GY56" s="253"/>
      <c r="GZ56" s="253"/>
      <c r="HA56" s="253"/>
      <c r="HB56" s="253"/>
      <c r="HC56" s="253"/>
      <c r="HD56" s="253"/>
      <c r="HE56" s="253"/>
      <c r="HF56" s="253"/>
      <c r="HG56" s="253"/>
      <c r="HH56" s="253"/>
      <c r="HI56" s="253"/>
      <c r="HJ56" s="253"/>
      <c r="HK56" s="253"/>
      <c r="HL56" s="253"/>
      <c r="HM56" s="253"/>
      <c r="HN56" s="253"/>
      <c r="HO56" s="253"/>
      <c r="HP56" s="253"/>
      <c r="HQ56" s="253"/>
      <c r="HR56" s="253"/>
      <c r="HS56" s="253"/>
      <c r="HT56" s="253"/>
      <c r="HU56" s="253"/>
      <c r="HV56" s="253"/>
      <c r="HW56" s="253"/>
      <c r="HX56" s="253"/>
      <c r="HY56" s="253"/>
      <c r="HZ56" s="253"/>
      <c r="IA56" s="253"/>
      <c r="IB56" s="253"/>
      <c r="IC56" s="253"/>
      <c r="ID56" s="253"/>
      <c r="IE56" s="253"/>
      <c r="IF56" s="253"/>
      <c r="IG56" s="253"/>
      <c r="IH56" s="253"/>
      <c r="II56" s="253"/>
      <c r="IJ56" s="253"/>
      <c r="IK56" s="253"/>
      <c r="IL56" s="253"/>
      <c r="IM56" s="253"/>
      <c r="IN56" s="253"/>
      <c r="IO56" s="253"/>
      <c r="IP56" s="253"/>
    </row>
    <row r="57" s="309" customFormat="1" ht="24" customHeight="1" spans="1:250">
      <c r="A57" s="253"/>
      <c r="B57" s="276"/>
      <c r="C57" s="253"/>
      <c r="D57" s="337"/>
      <c r="E57" s="253"/>
      <c r="F57" s="253"/>
      <c r="G57" s="253"/>
      <c r="H57" s="253"/>
      <c r="I57" s="253"/>
      <c r="J57" s="253"/>
      <c r="K57" s="253"/>
      <c r="L57" s="253"/>
      <c r="M57" s="253"/>
      <c r="N57" s="253"/>
      <c r="O57" s="253"/>
      <c r="P57" s="253"/>
      <c r="Q57" s="253"/>
      <c r="R57" s="253"/>
      <c r="S57" s="253"/>
      <c r="T57" s="253"/>
      <c r="U57" s="253"/>
      <c r="V57" s="253"/>
      <c r="W57" s="253"/>
      <c r="X57" s="253"/>
      <c r="Y57" s="253"/>
      <c r="Z57" s="253"/>
      <c r="AA57" s="253"/>
      <c r="AB57" s="253"/>
      <c r="AC57" s="253"/>
      <c r="AD57" s="253"/>
      <c r="AE57" s="253"/>
      <c r="AF57" s="253"/>
      <c r="AG57" s="253"/>
      <c r="AH57" s="253"/>
      <c r="AI57" s="253"/>
      <c r="AJ57" s="253"/>
      <c r="AK57" s="253"/>
      <c r="AL57" s="253"/>
      <c r="AM57" s="253"/>
      <c r="AN57" s="253"/>
      <c r="AO57" s="253"/>
      <c r="AP57" s="253"/>
      <c r="AQ57" s="253"/>
      <c r="AR57" s="253"/>
      <c r="AS57" s="253"/>
      <c r="AT57" s="253"/>
      <c r="AU57" s="253"/>
      <c r="AV57" s="253"/>
      <c r="AW57" s="253"/>
      <c r="AX57" s="253"/>
      <c r="AY57" s="253"/>
      <c r="AZ57" s="253"/>
      <c r="BA57" s="253"/>
      <c r="BB57" s="253"/>
      <c r="BC57" s="253"/>
      <c r="BD57" s="253"/>
      <c r="BE57" s="253"/>
      <c r="BF57" s="253"/>
      <c r="BG57" s="253"/>
      <c r="BH57" s="253"/>
      <c r="BI57" s="253"/>
      <c r="BJ57" s="253"/>
      <c r="BK57" s="253"/>
      <c r="BL57" s="253"/>
      <c r="BM57" s="253"/>
      <c r="BN57" s="253"/>
      <c r="BO57" s="253"/>
      <c r="BP57" s="253"/>
      <c r="BQ57" s="253"/>
      <c r="BR57" s="253"/>
      <c r="BS57" s="253"/>
      <c r="BT57" s="253"/>
      <c r="BU57" s="253"/>
      <c r="BV57" s="253"/>
      <c r="BW57" s="253"/>
      <c r="BX57" s="253"/>
      <c r="BY57" s="253"/>
      <c r="BZ57" s="253"/>
      <c r="CA57" s="253"/>
      <c r="CB57" s="253"/>
      <c r="CC57" s="253"/>
      <c r="CD57" s="253"/>
      <c r="CE57" s="253"/>
      <c r="CF57" s="253"/>
      <c r="CG57" s="253"/>
      <c r="CH57" s="253"/>
      <c r="CI57" s="253"/>
      <c r="CJ57" s="253"/>
      <c r="CK57" s="253"/>
      <c r="CL57" s="253"/>
      <c r="CM57" s="253"/>
      <c r="CN57" s="253"/>
      <c r="CO57" s="253"/>
      <c r="CP57" s="253"/>
      <c r="CQ57" s="253"/>
      <c r="CR57" s="253"/>
      <c r="CS57" s="253"/>
      <c r="CT57" s="253"/>
      <c r="CU57" s="253"/>
      <c r="CV57" s="253"/>
      <c r="CW57" s="253"/>
      <c r="CX57" s="253"/>
      <c r="CY57" s="253"/>
      <c r="CZ57" s="253"/>
      <c r="DA57" s="253"/>
      <c r="DB57" s="253"/>
      <c r="DC57" s="253"/>
      <c r="DD57" s="253"/>
      <c r="DE57" s="253"/>
      <c r="DF57" s="253"/>
      <c r="DG57" s="253"/>
      <c r="DH57" s="253"/>
      <c r="DI57" s="253"/>
      <c r="DJ57" s="253"/>
      <c r="DK57" s="253"/>
      <c r="DL57" s="253"/>
      <c r="DM57" s="253"/>
      <c r="DN57" s="253"/>
      <c r="DO57" s="253"/>
      <c r="DP57" s="253"/>
      <c r="DQ57" s="253"/>
      <c r="DR57" s="253"/>
      <c r="DS57" s="253"/>
      <c r="DT57" s="253"/>
      <c r="DU57" s="253"/>
      <c r="DV57" s="253"/>
      <c r="DW57" s="253"/>
      <c r="DX57" s="253"/>
      <c r="DY57" s="253"/>
      <c r="DZ57" s="253"/>
      <c r="EA57" s="253"/>
      <c r="EB57" s="253"/>
      <c r="EC57" s="253"/>
      <c r="ED57" s="253"/>
      <c r="EE57" s="253"/>
      <c r="EF57" s="253"/>
      <c r="EG57" s="253"/>
      <c r="EH57" s="253"/>
      <c r="EI57" s="253"/>
      <c r="EJ57" s="253"/>
      <c r="EK57" s="253"/>
      <c r="EL57" s="253"/>
      <c r="EM57" s="253"/>
      <c r="EN57" s="253"/>
      <c r="EO57" s="253"/>
      <c r="EP57" s="253"/>
      <c r="EQ57" s="253"/>
      <c r="ER57" s="253"/>
      <c r="ES57" s="253"/>
      <c r="ET57" s="253"/>
      <c r="EU57" s="253"/>
      <c r="EV57" s="253"/>
      <c r="EW57" s="253"/>
      <c r="EX57" s="253"/>
      <c r="EY57" s="253"/>
      <c r="EZ57" s="253"/>
      <c r="FA57" s="253"/>
      <c r="FB57" s="253"/>
      <c r="FC57" s="253"/>
      <c r="FD57" s="253"/>
      <c r="FE57" s="253"/>
      <c r="FF57" s="253"/>
      <c r="FG57" s="253"/>
      <c r="FH57" s="253"/>
      <c r="FI57" s="253"/>
      <c r="FJ57" s="253"/>
      <c r="FK57" s="253"/>
      <c r="FL57" s="253"/>
      <c r="FM57" s="253"/>
      <c r="FN57" s="253"/>
      <c r="FO57" s="253"/>
      <c r="FP57" s="253"/>
      <c r="FQ57" s="253"/>
      <c r="FR57" s="253"/>
      <c r="FS57" s="253"/>
      <c r="FT57" s="253"/>
      <c r="FU57" s="253"/>
      <c r="FV57" s="253"/>
      <c r="FW57" s="253"/>
      <c r="FX57" s="253"/>
      <c r="FY57" s="253"/>
      <c r="FZ57" s="253"/>
      <c r="GA57" s="253"/>
      <c r="GB57" s="253"/>
      <c r="GC57" s="253"/>
      <c r="GD57" s="253"/>
      <c r="GE57" s="253"/>
      <c r="GF57" s="253"/>
      <c r="GG57" s="253"/>
      <c r="GH57" s="253"/>
      <c r="GI57" s="253"/>
      <c r="GJ57" s="253"/>
      <c r="GK57" s="253"/>
      <c r="GL57" s="253"/>
      <c r="GM57" s="253"/>
      <c r="GN57" s="253"/>
      <c r="GO57" s="253"/>
      <c r="GP57" s="253"/>
      <c r="GQ57" s="253"/>
      <c r="GR57" s="253"/>
      <c r="GS57" s="253"/>
      <c r="GT57" s="253"/>
      <c r="GU57" s="253"/>
      <c r="GV57" s="253"/>
      <c r="GW57" s="253"/>
      <c r="GX57" s="253"/>
      <c r="GY57" s="253"/>
      <c r="GZ57" s="253"/>
      <c r="HA57" s="253"/>
      <c r="HB57" s="253"/>
      <c r="HC57" s="253"/>
      <c r="HD57" s="253"/>
      <c r="HE57" s="253"/>
      <c r="HF57" s="253"/>
      <c r="HG57" s="253"/>
      <c r="HH57" s="253"/>
      <c r="HI57" s="253"/>
      <c r="HJ57" s="253"/>
      <c r="HK57" s="253"/>
      <c r="HL57" s="253"/>
      <c r="HM57" s="253"/>
      <c r="HN57" s="253"/>
      <c r="HO57" s="253"/>
      <c r="HP57" s="253"/>
      <c r="HQ57" s="253"/>
      <c r="HR57" s="253"/>
      <c r="HS57" s="253"/>
      <c r="HT57" s="253"/>
      <c r="HU57" s="253"/>
      <c r="HV57" s="253"/>
      <c r="HW57" s="253"/>
      <c r="HX57" s="253"/>
      <c r="HY57" s="253"/>
      <c r="HZ57" s="253"/>
      <c r="IA57" s="253"/>
      <c r="IB57" s="253"/>
      <c r="IC57" s="253"/>
      <c r="ID57" s="253"/>
      <c r="IE57" s="253"/>
      <c r="IF57" s="253"/>
      <c r="IG57" s="253"/>
      <c r="IH57" s="253"/>
      <c r="II57" s="253"/>
      <c r="IJ57" s="253"/>
      <c r="IK57" s="253"/>
      <c r="IL57" s="253"/>
      <c r="IM57" s="253"/>
      <c r="IN57" s="253"/>
      <c r="IO57" s="253"/>
      <c r="IP57" s="253"/>
    </row>
    <row r="58" s="309" customFormat="1" ht="24" customHeight="1" spans="1:250">
      <c r="A58" s="253"/>
      <c r="B58" s="276"/>
      <c r="C58" s="253"/>
      <c r="D58" s="337"/>
      <c r="E58" s="253"/>
      <c r="F58" s="253"/>
      <c r="G58" s="253"/>
      <c r="H58" s="253"/>
      <c r="I58" s="253"/>
      <c r="J58" s="253"/>
      <c r="K58" s="253"/>
      <c r="L58" s="253"/>
      <c r="M58" s="253"/>
      <c r="N58" s="253"/>
      <c r="O58" s="253"/>
      <c r="P58" s="253"/>
      <c r="Q58" s="253"/>
      <c r="R58" s="253"/>
      <c r="S58" s="253"/>
      <c r="T58" s="253"/>
      <c r="U58" s="253"/>
      <c r="V58" s="253"/>
      <c r="W58" s="253"/>
      <c r="X58" s="253"/>
      <c r="Y58" s="253"/>
      <c r="Z58" s="253"/>
      <c r="AA58" s="253"/>
      <c r="AB58" s="253"/>
      <c r="AC58" s="253"/>
      <c r="AD58" s="253"/>
      <c r="AE58" s="253"/>
      <c r="AF58" s="253"/>
      <c r="AG58" s="253"/>
      <c r="AH58" s="253"/>
      <c r="AI58" s="253"/>
      <c r="AJ58" s="253"/>
      <c r="AK58" s="253"/>
      <c r="AL58" s="253"/>
      <c r="AM58" s="253"/>
      <c r="AN58" s="253"/>
      <c r="AO58" s="253"/>
      <c r="AP58" s="253"/>
      <c r="AQ58" s="253"/>
      <c r="AR58" s="253"/>
      <c r="AS58" s="253"/>
      <c r="AT58" s="253"/>
      <c r="AU58" s="253"/>
      <c r="AV58" s="253"/>
      <c r="AW58" s="253"/>
      <c r="AX58" s="253"/>
      <c r="AY58" s="253"/>
      <c r="AZ58" s="253"/>
      <c r="BA58" s="253"/>
      <c r="BB58" s="253"/>
      <c r="BC58" s="253"/>
      <c r="BD58" s="253"/>
      <c r="BE58" s="253"/>
      <c r="BF58" s="253"/>
      <c r="BG58" s="253"/>
      <c r="BH58" s="253"/>
      <c r="BI58" s="253"/>
      <c r="BJ58" s="253"/>
      <c r="BK58" s="253"/>
      <c r="BL58" s="253"/>
      <c r="BM58" s="253"/>
      <c r="BN58" s="253"/>
      <c r="BO58" s="253"/>
      <c r="BP58" s="253"/>
      <c r="BQ58" s="253"/>
      <c r="BR58" s="253"/>
      <c r="BS58" s="253"/>
      <c r="BT58" s="253"/>
      <c r="BU58" s="253"/>
      <c r="BV58" s="253"/>
      <c r="BW58" s="253"/>
      <c r="BX58" s="253"/>
      <c r="BY58" s="253"/>
      <c r="BZ58" s="253"/>
      <c r="CA58" s="253"/>
      <c r="CB58" s="253"/>
      <c r="CC58" s="253"/>
      <c r="CD58" s="253"/>
      <c r="CE58" s="253"/>
      <c r="CF58" s="253"/>
      <c r="CG58" s="253"/>
      <c r="CH58" s="253"/>
      <c r="CI58" s="253"/>
      <c r="CJ58" s="253"/>
      <c r="CK58" s="253"/>
      <c r="CL58" s="253"/>
      <c r="CM58" s="253"/>
      <c r="CN58" s="253"/>
      <c r="CO58" s="253"/>
      <c r="CP58" s="253"/>
      <c r="CQ58" s="253"/>
      <c r="CR58" s="253"/>
      <c r="CS58" s="253"/>
      <c r="CT58" s="253"/>
      <c r="CU58" s="253"/>
      <c r="CV58" s="253"/>
      <c r="CW58" s="253"/>
      <c r="CX58" s="253"/>
      <c r="CY58" s="253"/>
      <c r="CZ58" s="253"/>
      <c r="DA58" s="253"/>
      <c r="DB58" s="253"/>
      <c r="DC58" s="253"/>
      <c r="DD58" s="253"/>
      <c r="DE58" s="253"/>
      <c r="DF58" s="253"/>
      <c r="DG58" s="253"/>
      <c r="DH58" s="253"/>
      <c r="DI58" s="253"/>
      <c r="DJ58" s="253"/>
      <c r="DK58" s="253"/>
      <c r="DL58" s="253"/>
      <c r="DM58" s="253"/>
      <c r="DN58" s="253"/>
      <c r="DO58" s="253"/>
      <c r="DP58" s="253"/>
      <c r="DQ58" s="253"/>
      <c r="DR58" s="253"/>
      <c r="DS58" s="253"/>
      <c r="DT58" s="253"/>
      <c r="DU58" s="253"/>
      <c r="DV58" s="253"/>
      <c r="DW58" s="253"/>
      <c r="DX58" s="253"/>
      <c r="DY58" s="253"/>
      <c r="DZ58" s="253"/>
      <c r="EA58" s="253"/>
      <c r="EB58" s="253"/>
      <c r="EC58" s="253"/>
      <c r="ED58" s="253"/>
      <c r="EE58" s="253"/>
      <c r="EF58" s="253"/>
      <c r="EG58" s="253"/>
      <c r="EH58" s="253"/>
      <c r="EI58" s="253"/>
      <c r="EJ58" s="253"/>
      <c r="EK58" s="253"/>
      <c r="EL58" s="253"/>
      <c r="EM58" s="253"/>
      <c r="EN58" s="253"/>
      <c r="EO58" s="253"/>
      <c r="EP58" s="253"/>
      <c r="EQ58" s="253"/>
      <c r="ER58" s="253"/>
      <c r="ES58" s="253"/>
      <c r="ET58" s="253"/>
      <c r="EU58" s="253"/>
      <c r="EV58" s="253"/>
      <c r="EW58" s="253"/>
      <c r="EX58" s="253"/>
      <c r="EY58" s="253"/>
      <c r="EZ58" s="253"/>
      <c r="FA58" s="253"/>
      <c r="FB58" s="253"/>
      <c r="FC58" s="253"/>
      <c r="FD58" s="253"/>
      <c r="FE58" s="253"/>
      <c r="FF58" s="253"/>
      <c r="FG58" s="253"/>
      <c r="FH58" s="253"/>
      <c r="FI58" s="253"/>
      <c r="FJ58" s="253"/>
      <c r="FK58" s="253"/>
      <c r="FL58" s="253"/>
      <c r="FM58" s="253"/>
      <c r="FN58" s="253"/>
      <c r="FO58" s="253"/>
      <c r="FP58" s="253"/>
      <c r="FQ58" s="253"/>
      <c r="FR58" s="253"/>
      <c r="FS58" s="253"/>
      <c r="FT58" s="253"/>
      <c r="FU58" s="253"/>
      <c r="FV58" s="253"/>
      <c r="FW58" s="253"/>
      <c r="FX58" s="253"/>
      <c r="FY58" s="253"/>
      <c r="FZ58" s="253"/>
      <c r="GA58" s="253"/>
      <c r="GB58" s="253"/>
      <c r="GC58" s="253"/>
      <c r="GD58" s="253"/>
      <c r="GE58" s="253"/>
      <c r="GF58" s="253"/>
      <c r="GG58" s="253"/>
      <c r="GH58" s="253"/>
      <c r="GI58" s="253"/>
      <c r="GJ58" s="253"/>
      <c r="GK58" s="253"/>
      <c r="GL58" s="253"/>
      <c r="GM58" s="253"/>
      <c r="GN58" s="253"/>
      <c r="GO58" s="253"/>
      <c r="GP58" s="253"/>
      <c r="GQ58" s="253"/>
      <c r="GR58" s="253"/>
      <c r="GS58" s="253"/>
      <c r="GT58" s="253"/>
      <c r="GU58" s="253"/>
      <c r="GV58" s="253"/>
      <c r="GW58" s="253"/>
      <c r="GX58" s="253"/>
      <c r="GY58" s="253"/>
      <c r="GZ58" s="253"/>
      <c r="HA58" s="253"/>
      <c r="HB58" s="253"/>
      <c r="HC58" s="253"/>
      <c r="HD58" s="253"/>
      <c r="HE58" s="253"/>
      <c r="HF58" s="253"/>
      <c r="HG58" s="253"/>
      <c r="HH58" s="253"/>
      <c r="HI58" s="253"/>
      <c r="HJ58" s="253"/>
      <c r="HK58" s="253"/>
      <c r="HL58" s="253"/>
      <c r="HM58" s="253"/>
      <c r="HN58" s="253"/>
      <c r="HO58" s="253"/>
      <c r="HP58" s="253"/>
      <c r="HQ58" s="253"/>
      <c r="HR58" s="253"/>
      <c r="HS58" s="253"/>
      <c r="HT58" s="253"/>
      <c r="HU58" s="253"/>
      <c r="HV58" s="253"/>
      <c r="HW58" s="253"/>
      <c r="HX58" s="253"/>
      <c r="HY58" s="253"/>
      <c r="HZ58" s="253"/>
      <c r="IA58" s="253"/>
      <c r="IB58" s="253"/>
      <c r="IC58" s="253"/>
      <c r="ID58" s="253"/>
      <c r="IE58" s="253"/>
      <c r="IF58" s="253"/>
      <c r="IG58" s="253"/>
      <c r="IH58" s="253"/>
      <c r="II58" s="253"/>
      <c r="IJ58" s="253"/>
      <c r="IK58" s="253"/>
      <c r="IL58" s="253"/>
      <c r="IM58" s="253"/>
      <c r="IN58" s="253"/>
      <c r="IO58" s="253"/>
      <c r="IP58" s="253"/>
    </row>
    <row r="59" s="309" customFormat="1" ht="24" customHeight="1" spans="1:250">
      <c r="A59" s="253"/>
      <c r="B59" s="276"/>
      <c r="C59" s="253"/>
      <c r="D59" s="337"/>
      <c r="E59" s="253"/>
      <c r="F59" s="253"/>
      <c r="G59" s="253"/>
      <c r="H59" s="253"/>
      <c r="I59" s="253"/>
      <c r="J59" s="253"/>
      <c r="K59" s="253"/>
      <c r="L59" s="253"/>
      <c r="M59" s="253"/>
      <c r="N59" s="253"/>
      <c r="O59" s="253"/>
      <c r="P59" s="253"/>
      <c r="Q59" s="253"/>
      <c r="R59" s="253"/>
      <c r="S59" s="253"/>
      <c r="T59" s="253"/>
      <c r="U59" s="253"/>
      <c r="V59" s="253"/>
      <c r="W59" s="253"/>
      <c r="X59" s="253"/>
      <c r="Y59" s="253"/>
      <c r="Z59" s="253"/>
      <c r="AA59" s="253"/>
      <c r="AB59" s="253"/>
      <c r="AC59" s="253"/>
      <c r="AD59" s="253"/>
      <c r="AE59" s="253"/>
      <c r="AF59" s="253"/>
      <c r="AG59" s="253"/>
      <c r="AH59" s="253"/>
      <c r="AI59" s="253"/>
      <c r="AJ59" s="253"/>
      <c r="AK59" s="253"/>
      <c r="AL59" s="253"/>
      <c r="AM59" s="253"/>
      <c r="AN59" s="253"/>
      <c r="AO59" s="253"/>
      <c r="AP59" s="253"/>
      <c r="AQ59" s="253"/>
      <c r="AR59" s="253"/>
      <c r="AS59" s="253"/>
      <c r="AT59" s="253"/>
      <c r="AU59" s="253"/>
      <c r="AV59" s="253"/>
      <c r="AW59" s="253"/>
      <c r="AX59" s="253"/>
      <c r="AY59" s="253"/>
      <c r="AZ59" s="253"/>
      <c r="BA59" s="253"/>
      <c r="BB59" s="253"/>
      <c r="BC59" s="253"/>
      <c r="BD59" s="253"/>
      <c r="BE59" s="253"/>
      <c r="BF59" s="253"/>
      <c r="BG59" s="253"/>
      <c r="BH59" s="253"/>
      <c r="BI59" s="253"/>
      <c r="BJ59" s="253"/>
      <c r="BK59" s="253"/>
      <c r="BL59" s="253"/>
      <c r="BM59" s="253"/>
      <c r="BN59" s="253"/>
      <c r="BO59" s="253"/>
      <c r="BP59" s="253"/>
      <c r="BQ59" s="253"/>
      <c r="BR59" s="253"/>
      <c r="BS59" s="253"/>
      <c r="BT59" s="253"/>
      <c r="BU59" s="253"/>
      <c r="BV59" s="253"/>
      <c r="BW59" s="253"/>
      <c r="BX59" s="253"/>
      <c r="BY59" s="253"/>
      <c r="BZ59" s="253"/>
      <c r="CA59" s="253"/>
      <c r="CB59" s="253"/>
      <c r="CC59" s="253"/>
      <c r="CD59" s="253"/>
      <c r="CE59" s="253"/>
      <c r="CF59" s="253"/>
      <c r="CG59" s="253"/>
      <c r="CH59" s="253"/>
      <c r="CI59" s="253"/>
      <c r="CJ59" s="253"/>
      <c r="CK59" s="253"/>
      <c r="CL59" s="253"/>
      <c r="CM59" s="253"/>
      <c r="CN59" s="253"/>
      <c r="CO59" s="253"/>
      <c r="CP59" s="253"/>
      <c r="CQ59" s="253"/>
      <c r="CR59" s="253"/>
      <c r="CS59" s="253"/>
      <c r="CT59" s="253"/>
      <c r="CU59" s="253"/>
      <c r="CV59" s="253"/>
      <c r="CW59" s="253"/>
      <c r="CX59" s="253"/>
      <c r="CY59" s="253"/>
      <c r="CZ59" s="253"/>
      <c r="DA59" s="253"/>
      <c r="DB59" s="253"/>
      <c r="DC59" s="253"/>
      <c r="DD59" s="253"/>
      <c r="DE59" s="253"/>
      <c r="DF59" s="253"/>
      <c r="DG59" s="253"/>
      <c r="DH59" s="253"/>
      <c r="DI59" s="253"/>
      <c r="DJ59" s="253"/>
      <c r="DK59" s="253"/>
      <c r="DL59" s="253"/>
      <c r="DM59" s="253"/>
      <c r="DN59" s="253"/>
      <c r="DO59" s="253"/>
      <c r="DP59" s="253"/>
      <c r="DQ59" s="253"/>
      <c r="DR59" s="253"/>
      <c r="DS59" s="253"/>
      <c r="DT59" s="253"/>
      <c r="DU59" s="253"/>
      <c r="DV59" s="253"/>
      <c r="DW59" s="253"/>
      <c r="DX59" s="253"/>
      <c r="DY59" s="253"/>
      <c r="DZ59" s="253"/>
      <c r="EA59" s="253"/>
      <c r="EB59" s="253"/>
      <c r="EC59" s="253"/>
      <c r="ED59" s="253"/>
      <c r="EE59" s="253"/>
      <c r="EF59" s="253"/>
      <c r="EG59" s="253"/>
      <c r="EH59" s="253"/>
      <c r="EI59" s="253"/>
      <c r="EJ59" s="253"/>
      <c r="EK59" s="253"/>
      <c r="EL59" s="253"/>
      <c r="EM59" s="253"/>
      <c r="EN59" s="253"/>
      <c r="EO59" s="253"/>
      <c r="EP59" s="253"/>
      <c r="EQ59" s="253"/>
      <c r="ER59" s="253"/>
      <c r="ES59" s="253"/>
      <c r="ET59" s="253"/>
      <c r="EU59" s="253"/>
      <c r="EV59" s="253"/>
      <c r="EW59" s="253"/>
      <c r="EX59" s="253"/>
      <c r="EY59" s="253"/>
      <c r="EZ59" s="253"/>
      <c r="FA59" s="253"/>
      <c r="FB59" s="253"/>
      <c r="FC59" s="253"/>
      <c r="FD59" s="253"/>
      <c r="FE59" s="253"/>
      <c r="FF59" s="253"/>
      <c r="FG59" s="253"/>
      <c r="FH59" s="253"/>
      <c r="FI59" s="253"/>
      <c r="FJ59" s="253"/>
      <c r="FK59" s="253"/>
      <c r="FL59" s="253"/>
      <c r="FM59" s="253"/>
      <c r="FN59" s="253"/>
      <c r="FO59" s="253"/>
      <c r="FP59" s="253"/>
      <c r="FQ59" s="253"/>
      <c r="FR59" s="253"/>
      <c r="FS59" s="253"/>
      <c r="FT59" s="253"/>
      <c r="FU59" s="253"/>
      <c r="FV59" s="253"/>
      <c r="FW59" s="253"/>
      <c r="FX59" s="253"/>
      <c r="FY59" s="253"/>
      <c r="FZ59" s="253"/>
      <c r="GA59" s="253"/>
      <c r="GB59" s="253"/>
      <c r="GC59" s="253"/>
      <c r="GD59" s="253"/>
      <c r="GE59" s="253"/>
      <c r="GF59" s="253"/>
      <c r="GG59" s="253"/>
      <c r="GH59" s="253"/>
      <c r="GI59" s="253"/>
      <c r="GJ59" s="253"/>
      <c r="GK59" s="253"/>
      <c r="GL59" s="253"/>
      <c r="GM59" s="253"/>
      <c r="GN59" s="253"/>
      <c r="GO59" s="253"/>
      <c r="GP59" s="253"/>
      <c r="GQ59" s="253"/>
      <c r="GR59" s="253"/>
      <c r="GS59" s="253"/>
      <c r="GT59" s="253"/>
      <c r="GU59" s="253"/>
      <c r="GV59" s="253"/>
      <c r="GW59" s="253"/>
      <c r="GX59" s="253"/>
      <c r="GY59" s="253"/>
      <c r="GZ59" s="253"/>
      <c r="HA59" s="253"/>
      <c r="HB59" s="253"/>
      <c r="HC59" s="253"/>
      <c r="HD59" s="253"/>
      <c r="HE59" s="253"/>
      <c r="HF59" s="253"/>
      <c r="HG59" s="253"/>
      <c r="HH59" s="253"/>
      <c r="HI59" s="253"/>
      <c r="HJ59" s="253"/>
      <c r="HK59" s="253"/>
      <c r="HL59" s="253"/>
      <c r="HM59" s="253"/>
      <c r="HN59" s="253"/>
      <c r="HO59" s="253"/>
      <c r="HP59" s="253"/>
      <c r="HQ59" s="253"/>
      <c r="HR59" s="253"/>
      <c r="HS59" s="253"/>
      <c r="HT59" s="253"/>
      <c r="HU59" s="253"/>
      <c r="HV59" s="253"/>
      <c r="HW59" s="253"/>
      <c r="HX59" s="253"/>
      <c r="HY59" s="253"/>
      <c r="HZ59" s="253"/>
      <c r="IA59" s="253"/>
      <c r="IB59" s="253"/>
      <c r="IC59" s="253"/>
      <c r="ID59" s="253"/>
      <c r="IE59" s="253"/>
      <c r="IF59" s="253"/>
      <c r="IG59" s="253"/>
      <c r="IH59" s="253"/>
      <c r="II59" s="253"/>
      <c r="IJ59" s="253"/>
      <c r="IK59" s="253"/>
      <c r="IL59" s="253"/>
      <c r="IM59" s="253"/>
      <c r="IN59" s="253"/>
      <c r="IO59" s="253"/>
      <c r="IP59" s="253"/>
    </row>
    <row r="60" s="309" customFormat="1" ht="24" customHeight="1" spans="1:250">
      <c r="A60" s="253"/>
      <c r="B60" s="276"/>
      <c r="C60" s="253"/>
      <c r="D60" s="337"/>
      <c r="E60" s="253"/>
      <c r="F60" s="253"/>
      <c r="G60" s="253"/>
      <c r="H60" s="253"/>
      <c r="I60" s="253"/>
      <c r="J60" s="253"/>
      <c r="K60" s="253"/>
      <c r="L60" s="253"/>
      <c r="M60" s="253"/>
      <c r="N60" s="253"/>
      <c r="O60" s="253"/>
      <c r="P60" s="253"/>
      <c r="Q60" s="253"/>
      <c r="R60" s="253"/>
      <c r="S60" s="253"/>
      <c r="T60" s="253"/>
      <c r="U60" s="253"/>
      <c r="V60" s="253"/>
      <c r="W60" s="253"/>
      <c r="X60" s="253"/>
      <c r="Y60" s="253"/>
      <c r="Z60" s="253"/>
      <c r="AA60" s="253"/>
      <c r="AB60" s="253"/>
      <c r="AC60" s="253"/>
      <c r="AD60" s="253"/>
      <c r="AE60" s="253"/>
      <c r="AF60" s="253"/>
      <c r="AG60" s="253"/>
      <c r="AH60" s="253"/>
      <c r="AI60" s="253"/>
      <c r="AJ60" s="253"/>
      <c r="AK60" s="253"/>
      <c r="AL60" s="253"/>
      <c r="AM60" s="253"/>
      <c r="AN60" s="253"/>
      <c r="AO60" s="253"/>
      <c r="AP60" s="253"/>
      <c r="AQ60" s="253"/>
      <c r="AR60" s="253"/>
      <c r="AS60" s="253"/>
      <c r="AT60" s="253"/>
      <c r="AU60" s="253"/>
      <c r="AV60" s="253"/>
      <c r="AW60" s="253"/>
      <c r="AX60" s="253"/>
      <c r="AY60" s="253"/>
      <c r="AZ60" s="253"/>
      <c r="BA60" s="253"/>
      <c r="BB60" s="253"/>
      <c r="BC60" s="253"/>
      <c r="BD60" s="253"/>
      <c r="BE60" s="253"/>
      <c r="BF60" s="253"/>
      <c r="BG60" s="253"/>
      <c r="BH60" s="253"/>
      <c r="BI60" s="253"/>
      <c r="BJ60" s="253"/>
      <c r="BK60" s="253"/>
      <c r="BL60" s="253"/>
      <c r="BM60" s="253"/>
      <c r="BN60" s="253"/>
      <c r="BO60" s="253"/>
      <c r="BP60" s="253"/>
      <c r="BQ60" s="253"/>
      <c r="BR60" s="253"/>
      <c r="BS60" s="253"/>
      <c r="BT60" s="253"/>
      <c r="BU60" s="253"/>
      <c r="BV60" s="253"/>
      <c r="BW60" s="253"/>
      <c r="BX60" s="253"/>
      <c r="BY60" s="253"/>
      <c r="BZ60" s="253"/>
      <c r="CA60" s="253"/>
      <c r="CB60" s="253"/>
      <c r="CC60" s="253"/>
      <c r="CD60" s="253"/>
      <c r="CE60" s="253"/>
      <c r="CF60" s="253"/>
      <c r="CG60" s="253"/>
      <c r="CH60" s="253"/>
      <c r="CI60" s="253"/>
      <c r="CJ60" s="253"/>
      <c r="CK60" s="253"/>
      <c r="CL60" s="253"/>
      <c r="CM60" s="253"/>
      <c r="CN60" s="253"/>
      <c r="CO60" s="253"/>
      <c r="CP60" s="253"/>
      <c r="CQ60" s="253"/>
      <c r="CR60" s="253"/>
      <c r="CS60" s="253"/>
      <c r="CT60" s="253"/>
      <c r="CU60" s="253"/>
      <c r="CV60" s="253"/>
      <c r="CW60" s="253"/>
      <c r="CX60" s="253"/>
      <c r="CY60" s="253"/>
      <c r="CZ60" s="253"/>
      <c r="DA60" s="253"/>
      <c r="DB60" s="253"/>
      <c r="DC60" s="253"/>
      <c r="DD60" s="253"/>
      <c r="DE60" s="253"/>
      <c r="DF60" s="253"/>
      <c r="DG60" s="253"/>
      <c r="DH60" s="253"/>
      <c r="DI60" s="253"/>
      <c r="DJ60" s="253"/>
      <c r="DK60" s="253"/>
      <c r="DL60" s="253"/>
      <c r="DM60" s="253"/>
      <c r="DN60" s="253"/>
      <c r="DO60" s="253"/>
      <c r="DP60" s="253"/>
      <c r="DQ60" s="253"/>
      <c r="DR60" s="253"/>
      <c r="DS60" s="253"/>
      <c r="DT60" s="253"/>
      <c r="DU60" s="253"/>
      <c r="DV60" s="253"/>
      <c r="DW60" s="253"/>
      <c r="DX60" s="253"/>
      <c r="DY60" s="253"/>
      <c r="DZ60" s="253"/>
      <c r="EA60" s="253"/>
      <c r="EB60" s="253"/>
      <c r="EC60" s="253"/>
      <c r="ED60" s="253"/>
      <c r="EE60" s="253"/>
      <c r="EF60" s="253"/>
      <c r="EG60" s="253"/>
      <c r="EH60" s="253"/>
      <c r="EI60" s="253"/>
      <c r="EJ60" s="253"/>
      <c r="EK60" s="253"/>
      <c r="EL60" s="253"/>
      <c r="EM60" s="253"/>
      <c r="EN60" s="253"/>
      <c r="EO60" s="253"/>
      <c r="EP60" s="253"/>
      <c r="EQ60" s="253"/>
      <c r="ER60" s="253"/>
      <c r="ES60" s="253"/>
      <c r="ET60" s="253"/>
      <c r="EU60" s="253"/>
      <c r="EV60" s="253"/>
      <c r="EW60" s="253"/>
      <c r="EX60" s="253"/>
      <c r="EY60" s="253"/>
      <c r="EZ60" s="253"/>
      <c r="FA60" s="253"/>
      <c r="FB60" s="253"/>
      <c r="FC60" s="253"/>
      <c r="FD60" s="253"/>
      <c r="FE60" s="253"/>
      <c r="FF60" s="253"/>
      <c r="FG60" s="253"/>
      <c r="FH60" s="253"/>
      <c r="FI60" s="253"/>
      <c r="FJ60" s="253"/>
      <c r="FK60" s="253"/>
      <c r="FL60" s="253"/>
      <c r="FM60" s="253"/>
      <c r="FN60" s="253"/>
      <c r="FO60" s="253"/>
      <c r="FP60" s="253"/>
      <c r="FQ60" s="253"/>
      <c r="FR60" s="253"/>
      <c r="FS60" s="253"/>
      <c r="FT60" s="253"/>
      <c r="FU60" s="253"/>
      <c r="FV60" s="253"/>
      <c r="FW60" s="253"/>
      <c r="FX60" s="253"/>
      <c r="FY60" s="253"/>
      <c r="FZ60" s="253"/>
      <c r="GA60" s="253"/>
      <c r="GB60" s="253"/>
      <c r="GC60" s="253"/>
      <c r="GD60" s="253"/>
      <c r="GE60" s="253"/>
      <c r="GF60" s="253"/>
      <c r="GG60" s="253"/>
      <c r="GH60" s="253"/>
      <c r="GI60" s="253"/>
      <c r="GJ60" s="253"/>
      <c r="GK60" s="253"/>
      <c r="GL60" s="253"/>
      <c r="GM60" s="253"/>
      <c r="GN60" s="253"/>
      <c r="GO60" s="253"/>
      <c r="GP60" s="253"/>
      <c r="GQ60" s="253"/>
      <c r="GR60" s="253"/>
      <c r="GS60" s="253"/>
      <c r="GT60" s="253"/>
      <c r="GU60" s="253"/>
      <c r="GV60" s="253"/>
      <c r="GW60" s="253"/>
      <c r="GX60" s="253"/>
      <c r="GY60" s="253"/>
      <c r="GZ60" s="253"/>
      <c r="HA60" s="253"/>
      <c r="HB60" s="253"/>
      <c r="HC60" s="253"/>
      <c r="HD60" s="253"/>
      <c r="HE60" s="253"/>
      <c r="HF60" s="253"/>
      <c r="HG60" s="253"/>
      <c r="HH60" s="253"/>
      <c r="HI60" s="253"/>
      <c r="HJ60" s="253"/>
      <c r="HK60" s="253"/>
      <c r="HL60" s="253"/>
      <c r="HM60" s="253"/>
      <c r="HN60" s="253"/>
      <c r="HO60" s="253"/>
      <c r="HP60" s="253"/>
      <c r="HQ60" s="253"/>
      <c r="HR60" s="253"/>
      <c r="HS60" s="253"/>
      <c r="HT60" s="253"/>
      <c r="HU60" s="253"/>
      <c r="HV60" s="253"/>
      <c r="HW60" s="253"/>
      <c r="HX60" s="253"/>
      <c r="HY60" s="253"/>
      <c r="HZ60" s="253"/>
      <c r="IA60" s="253"/>
      <c r="IB60" s="253"/>
      <c r="IC60" s="253"/>
      <c r="ID60" s="253"/>
      <c r="IE60" s="253"/>
      <c r="IF60" s="253"/>
      <c r="IG60" s="253"/>
      <c r="IH60" s="253"/>
      <c r="II60" s="253"/>
      <c r="IJ60" s="253"/>
      <c r="IK60" s="253"/>
      <c r="IL60" s="253"/>
      <c r="IM60" s="253"/>
      <c r="IN60" s="253"/>
      <c r="IO60" s="253"/>
      <c r="IP60" s="253"/>
    </row>
    <row r="61" s="309" customFormat="1" ht="24" customHeight="1" spans="1:250">
      <c r="A61" s="253"/>
      <c r="B61" s="276"/>
      <c r="C61" s="253"/>
      <c r="D61" s="337"/>
      <c r="E61" s="253"/>
      <c r="F61" s="253"/>
      <c r="G61" s="253"/>
      <c r="H61" s="253"/>
      <c r="I61" s="253"/>
      <c r="J61" s="253"/>
      <c r="K61" s="253"/>
      <c r="L61" s="253"/>
      <c r="M61" s="253"/>
      <c r="N61" s="253"/>
      <c r="O61" s="253"/>
      <c r="P61" s="253"/>
      <c r="Q61" s="253"/>
      <c r="R61" s="253"/>
      <c r="S61" s="253"/>
      <c r="T61" s="253"/>
      <c r="U61" s="253"/>
      <c r="V61" s="253"/>
      <c r="W61" s="253"/>
      <c r="X61" s="253"/>
      <c r="Y61" s="253"/>
      <c r="Z61" s="253"/>
      <c r="AA61" s="253"/>
      <c r="AB61" s="253"/>
      <c r="AC61" s="253"/>
      <c r="AD61" s="253"/>
      <c r="AE61" s="253"/>
      <c r="AF61" s="253"/>
      <c r="AG61" s="253"/>
      <c r="AH61" s="253"/>
      <c r="AI61" s="253"/>
      <c r="AJ61" s="253"/>
      <c r="AK61" s="253"/>
      <c r="AL61" s="253"/>
      <c r="AM61" s="253"/>
      <c r="AN61" s="253"/>
      <c r="AO61" s="253"/>
      <c r="AP61" s="253"/>
      <c r="AQ61" s="253"/>
      <c r="AR61" s="253"/>
      <c r="AS61" s="253"/>
      <c r="AT61" s="253"/>
      <c r="AU61" s="253"/>
      <c r="AV61" s="253"/>
      <c r="AW61" s="253"/>
      <c r="AX61" s="253"/>
      <c r="AY61" s="253"/>
      <c r="AZ61" s="253"/>
      <c r="BA61" s="253"/>
      <c r="BB61" s="253"/>
      <c r="BC61" s="253"/>
      <c r="BD61" s="253"/>
      <c r="BE61" s="253"/>
      <c r="BF61" s="253"/>
      <c r="BG61" s="253"/>
      <c r="BH61" s="253"/>
      <c r="BI61" s="253"/>
      <c r="BJ61" s="253"/>
      <c r="BK61" s="253"/>
      <c r="BL61" s="253"/>
      <c r="BM61" s="253"/>
      <c r="BN61" s="253"/>
      <c r="BO61" s="253"/>
      <c r="BP61" s="253"/>
      <c r="BQ61" s="253"/>
      <c r="BR61" s="253"/>
      <c r="BS61" s="253"/>
      <c r="BT61" s="253"/>
      <c r="BU61" s="253"/>
      <c r="BV61" s="253"/>
      <c r="BW61" s="253"/>
      <c r="BX61" s="253"/>
      <c r="BY61" s="253"/>
      <c r="BZ61" s="253"/>
      <c r="CA61" s="253"/>
      <c r="CB61" s="253"/>
      <c r="CC61" s="253"/>
      <c r="CD61" s="253"/>
      <c r="CE61" s="253"/>
      <c r="CF61" s="253"/>
      <c r="CG61" s="253"/>
      <c r="CH61" s="253"/>
      <c r="CI61" s="253"/>
      <c r="CJ61" s="253"/>
      <c r="CK61" s="253"/>
      <c r="CL61" s="253"/>
      <c r="CM61" s="253"/>
      <c r="CN61" s="253"/>
      <c r="CO61" s="253"/>
      <c r="CP61" s="253"/>
      <c r="CQ61" s="253"/>
      <c r="CR61" s="253"/>
      <c r="CS61" s="253"/>
      <c r="CT61" s="253"/>
      <c r="CU61" s="253"/>
      <c r="CV61" s="253"/>
      <c r="CW61" s="253"/>
      <c r="CX61" s="253"/>
      <c r="CY61" s="253"/>
      <c r="CZ61" s="253"/>
      <c r="DA61" s="253"/>
      <c r="DB61" s="253"/>
      <c r="DC61" s="253"/>
      <c r="DD61" s="253"/>
      <c r="DE61" s="253"/>
      <c r="DF61" s="253"/>
      <c r="DG61" s="253"/>
      <c r="DH61" s="253"/>
      <c r="DI61" s="253"/>
      <c r="DJ61" s="253"/>
      <c r="DK61" s="253"/>
      <c r="DL61" s="253"/>
      <c r="DM61" s="253"/>
      <c r="DN61" s="253"/>
      <c r="DO61" s="253"/>
      <c r="DP61" s="253"/>
      <c r="DQ61" s="253"/>
      <c r="DR61" s="253"/>
      <c r="DS61" s="253"/>
      <c r="DT61" s="253"/>
      <c r="DU61" s="253"/>
      <c r="DV61" s="253"/>
      <c r="DW61" s="253"/>
      <c r="DX61" s="253"/>
      <c r="DY61" s="253"/>
      <c r="DZ61" s="253"/>
      <c r="EA61" s="253"/>
      <c r="EB61" s="253"/>
      <c r="EC61" s="253"/>
      <c r="ED61" s="253"/>
      <c r="EE61" s="253"/>
      <c r="EF61" s="253"/>
      <c r="EG61" s="253"/>
      <c r="EH61" s="253"/>
      <c r="EI61" s="253"/>
      <c r="EJ61" s="253"/>
      <c r="EK61" s="253"/>
      <c r="EL61" s="253"/>
      <c r="EM61" s="253"/>
      <c r="EN61" s="253"/>
      <c r="EO61" s="253"/>
      <c r="EP61" s="253"/>
      <c r="EQ61" s="253"/>
      <c r="ER61" s="253"/>
      <c r="ES61" s="253"/>
      <c r="ET61" s="253"/>
      <c r="EU61" s="253"/>
      <c r="EV61" s="253"/>
      <c r="EW61" s="253"/>
      <c r="EX61" s="253"/>
      <c r="EY61" s="253"/>
      <c r="EZ61" s="253"/>
      <c r="FA61" s="253"/>
      <c r="FB61" s="253"/>
      <c r="FC61" s="253"/>
      <c r="FD61" s="253"/>
      <c r="FE61" s="253"/>
      <c r="FF61" s="253"/>
      <c r="FG61" s="253"/>
      <c r="FH61" s="253"/>
      <c r="FI61" s="253"/>
      <c r="FJ61" s="253"/>
      <c r="FK61" s="253"/>
      <c r="FL61" s="253"/>
      <c r="FM61" s="253"/>
      <c r="FN61" s="253"/>
      <c r="FO61" s="253"/>
      <c r="FP61" s="253"/>
      <c r="FQ61" s="253"/>
      <c r="FR61" s="253"/>
      <c r="FS61" s="253"/>
      <c r="FT61" s="253"/>
      <c r="FU61" s="253"/>
      <c r="FV61" s="253"/>
      <c r="FW61" s="253"/>
      <c r="FX61" s="253"/>
      <c r="FY61" s="253"/>
      <c r="FZ61" s="253"/>
      <c r="GA61" s="253"/>
      <c r="GB61" s="253"/>
      <c r="GC61" s="253"/>
      <c r="GD61" s="253"/>
      <c r="GE61" s="253"/>
      <c r="GF61" s="253"/>
      <c r="GG61" s="253"/>
      <c r="GH61" s="253"/>
      <c r="GI61" s="253"/>
      <c r="GJ61" s="253"/>
      <c r="GK61" s="253"/>
      <c r="GL61" s="253"/>
      <c r="GM61" s="253"/>
      <c r="GN61" s="253"/>
      <c r="GO61" s="253"/>
      <c r="GP61" s="253"/>
      <c r="GQ61" s="253"/>
      <c r="GR61" s="253"/>
      <c r="GS61" s="253"/>
      <c r="GT61" s="253"/>
      <c r="GU61" s="253"/>
      <c r="GV61" s="253"/>
      <c r="GW61" s="253"/>
      <c r="GX61" s="253"/>
      <c r="GY61" s="253"/>
      <c r="GZ61" s="253"/>
      <c r="HA61" s="253"/>
      <c r="HB61" s="253"/>
      <c r="HC61" s="253"/>
      <c r="HD61" s="253"/>
      <c r="HE61" s="253"/>
      <c r="HF61" s="253"/>
      <c r="HG61" s="253"/>
      <c r="HH61" s="253"/>
      <c r="HI61" s="253"/>
      <c r="HJ61" s="253"/>
      <c r="HK61" s="253"/>
      <c r="HL61" s="253"/>
      <c r="HM61" s="253"/>
      <c r="HN61" s="253"/>
      <c r="HO61" s="253"/>
      <c r="HP61" s="253"/>
      <c r="HQ61" s="253"/>
      <c r="HR61" s="253"/>
      <c r="HS61" s="253"/>
      <c r="HT61" s="253"/>
      <c r="HU61" s="253"/>
      <c r="HV61" s="253"/>
      <c r="HW61" s="253"/>
      <c r="HX61" s="253"/>
      <c r="HY61" s="253"/>
      <c r="HZ61" s="253"/>
      <c r="IA61" s="253"/>
      <c r="IB61" s="253"/>
      <c r="IC61" s="253"/>
      <c r="ID61" s="253"/>
      <c r="IE61" s="253"/>
      <c r="IF61" s="253"/>
      <c r="IG61" s="253"/>
      <c r="IH61" s="253"/>
      <c r="II61" s="253"/>
      <c r="IJ61" s="253"/>
      <c r="IK61" s="253"/>
      <c r="IL61" s="253"/>
      <c r="IM61" s="253"/>
      <c r="IN61" s="253"/>
      <c r="IO61" s="253"/>
      <c r="IP61" s="253"/>
    </row>
    <row r="62" s="309" customFormat="1" ht="24" customHeight="1" spans="1:250">
      <c r="A62" s="253"/>
      <c r="B62" s="276"/>
      <c r="C62" s="253"/>
      <c r="D62" s="337"/>
      <c r="E62" s="253"/>
      <c r="F62" s="253"/>
      <c r="G62" s="253"/>
      <c r="H62" s="253"/>
      <c r="I62" s="253"/>
      <c r="J62" s="253"/>
      <c r="K62" s="253"/>
      <c r="L62" s="253"/>
      <c r="M62" s="253"/>
      <c r="N62" s="253"/>
      <c r="O62" s="253"/>
      <c r="P62" s="253"/>
      <c r="Q62" s="253"/>
      <c r="R62" s="253"/>
      <c r="S62" s="253"/>
      <c r="T62" s="253"/>
      <c r="U62" s="253"/>
      <c r="V62" s="253"/>
      <c r="W62" s="253"/>
      <c r="X62" s="253"/>
      <c r="Y62" s="253"/>
      <c r="Z62" s="253"/>
      <c r="AA62" s="253"/>
      <c r="AB62" s="253"/>
      <c r="AC62" s="253"/>
      <c r="AD62" s="253"/>
      <c r="AE62" s="253"/>
      <c r="AF62" s="253"/>
      <c r="AG62" s="253"/>
      <c r="AH62" s="253"/>
      <c r="AI62" s="253"/>
      <c r="AJ62" s="253"/>
      <c r="AK62" s="253"/>
      <c r="AL62" s="253"/>
      <c r="AM62" s="253"/>
      <c r="AN62" s="253"/>
      <c r="AO62" s="253"/>
      <c r="AP62" s="253"/>
      <c r="AQ62" s="253"/>
      <c r="AR62" s="253"/>
      <c r="AS62" s="253"/>
      <c r="AT62" s="253"/>
      <c r="AU62" s="253"/>
      <c r="AV62" s="253"/>
      <c r="AW62" s="253"/>
      <c r="AX62" s="253"/>
      <c r="AY62" s="253"/>
      <c r="AZ62" s="253"/>
      <c r="BA62" s="253"/>
      <c r="BB62" s="253"/>
      <c r="BC62" s="253"/>
      <c r="BD62" s="253"/>
      <c r="BE62" s="253"/>
      <c r="BF62" s="253"/>
      <c r="BG62" s="253"/>
      <c r="BH62" s="253"/>
      <c r="BI62" s="253"/>
      <c r="BJ62" s="253"/>
      <c r="BK62" s="253"/>
      <c r="BL62" s="253"/>
      <c r="BM62" s="253"/>
      <c r="BN62" s="253"/>
      <c r="BO62" s="253"/>
      <c r="BP62" s="253"/>
      <c r="BQ62" s="253"/>
      <c r="BR62" s="253"/>
      <c r="BS62" s="253"/>
      <c r="BT62" s="253"/>
      <c r="BU62" s="253"/>
      <c r="BV62" s="253"/>
      <c r="BW62" s="253"/>
      <c r="BX62" s="253"/>
      <c r="BY62" s="253"/>
      <c r="BZ62" s="253"/>
      <c r="CA62" s="253"/>
      <c r="CB62" s="253"/>
      <c r="CC62" s="253"/>
      <c r="CD62" s="253"/>
      <c r="CE62" s="253"/>
      <c r="CF62" s="253"/>
      <c r="CG62" s="253"/>
      <c r="CH62" s="253"/>
      <c r="CI62" s="253"/>
      <c r="CJ62" s="253"/>
      <c r="CK62" s="253"/>
      <c r="CL62" s="253"/>
      <c r="CM62" s="253"/>
      <c r="CN62" s="253"/>
      <c r="CO62" s="253"/>
      <c r="CP62" s="253"/>
      <c r="CQ62" s="253"/>
      <c r="CR62" s="253"/>
      <c r="CS62" s="253"/>
      <c r="CT62" s="253"/>
      <c r="CU62" s="253"/>
      <c r="CV62" s="253"/>
      <c r="CW62" s="253"/>
      <c r="CX62" s="253"/>
      <c r="CY62" s="253"/>
      <c r="CZ62" s="253"/>
      <c r="DA62" s="253"/>
      <c r="DB62" s="253"/>
      <c r="DC62" s="253"/>
      <c r="DD62" s="253"/>
      <c r="DE62" s="253"/>
      <c r="DF62" s="253"/>
      <c r="DG62" s="253"/>
      <c r="DH62" s="253"/>
      <c r="DI62" s="253"/>
      <c r="DJ62" s="253"/>
      <c r="DK62" s="253"/>
      <c r="DL62" s="253"/>
      <c r="DM62" s="253"/>
      <c r="DN62" s="253"/>
      <c r="DO62" s="253"/>
      <c r="DP62" s="253"/>
      <c r="DQ62" s="253"/>
      <c r="DR62" s="253"/>
      <c r="DS62" s="253"/>
      <c r="DT62" s="253"/>
      <c r="DU62" s="253"/>
      <c r="DV62" s="253"/>
      <c r="DW62" s="253"/>
      <c r="DX62" s="253"/>
      <c r="DY62" s="253"/>
      <c r="DZ62" s="253"/>
      <c r="EA62" s="253"/>
      <c r="EB62" s="253"/>
      <c r="EC62" s="253"/>
      <c r="ED62" s="253"/>
      <c r="EE62" s="253"/>
      <c r="EF62" s="253"/>
      <c r="EG62" s="253"/>
      <c r="EH62" s="253"/>
      <c r="EI62" s="253"/>
      <c r="EJ62" s="253"/>
      <c r="EK62" s="253"/>
      <c r="EL62" s="253"/>
      <c r="EM62" s="253"/>
      <c r="EN62" s="253"/>
      <c r="EO62" s="253"/>
      <c r="EP62" s="253"/>
      <c r="EQ62" s="253"/>
      <c r="ER62" s="253"/>
      <c r="ES62" s="253"/>
      <c r="ET62" s="253"/>
      <c r="EU62" s="253"/>
      <c r="EV62" s="253"/>
      <c r="EW62" s="253"/>
      <c r="EX62" s="253"/>
      <c r="EY62" s="253"/>
      <c r="EZ62" s="253"/>
      <c r="FA62" s="253"/>
      <c r="FB62" s="253"/>
      <c r="FC62" s="253"/>
      <c r="FD62" s="253"/>
      <c r="FE62" s="253"/>
      <c r="FF62" s="253"/>
      <c r="FG62" s="253"/>
      <c r="FH62" s="253"/>
      <c r="FI62" s="253"/>
      <c r="FJ62" s="253"/>
      <c r="FK62" s="253"/>
      <c r="FL62" s="253"/>
      <c r="FM62" s="253"/>
      <c r="FN62" s="253"/>
      <c r="FO62" s="253"/>
      <c r="FP62" s="253"/>
      <c r="FQ62" s="253"/>
      <c r="FR62" s="253"/>
      <c r="FS62" s="253"/>
      <c r="FT62" s="253"/>
      <c r="FU62" s="253"/>
      <c r="FV62" s="253"/>
      <c r="FW62" s="253"/>
      <c r="FX62" s="253"/>
      <c r="FY62" s="253"/>
      <c r="FZ62" s="253"/>
      <c r="GA62" s="253"/>
      <c r="GB62" s="253"/>
      <c r="GC62" s="253"/>
      <c r="GD62" s="253"/>
      <c r="GE62" s="253"/>
      <c r="GF62" s="253"/>
      <c r="GG62" s="253"/>
      <c r="GH62" s="253"/>
      <c r="GI62" s="253"/>
      <c r="GJ62" s="253"/>
      <c r="GK62" s="253"/>
      <c r="GL62" s="253"/>
      <c r="GM62" s="253"/>
      <c r="GN62" s="253"/>
      <c r="GO62" s="253"/>
      <c r="GP62" s="253"/>
      <c r="GQ62" s="253"/>
      <c r="GR62" s="253"/>
      <c r="GS62" s="253"/>
      <c r="GT62" s="253"/>
      <c r="GU62" s="253"/>
      <c r="GV62" s="253"/>
      <c r="GW62" s="253"/>
      <c r="GX62" s="253"/>
      <c r="GY62" s="253"/>
      <c r="GZ62" s="253"/>
      <c r="HA62" s="253"/>
      <c r="HB62" s="253"/>
      <c r="HC62" s="253"/>
      <c r="HD62" s="253"/>
      <c r="HE62" s="253"/>
      <c r="HF62" s="253"/>
      <c r="HG62" s="253"/>
      <c r="HH62" s="253"/>
      <c r="HI62" s="253"/>
      <c r="HJ62" s="253"/>
      <c r="HK62" s="253"/>
      <c r="HL62" s="253"/>
      <c r="HM62" s="253"/>
      <c r="HN62" s="253"/>
      <c r="HO62" s="253"/>
      <c r="HP62" s="253"/>
      <c r="HQ62" s="253"/>
      <c r="HR62" s="253"/>
      <c r="HS62" s="253"/>
      <c r="HT62" s="253"/>
      <c r="HU62" s="253"/>
      <c r="HV62" s="253"/>
      <c r="HW62" s="253"/>
      <c r="HX62" s="253"/>
      <c r="HY62" s="253"/>
      <c r="HZ62" s="253"/>
      <c r="IA62" s="253"/>
      <c r="IB62" s="253"/>
      <c r="IC62" s="253"/>
      <c r="ID62" s="253"/>
      <c r="IE62" s="253"/>
      <c r="IF62" s="253"/>
      <c r="IG62" s="253"/>
      <c r="IH62" s="253"/>
      <c r="II62" s="253"/>
      <c r="IJ62" s="253"/>
      <c r="IK62" s="253"/>
      <c r="IL62" s="253"/>
      <c r="IM62" s="253"/>
      <c r="IN62" s="253"/>
      <c r="IO62" s="253"/>
      <c r="IP62" s="253"/>
    </row>
    <row r="63" s="309" customFormat="1" ht="24" customHeight="1" spans="1:250">
      <c r="A63" s="253"/>
      <c r="B63" s="276"/>
      <c r="C63" s="253"/>
      <c r="D63" s="337"/>
      <c r="E63" s="253"/>
      <c r="F63" s="253"/>
      <c r="G63" s="253"/>
      <c r="H63" s="253"/>
      <c r="I63" s="253"/>
      <c r="J63" s="253"/>
      <c r="K63" s="253"/>
      <c r="L63" s="253"/>
      <c r="M63" s="253"/>
      <c r="N63" s="253"/>
      <c r="O63" s="253"/>
      <c r="P63" s="253"/>
      <c r="Q63" s="253"/>
      <c r="R63" s="253"/>
      <c r="S63" s="253"/>
      <c r="T63" s="253"/>
      <c r="U63" s="253"/>
      <c r="V63" s="253"/>
      <c r="W63" s="253"/>
      <c r="X63" s="253"/>
      <c r="Y63" s="253"/>
      <c r="Z63" s="253"/>
      <c r="AA63" s="253"/>
      <c r="AB63" s="253"/>
      <c r="AC63" s="253"/>
      <c r="AD63" s="253"/>
      <c r="AE63" s="253"/>
      <c r="AF63" s="253"/>
      <c r="AG63" s="253"/>
      <c r="AH63" s="253"/>
      <c r="AI63" s="253"/>
      <c r="AJ63" s="253"/>
      <c r="AK63" s="253"/>
      <c r="AL63" s="253"/>
      <c r="AM63" s="253"/>
      <c r="AN63" s="253"/>
      <c r="AO63" s="253"/>
      <c r="AP63" s="253"/>
      <c r="AQ63" s="253"/>
      <c r="AR63" s="253"/>
      <c r="AS63" s="253"/>
      <c r="AT63" s="253"/>
      <c r="AU63" s="253"/>
      <c r="AV63" s="253"/>
      <c r="AW63" s="253"/>
      <c r="AX63" s="253"/>
      <c r="AY63" s="253"/>
      <c r="AZ63" s="253"/>
      <c r="BA63" s="253"/>
      <c r="BB63" s="253"/>
      <c r="BC63" s="253"/>
      <c r="BD63" s="253"/>
      <c r="BE63" s="253"/>
      <c r="BF63" s="253"/>
      <c r="BG63" s="253"/>
      <c r="BH63" s="253"/>
      <c r="BI63" s="253"/>
      <c r="BJ63" s="253"/>
      <c r="BK63" s="253"/>
      <c r="BL63" s="253"/>
      <c r="BM63" s="253"/>
      <c r="BN63" s="253"/>
      <c r="BO63" s="253"/>
      <c r="BP63" s="253"/>
      <c r="BQ63" s="253"/>
      <c r="BR63" s="253"/>
      <c r="BS63" s="253"/>
      <c r="BT63" s="253"/>
      <c r="BU63" s="253"/>
      <c r="BV63" s="253"/>
      <c r="BW63" s="253"/>
      <c r="BX63" s="253"/>
      <c r="BY63" s="253"/>
      <c r="BZ63" s="253"/>
      <c r="CA63" s="253"/>
      <c r="CB63" s="253"/>
      <c r="CC63" s="253"/>
      <c r="CD63" s="253"/>
      <c r="CE63" s="253"/>
      <c r="CF63" s="253"/>
      <c r="CG63" s="253"/>
      <c r="CH63" s="253"/>
      <c r="CI63" s="253"/>
      <c r="CJ63" s="253"/>
      <c r="CK63" s="253"/>
      <c r="CL63" s="253"/>
      <c r="CM63" s="253"/>
      <c r="CN63" s="253"/>
      <c r="CO63" s="253"/>
      <c r="CP63" s="253"/>
      <c r="CQ63" s="253"/>
      <c r="CR63" s="253"/>
      <c r="CS63" s="253"/>
      <c r="CT63" s="253"/>
      <c r="CU63" s="253"/>
      <c r="CV63" s="253"/>
      <c r="CW63" s="253"/>
      <c r="CX63" s="253"/>
      <c r="CY63" s="253"/>
      <c r="CZ63" s="253"/>
      <c r="DA63" s="253"/>
      <c r="DB63" s="253"/>
      <c r="DC63" s="253"/>
      <c r="DD63" s="253"/>
      <c r="DE63" s="253"/>
      <c r="DF63" s="253"/>
      <c r="DG63" s="253"/>
      <c r="DH63" s="253"/>
      <c r="DI63" s="253"/>
      <c r="DJ63" s="253"/>
      <c r="DK63" s="253"/>
      <c r="DL63" s="253"/>
      <c r="DM63" s="253"/>
      <c r="DN63" s="253"/>
      <c r="DO63" s="253"/>
      <c r="DP63" s="253"/>
      <c r="DQ63" s="253"/>
      <c r="DR63" s="253"/>
      <c r="DS63" s="253"/>
      <c r="DT63" s="253"/>
      <c r="DU63" s="253"/>
      <c r="DV63" s="253"/>
      <c r="DW63" s="253"/>
      <c r="DX63" s="253"/>
      <c r="DY63" s="253"/>
      <c r="DZ63" s="253"/>
      <c r="EA63" s="253"/>
      <c r="EB63" s="253"/>
      <c r="EC63" s="253"/>
      <c r="ED63" s="253"/>
      <c r="EE63" s="253"/>
      <c r="EF63" s="253"/>
      <c r="EG63" s="253"/>
      <c r="EH63" s="253"/>
      <c r="EI63" s="253"/>
      <c r="EJ63" s="253"/>
      <c r="EK63" s="253"/>
      <c r="EL63" s="253"/>
      <c r="EM63" s="253"/>
      <c r="EN63" s="253"/>
      <c r="EO63" s="253"/>
      <c r="EP63" s="253"/>
      <c r="EQ63" s="253"/>
      <c r="ER63" s="253"/>
      <c r="ES63" s="253"/>
      <c r="ET63" s="253"/>
      <c r="EU63" s="253"/>
      <c r="EV63" s="253"/>
      <c r="EW63" s="253"/>
      <c r="EX63" s="253"/>
      <c r="EY63" s="253"/>
      <c r="EZ63" s="253"/>
      <c r="FA63" s="253"/>
      <c r="FB63" s="253"/>
      <c r="FC63" s="253"/>
      <c r="FD63" s="253"/>
      <c r="FE63" s="253"/>
      <c r="FF63" s="253"/>
      <c r="FG63" s="253"/>
      <c r="FH63" s="253"/>
      <c r="FI63" s="253"/>
      <c r="FJ63" s="253"/>
      <c r="FK63" s="253"/>
      <c r="FL63" s="253"/>
      <c r="FM63" s="253"/>
      <c r="FN63" s="253"/>
      <c r="FO63" s="253"/>
      <c r="FP63" s="253"/>
      <c r="FQ63" s="253"/>
      <c r="FR63" s="253"/>
      <c r="FS63" s="253"/>
      <c r="FT63" s="253"/>
      <c r="FU63" s="253"/>
      <c r="FV63" s="253"/>
      <c r="FW63" s="253"/>
      <c r="FX63" s="253"/>
      <c r="FY63" s="253"/>
      <c r="FZ63" s="253"/>
      <c r="GA63" s="253"/>
      <c r="GB63" s="253"/>
      <c r="GC63" s="253"/>
      <c r="GD63" s="253"/>
      <c r="GE63" s="253"/>
      <c r="GF63" s="253"/>
      <c r="GG63" s="253"/>
      <c r="GH63" s="253"/>
      <c r="GI63" s="253"/>
      <c r="GJ63" s="253"/>
      <c r="GK63" s="253"/>
      <c r="GL63" s="253"/>
      <c r="GM63" s="253"/>
      <c r="GN63" s="253"/>
      <c r="GO63" s="253"/>
      <c r="GP63" s="253"/>
      <c r="GQ63" s="253"/>
      <c r="GR63" s="253"/>
      <c r="GS63" s="253"/>
      <c r="GT63" s="253"/>
      <c r="GU63" s="253"/>
      <c r="GV63" s="253"/>
      <c r="GW63" s="253"/>
      <c r="GX63" s="253"/>
      <c r="GY63" s="253"/>
      <c r="GZ63" s="253"/>
      <c r="HA63" s="253"/>
      <c r="HB63" s="253"/>
      <c r="HC63" s="253"/>
      <c r="HD63" s="253"/>
      <c r="HE63" s="253"/>
      <c r="HF63" s="253"/>
      <c r="HG63" s="253"/>
      <c r="HH63" s="253"/>
      <c r="HI63" s="253"/>
      <c r="HJ63" s="253"/>
      <c r="HK63" s="253"/>
      <c r="HL63" s="253"/>
      <c r="HM63" s="253"/>
      <c r="HN63" s="253"/>
      <c r="HO63" s="253"/>
      <c r="HP63" s="253"/>
      <c r="HQ63" s="253"/>
      <c r="HR63" s="253"/>
      <c r="HS63" s="253"/>
      <c r="HT63" s="253"/>
      <c r="HU63" s="253"/>
      <c r="HV63" s="253"/>
      <c r="HW63" s="253"/>
      <c r="HX63" s="253"/>
      <c r="HY63" s="253"/>
      <c r="HZ63" s="253"/>
      <c r="IA63" s="253"/>
      <c r="IB63" s="253"/>
      <c r="IC63" s="253"/>
      <c r="ID63" s="253"/>
      <c r="IE63" s="253"/>
      <c r="IF63" s="253"/>
      <c r="IG63" s="253"/>
      <c r="IH63" s="253"/>
      <c r="II63" s="253"/>
      <c r="IJ63" s="253"/>
      <c r="IK63" s="253"/>
      <c r="IL63" s="253"/>
      <c r="IM63" s="253"/>
      <c r="IN63" s="253"/>
      <c r="IO63" s="253"/>
      <c r="IP63" s="253"/>
    </row>
    <row r="64" s="309" customFormat="1" ht="24" customHeight="1" spans="1:250">
      <c r="A64" s="253"/>
      <c r="B64" s="276"/>
      <c r="C64" s="253"/>
      <c r="D64" s="337"/>
      <c r="E64" s="253"/>
      <c r="F64" s="253"/>
      <c r="G64" s="253"/>
      <c r="H64" s="253"/>
      <c r="I64" s="253"/>
      <c r="J64" s="253"/>
      <c r="K64" s="253"/>
      <c r="L64" s="253"/>
      <c r="M64" s="253"/>
      <c r="N64" s="253"/>
      <c r="O64" s="253"/>
      <c r="P64" s="253"/>
      <c r="Q64" s="253"/>
      <c r="R64" s="253"/>
      <c r="S64" s="253"/>
      <c r="T64" s="253"/>
      <c r="U64" s="253"/>
      <c r="V64" s="253"/>
      <c r="W64" s="253"/>
      <c r="X64" s="253"/>
      <c r="Y64" s="253"/>
      <c r="Z64" s="253"/>
      <c r="AA64" s="253"/>
      <c r="AB64" s="253"/>
      <c r="AC64" s="253"/>
      <c r="AD64" s="253"/>
      <c r="AE64" s="253"/>
      <c r="AF64" s="253"/>
      <c r="AG64" s="253"/>
      <c r="AH64" s="253"/>
      <c r="AI64" s="253"/>
      <c r="AJ64" s="253"/>
      <c r="AK64" s="253"/>
      <c r="AL64" s="253"/>
      <c r="AM64" s="253"/>
      <c r="AN64" s="253"/>
      <c r="AO64" s="253"/>
      <c r="AP64" s="253"/>
      <c r="AQ64" s="253"/>
      <c r="AR64" s="253"/>
      <c r="AS64" s="253"/>
      <c r="AT64" s="253"/>
      <c r="AU64" s="253"/>
      <c r="AV64" s="253"/>
      <c r="AW64" s="253"/>
      <c r="AX64" s="253"/>
      <c r="AY64" s="253"/>
      <c r="AZ64" s="253"/>
      <c r="BA64" s="253"/>
      <c r="BB64" s="253"/>
      <c r="BC64" s="253"/>
      <c r="BD64" s="253"/>
      <c r="BE64" s="253"/>
      <c r="BF64" s="253"/>
      <c r="BG64" s="253"/>
      <c r="BH64" s="253"/>
      <c r="BI64" s="253"/>
      <c r="BJ64" s="253"/>
      <c r="BK64" s="253"/>
      <c r="BL64" s="253"/>
      <c r="BM64" s="253"/>
      <c r="BN64" s="253"/>
      <c r="BO64" s="253"/>
      <c r="BP64" s="253"/>
      <c r="BQ64" s="253"/>
      <c r="BR64" s="253"/>
      <c r="BS64" s="253"/>
      <c r="BT64" s="253"/>
      <c r="BU64" s="253"/>
      <c r="BV64" s="253"/>
      <c r="BW64" s="253"/>
      <c r="BX64" s="253"/>
      <c r="BY64" s="253"/>
      <c r="BZ64" s="253"/>
      <c r="CA64" s="253"/>
      <c r="CB64" s="253"/>
      <c r="CC64" s="253"/>
      <c r="CD64" s="253"/>
      <c r="CE64" s="253"/>
      <c r="CF64" s="253"/>
      <c r="CG64" s="253"/>
      <c r="CH64" s="253"/>
      <c r="CI64" s="253"/>
      <c r="CJ64" s="253"/>
      <c r="CK64" s="253"/>
      <c r="CL64" s="253"/>
      <c r="CM64" s="253"/>
      <c r="CN64" s="253"/>
      <c r="CO64" s="253"/>
      <c r="CP64" s="253"/>
      <c r="CQ64" s="253"/>
      <c r="CR64" s="253"/>
      <c r="CS64" s="253"/>
      <c r="CT64" s="253"/>
      <c r="CU64" s="253"/>
      <c r="CV64" s="253"/>
      <c r="CW64" s="253"/>
      <c r="CX64" s="253"/>
      <c r="CY64" s="253"/>
      <c r="CZ64" s="253"/>
      <c r="DA64" s="253"/>
      <c r="DB64" s="253"/>
      <c r="DC64" s="253"/>
      <c r="DD64" s="253"/>
      <c r="DE64" s="253"/>
      <c r="DF64" s="253"/>
      <c r="DG64" s="253"/>
      <c r="DH64" s="253"/>
      <c r="DI64" s="253"/>
      <c r="DJ64" s="253"/>
      <c r="DK64" s="253"/>
      <c r="DL64" s="253"/>
      <c r="DM64" s="253"/>
      <c r="DN64" s="253"/>
      <c r="DO64" s="253"/>
      <c r="DP64" s="253"/>
      <c r="DQ64" s="253"/>
      <c r="DR64" s="253"/>
      <c r="DS64" s="253"/>
      <c r="DT64" s="253"/>
      <c r="DU64" s="253"/>
      <c r="DV64" s="253"/>
      <c r="DW64" s="253"/>
      <c r="DX64" s="253"/>
      <c r="DY64" s="253"/>
      <c r="DZ64" s="253"/>
      <c r="EA64" s="253"/>
      <c r="EB64" s="253"/>
      <c r="EC64" s="253"/>
      <c r="ED64" s="253"/>
      <c r="EE64" s="253"/>
      <c r="EF64" s="253"/>
      <c r="EG64" s="253"/>
      <c r="EH64" s="253"/>
      <c r="EI64" s="253"/>
      <c r="EJ64" s="253"/>
      <c r="EK64" s="253"/>
      <c r="EL64" s="253"/>
      <c r="EM64" s="253"/>
      <c r="EN64" s="253"/>
      <c r="EO64" s="253"/>
      <c r="EP64" s="253"/>
      <c r="EQ64" s="253"/>
      <c r="ER64" s="253"/>
      <c r="ES64" s="253"/>
      <c r="ET64" s="253"/>
      <c r="EU64" s="253"/>
      <c r="EV64" s="253"/>
      <c r="EW64" s="253"/>
      <c r="EX64" s="253"/>
      <c r="EY64" s="253"/>
      <c r="EZ64" s="253"/>
      <c r="FA64" s="253"/>
      <c r="FB64" s="253"/>
      <c r="FC64" s="253"/>
      <c r="FD64" s="253"/>
      <c r="FE64" s="253"/>
      <c r="FF64" s="253"/>
      <c r="FG64" s="253"/>
      <c r="FH64" s="253"/>
      <c r="FI64" s="253"/>
      <c r="FJ64" s="253"/>
      <c r="FK64" s="253"/>
      <c r="FL64" s="253"/>
      <c r="FM64" s="253"/>
      <c r="FN64" s="253"/>
      <c r="FO64" s="253"/>
      <c r="FP64" s="253"/>
      <c r="FQ64" s="253"/>
      <c r="FR64" s="253"/>
      <c r="FS64" s="253"/>
      <c r="FT64" s="253"/>
      <c r="FU64" s="253"/>
      <c r="FV64" s="253"/>
      <c r="FW64" s="253"/>
      <c r="FX64" s="253"/>
      <c r="FY64" s="253"/>
      <c r="FZ64" s="253"/>
      <c r="GA64" s="253"/>
      <c r="GB64" s="253"/>
      <c r="GC64" s="253"/>
      <c r="GD64" s="253"/>
      <c r="GE64" s="253"/>
      <c r="GF64" s="253"/>
      <c r="GG64" s="253"/>
      <c r="GH64" s="253"/>
      <c r="GI64" s="253"/>
      <c r="GJ64" s="253"/>
      <c r="GK64" s="253"/>
      <c r="GL64" s="253"/>
      <c r="GM64" s="253"/>
      <c r="GN64" s="253"/>
      <c r="GO64" s="253"/>
      <c r="GP64" s="253"/>
      <c r="GQ64" s="253"/>
      <c r="GR64" s="253"/>
      <c r="GS64" s="253"/>
      <c r="GT64" s="253"/>
      <c r="GU64" s="253"/>
      <c r="GV64" s="253"/>
      <c r="GW64" s="253"/>
      <c r="GX64" s="253"/>
      <c r="GY64" s="253"/>
      <c r="GZ64" s="253"/>
      <c r="HA64" s="253"/>
      <c r="HB64" s="253"/>
      <c r="HC64" s="253"/>
      <c r="HD64" s="253"/>
      <c r="HE64" s="253"/>
      <c r="HF64" s="253"/>
      <c r="HG64" s="253"/>
      <c r="HH64" s="253"/>
      <c r="HI64" s="253"/>
      <c r="HJ64" s="253"/>
      <c r="HK64" s="253"/>
      <c r="HL64" s="253"/>
      <c r="HM64" s="253"/>
      <c r="HN64" s="253"/>
      <c r="HO64" s="253"/>
      <c r="HP64" s="253"/>
      <c r="HQ64" s="253"/>
      <c r="HR64" s="253"/>
      <c r="HS64" s="253"/>
      <c r="HT64" s="253"/>
      <c r="HU64" s="253"/>
      <c r="HV64" s="253"/>
      <c r="HW64" s="253"/>
      <c r="HX64" s="253"/>
      <c r="HY64" s="253"/>
      <c r="HZ64" s="253"/>
      <c r="IA64" s="253"/>
      <c r="IB64" s="253"/>
      <c r="IC64" s="253"/>
      <c r="ID64" s="253"/>
      <c r="IE64" s="253"/>
      <c r="IF64" s="253"/>
      <c r="IG64" s="253"/>
      <c r="IH64" s="253"/>
      <c r="II64" s="253"/>
      <c r="IJ64" s="253"/>
      <c r="IK64" s="253"/>
      <c r="IL64" s="253"/>
      <c r="IM64" s="253"/>
      <c r="IN64" s="253"/>
      <c r="IO64" s="253"/>
      <c r="IP64" s="253"/>
    </row>
    <row r="65" s="309" customFormat="1" ht="24" customHeight="1" spans="1:250">
      <c r="A65" s="253"/>
      <c r="B65" s="276"/>
      <c r="C65" s="253"/>
      <c r="D65" s="337"/>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S65" s="253"/>
      <c r="CT65" s="253"/>
      <c r="CU65" s="253"/>
      <c r="CV65" s="253"/>
      <c r="CW65" s="253"/>
      <c r="CX65" s="253"/>
      <c r="CY65" s="253"/>
      <c r="CZ65" s="253"/>
      <c r="DA65" s="253"/>
      <c r="DB65" s="253"/>
      <c r="DC65" s="253"/>
      <c r="DD65" s="253"/>
      <c r="DE65" s="253"/>
      <c r="DF65" s="253"/>
      <c r="DG65" s="253"/>
      <c r="DH65" s="253"/>
      <c r="DI65" s="253"/>
      <c r="DJ65" s="253"/>
      <c r="DK65" s="253"/>
      <c r="DL65" s="253"/>
      <c r="DM65" s="253"/>
      <c r="DN65" s="253"/>
      <c r="DO65" s="253"/>
      <c r="DP65" s="253"/>
      <c r="DQ65" s="253"/>
      <c r="DR65" s="253"/>
      <c r="DS65" s="253"/>
      <c r="DT65" s="253"/>
      <c r="DU65" s="253"/>
      <c r="DV65" s="253"/>
      <c r="DW65" s="253"/>
      <c r="DX65" s="253"/>
      <c r="DY65" s="253"/>
      <c r="DZ65" s="253"/>
      <c r="EA65" s="253"/>
      <c r="EB65" s="253"/>
      <c r="EC65" s="253"/>
      <c r="ED65" s="253"/>
      <c r="EE65" s="253"/>
      <c r="EF65" s="253"/>
      <c r="EG65" s="253"/>
      <c r="EH65" s="253"/>
      <c r="EI65" s="253"/>
      <c r="EJ65" s="253"/>
      <c r="EK65" s="253"/>
      <c r="EL65" s="253"/>
      <c r="EM65" s="253"/>
      <c r="EN65" s="253"/>
      <c r="EO65" s="253"/>
      <c r="EP65" s="253"/>
      <c r="EQ65" s="253"/>
      <c r="ER65" s="253"/>
      <c r="ES65" s="253"/>
      <c r="ET65" s="253"/>
      <c r="EU65" s="253"/>
      <c r="EV65" s="253"/>
      <c r="EW65" s="253"/>
      <c r="EX65" s="253"/>
      <c r="EY65" s="253"/>
      <c r="EZ65" s="253"/>
      <c r="FA65" s="253"/>
      <c r="FB65" s="253"/>
      <c r="FC65" s="253"/>
      <c r="FD65" s="253"/>
      <c r="FE65" s="253"/>
      <c r="FF65" s="253"/>
      <c r="FG65" s="253"/>
      <c r="FH65" s="253"/>
      <c r="FI65" s="253"/>
      <c r="FJ65" s="253"/>
      <c r="FK65" s="253"/>
      <c r="FL65" s="253"/>
      <c r="FM65" s="253"/>
      <c r="FN65" s="253"/>
      <c r="FO65" s="253"/>
      <c r="FP65" s="253"/>
      <c r="FQ65" s="253"/>
      <c r="FR65" s="253"/>
      <c r="FS65" s="253"/>
      <c r="FT65" s="253"/>
      <c r="FU65" s="253"/>
      <c r="FV65" s="253"/>
      <c r="FW65" s="253"/>
      <c r="FX65" s="253"/>
      <c r="FY65" s="253"/>
      <c r="FZ65" s="253"/>
      <c r="GA65" s="253"/>
      <c r="GB65" s="253"/>
      <c r="GC65" s="253"/>
      <c r="GD65" s="253"/>
      <c r="GE65" s="253"/>
      <c r="GF65" s="253"/>
      <c r="GG65" s="253"/>
      <c r="GH65" s="253"/>
      <c r="GI65" s="253"/>
      <c r="GJ65" s="253"/>
      <c r="GK65" s="253"/>
      <c r="GL65" s="253"/>
      <c r="GM65" s="253"/>
      <c r="GN65" s="253"/>
      <c r="GO65" s="253"/>
      <c r="GP65" s="253"/>
      <c r="GQ65" s="253"/>
      <c r="GR65" s="253"/>
      <c r="GS65" s="253"/>
      <c r="GT65" s="253"/>
      <c r="GU65" s="253"/>
      <c r="GV65" s="253"/>
      <c r="GW65" s="253"/>
      <c r="GX65" s="253"/>
      <c r="GY65" s="253"/>
      <c r="GZ65" s="253"/>
      <c r="HA65" s="253"/>
      <c r="HB65" s="253"/>
      <c r="HC65" s="253"/>
      <c r="HD65" s="253"/>
      <c r="HE65" s="253"/>
      <c r="HF65" s="253"/>
      <c r="HG65" s="253"/>
      <c r="HH65" s="253"/>
      <c r="HI65" s="253"/>
      <c r="HJ65" s="253"/>
      <c r="HK65" s="253"/>
      <c r="HL65" s="253"/>
      <c r="HM65" s="253"/>
      <c r="HN65" s="253"/>
      <c r="HO65" s="253"/>
      <c r="HP65" s="253"/>
      <c r="HQ65" s="253"/>
      <c r="HR65" s="253"/>
      <c r="HS65" s="253"/>
      <c r="HT65" s="253"/>
      <c r="HU65" s="253"/>
      <c r="HV65" s="253"/>
      <c r="HW65" s="253"/>
      <c r="HX65" s="253"/>
      <c r="HY65" s="253"/>
      <c r="HZ65" s="253"/>
      <c r="IA65" s="253"/>
      <c r="IB65" s="253"/>
      <c r="IC65" s="253"/>
      <c r="ID65" s="253"/>
      <c r="IE65" s="253"/>
      <c r="IF65" s="253"/>
      <c r="IG65" s="253"/>
      <c r="IH65" s="253"/>
      <c r="II65" s="253"/>
      <c r="IJ65" s="253"/>
      <c r="IK65" s="253"/>
      <c r="IL65" s="253"/>
      <c r="IM65" s="253"/>
      <c r="IN65" s="253"/>
      <c r="IO65" s="253"/>
      <c r="IP65" s="253"/>
    </row>
    <row r="66" s="309" customFormat="1" ht="24" customHeight="1" spans="1:250">
      <c r="A66" s="253"/>
      <c r="B66" s="276"/>
      <c r="C66" s="253"/>
      <c r="D66" s="337"/>
      <c r="E66" s="253"/>
      <c r="F66" s="253"/>
      <c r="G66" s="253"/>
      <c r="H66" s="253"/>
      <c r="I66" s="253"/>
      <c r="J66" s="253"/>
      <c r="K66" s="253"/>
      <c r="L66" s="253"/>
      <c r="M66" s="253"/>
      <c r="N66" s="253"/>
      <c r="O66" s="253"/>
      <c r="P66" s="253"/>
      <c r="Q66" s="253"/>
      <c r="R66" s="253"/>
      <c r="S66" s="253"/>
      <c r="T66" s="253"/>
      <c r="U66" s="253"/>
      <c r="V66" s="253"/>
      <c r="W66" s="253"/>
      <c r="X66" s="253"/>
      <c r="Y66" s="253"/>
      <c r="Z66" s="253"/>
      <c r="AA66" s="253"/>
      <c r="AB66" s="253"/>
      <c r="AC66" s="253"/>
      <c r="AD66" s="253"/>
      <c r="AE66" s="253"/>
      <c r="AF66" s="253"/>
      <c r="AG66" s="253"/>
      <c r="AH66" s="253"/>
      <c r="AI66" s="253"/>
      <c r="AJ66" s="253"/>
      <c r="AK66" s="253"/>
      <c r="AL66" s="253"/>
      <c r="AM66" s="253"/>
      <c r="AN66" s="253"/>
      <c r="AO66" s="253"/>
      <c r="AP66" s="253"/>
      <c r="AQ66" s="253"/>
      <c r="AR66" s="253"/>
      <c r="AS66" s="253"/>
      <c r="AT66" s="253"/>
      <c r="AU66" s="253"/>
      <c r="AV66" s="253"/>
      <c r="AW66" s="253"/>
      <c r="AX66" s="253"/>
      <c r="AY66" s="253"/>
      <c r="AZ66" s="253"/>
      <c r="BA66" s="253"/>
      <c r="BB66" s="253"/>
      <c r="BC66" s="253"/>
      <c r="BD66" s="253"/>
      <c r="BE66" s="253"/>
      <c r="BF66" s="253"/>
      <c r="BG66" s="253"/>
      <c r="BH66" s="253"/>
      <c r="BI66" s="253"/>
      <c r="BJ66" s="253"/>
      <c r="BK66" s="253"/>
      <c r="BL66" s="253"/>
      <c r="BM66" s="253"/>
      <c r="BN66" s="253"/>
      <c r="BO66" s="253"/>
      <c r="BP66" s="253"/>
      <c r="BQ66" s="253"/>
      <c r="BR66" s="253"/>
      <c r="BS66" s="253"/>
      <c r="BT66" s="253"/>
      <c r="BU66" s="253"/>
      <c r="BV66" s="253"/>
      <c r="BW66" s="253"/>
      <c r="BX66" s="253"/>
      <c r="BY66" s="253"/>
      <c r="BZ66" s="253"/>
      <c r="CA66" s="253"/>
      <c r="CB66" s="253"/>
      <c r="CC66" s="253"/>
      <c r="CD66" s="253"/>
      <c r="CE66" s="253"/>
      <c r="CF66" s="253"/>
      <c r="CG66" s="253"/>
      <c r="CH66" s="253"/>
      <c r="CI66" s="253"/>
      <c r="CJ66" s="253"/>
      <c r="CK66" s="253"/>
      <c r="CL66" s="253"/>
      <c r="CM66" s="253"/>
      <c r="CN66" s="253"/>
      <c r="CO66" s="253"/>
      <c r="CP66" s="253"/>
      <c r="CQ66" s="253"/>
      <c r="CR66" s="253"/>
      <c r="CS66" s="253"/>
      <c r="CT66" s="253"/>
      <c r="CU66" s="253"/>
      <c r="CV66" s="253"/>
      <c r="CW66" s="253"/>
      <c r="CX66" s="253"/>
      <c r="CY66" s="253"/>
      <c r="CZ66" s="253"/>
      <c r="DA66" s="253"/>
      <c r="DB66" s="253"/>
      <c r="DC66" s="253"/>
      <c r="DD66" s="253"/>
      <c r="DE66" s="253"/>
      <c r="DF66" s="253"/>
      <c r="DG66" s="253"/>
      <c r="DH66" s="253"/>
      <c r="DI66" s="253"/>
      <c r="DJ66" s="253"/>
      <c r="DK66" s="253"/>
      <c r="DL66" s="253"/>
      <c r="DM66" s="253"/>
      <c r="DN66" s="253"/>
      <c r="DO66" s="253"/>
      <c r="DP66" s="253"/>
      <c r="DQ66" s="253"/>
      <c r="DR66" s="253"/>
      <c r="DS66" s="253"/>
      <c r="DT66" s="253"/>
      <c r="DU66" s="253"/>
      <c r="DV66" s="253"/>
      <c r="DW66" s="253"/>
      <c r="DX66" s="253"/>
      <c r="DY66" s="253"/>
      <c r="DZ66" s="253"/>
      <c r="EA66" s="253"/>
      <c r="EB66" s="253"/>
      <c r="EC66" s="253"/>
      <c r="ED66" s="253"/>
      <c r="EE66" s="253"/>
      <c r="EF66" s="253"/>
      <c r="EG66" s="253"/>
      <c r="EH66" s="253"/>
      <c r="EI66" s="253"/>
      <c r="EJ66" s="253"/>
      <c r="EK66" s="253"/>
      <c r="EL66" s="253"/>
      <c r="EM66" s="253"/>
      <c r="EN66" s="253"/>
      <c r="EO66" s="253"/>
      <c r="EP66" s="253"/>
      <c r="EQ66" s="253"/>
      <c r="ER66" s="253"/>
      <c r="ES66" s="253"/>
      <c r="ET66" s="253"/>
      <c r="EU66" s="253"/>
      <c r="EV66" s="253"/>
      <c r="EW66" s="253"/>
      <c r="EX66" s="253"/>
      <c r="EY66" s="253"/>
      <c r="EZ66" s="253"/>
      <c r="FA66" s="253"/>
      <c r="FB66" s="253"/>
      <c r="FC66" s="253"/>
      <c r="FD66" s="253"/>
      <c r="FE66" s="253"/>
      <c r="FF66" s="253"/>
      <c r="FG66" s="253"/>
      <c r="FH66" s="253"/>
      <c r="FI66" s="253"/>
      <c r="FJ66" s="253"/>
      <c r="FK66" s="253"/>
      <c r="FL66" s="253"/>
      <c r="FM66" s="253"/>
      <c r="FN66" s="253"/>
      <c r="FO66" s="253"/>
      <c r="FP66" s="253"/>
      <c r="FQ66" s="253"/>
      <c r="FR66" s="253"/>
      <c r="FS66" s="253"/>
      <c r="FT66" s="253"/>
      <c r="FU66" s="253"/>
      <c r="FV66" s="253"/>
      <c r="FW66" s="253"/>
      <c r="FX66" s="253"/>
      <c r="FY66" s="253"/>
      <c r="FZ66" s="253"/>
      <c r="GA66" s="253"/>
      <c r="GB66" s="253"/>
      <c r="GC66" s="253"/>
      <c r="GD66" s="253"/>
      <c r="GE66" s="253"/>
      <c r="GF66" s="253"/>
      <c r="GG66" s="253"/>
      <c r="GH66" s="253"/>
      <c r="GI66" s="253"/>
      <c r="GJ66" s="253"/>
      <c r="GK66" s="253"/>
      <c r="GL66" s="253"/>
      <c r="GM66" s="253"/>
      <c r="GN66" s="253"/>
      <c r="GO66" s="253"/>
      <c r="GP66" s="253"/>
      <c r="GQ66" s="253"/>
      <c r="GR66" s="253"/>
      <c r="GS66" s="253"/>
      <c r="GT66" s="253"/>
      <c r="GU66" s="253"/>
      <c r="GV66" s="253"/>
      <c r="GW66" s="253"/>
      <c r="GX66" s="253"/>
      <c r="GY66" s="253"/>
      <c r="GZ66" s="253"/>
      <c r="HA66" s="253"/>
      <c r="HB66" s="253"/>
      <c r="HC66" s="253"/>
      <c r="HD66" s="253"/>
      <c r="HE66" s="253"/>
      <c r="HF66" s="253"/>
      <c r="HG66" s="253"/>
      <c r="HH66" s="253"/>
      <c r="HI66" s="253"/>
      <c r="HJ66" s="253"/>
      <c r="HK66" s="253"/>
      <c r="HL66" s="253"/>
      <c r="HM66" s="253"/>
      <c r="HN66" s="253"/>
      <c r="HO66" s="253"/>
      <c r="HP66" s="253"/>
      <c r="HQ66" s="253"/>
      <c r="HR66" s="253"/>
      <c r="HS66" s="253"/>
      <c r="HT66" s="253"/>
      <c r="HU66" s="253"/>
      <c r="HV66" s="253"/>
      <c r="HW66" s="253"/>
      <c r="HX66" s="253"/>
      <c r="HY66" s="253"/>
      <c r="HZ66" s="253"/>
      <c r="IA66" s="253"/>
      <c r="IB66" s="253"/>
      <c r="IC66" s="253"/>
      <c r="ID66" s="253"/>
      <c r="IE66" s="253"/>
      <c r="IF66" s="253"/>
      <c r="IG66" s="253"/>
      <c r="IH66" s="253"/>
      <c r="II66" s="253"/>
      <c r="IJ66" s="253"/>
      <c r="IK66" s="253"/>
      <c r="IL66" s="253"/>
      <c r="IM66" s="253"/>
      <c r="IN66" s="253"/>
      <c r="IO66" s="253"/>
      <c r="IP66" s="253"/>
    </row>
    <row r="67" s="309" customFormat="1" ht="24" customHeight="1" spans="1:250">
      <c r="A67" s="253"/>
      <c r="B67" s="276"/>
      <c r="C67" s="253"/>
      <c r="D67" s="337"/>
      <c r="E67" s="253"/>
      <c r="F67" s="253"/>
      <c r="G67" s="253"/>
      <c r="H67" s="253"/>
      <c r="I67" s="253"/>
      <c r="J67" s="253"/>
      <c r="K67" s="253"/>
      <c r="L67" s="253"/>
      <c r="M67" s="253"/>
      <c r="N67" s="253"/>
      <c r="O67" s="253"/>
      <c r="P67" s="253"/>
      <c r="Q67" s="253"/>
      <c r="R67" s="253"/>
      <c r="S67" s="253"/>
      <c r="T67" s="253"/>
      <c r="U67" s="253"/>
      <c r="V67" s="253"/>
      <c r="W67" s="253"/>
      <c r="X67" s="253"/>
      <c r="Y67" s="253"/>
      <c r="Z67" s="253"/>
      <c r="AA67" s="253"/>
      <c r="AB67" s="253"/>
      <c r="AC67" s="253"/>
      <c r="AD67" s="253"/>
      <c r="AE67" s="253"/>
      <c r="AF67" s="253"/>
      <c r="AG67" s="253"/>
      <c r="AH67" s="253"/>
      <c r="AI67" s="253"/>
      <c r="AJ67" s="253"/>
      <c r="AK67" s="253"/>
      <c r="AL67" s="253"/>
      <c r="AM67" s="253"/>
      <c r="AN67" s="253"/>
      <c r="AO67" s="253"/>
      <c r="AP67" s="253"/>
      <c r="AQ67" s="253"/>
      <c r="AR67" s="253"/>
      <c r="AS67" s="253"/>
      <c r="AT67" s="253"/>
      <c r="AU67" s="253"/>
      <c r="AV67" s="253"/>
      <c r="AW67" s="253"/>
      <c r="AX67" s="253"/>
      <c r="AY67" s="253"/>
      <c r="AZ67" s="253"/>
      <c r="BA67" s="253"/>
      <c r="BB67" s="253"/>
      <c r="BC67" s="253"/>
      <c r="BD67" s="253"/>
      <c r="BE67" s="253"/>
      <c r="BF67" s="253"/>
      <c r="BG67" s="253"/>
      <c r="BH67" s="253"/>
      <c r="BI67" s="253"/>
      <c r="BJ67" s="253"/>
      <c r="BK67" s="253"/>
      <c r="BL67" s="253"/>
      <c r="BM67" s="253"/>
      <c r="BN67" s="253"/>
      <c r="BO67" s="253"/>
      <c r="BP67" s="253"/>
      <c r="BQ67" s="253"/>
      <c r="BR67" s="253"/>
      <c r="BS67" s="253"/>
      <c r="BT67" s="253"/>
      <c r="BU67" s="253"/>
      <c r="BV67" s="253"/>
      <c r="BW67" s="253"/>
      <c r="BX67" s="253"/>
      <c r="BY67" s="253"/>
      <c r="BZ67" s="253"/>
      <c r="CA67" s="253"/>
      <c r="CB67" s="253"/>
      <c r="CC67" s="253"/>
      <c r="CD67" s="253"/>
      <c r="CE67" s="253"/>
      <c r="CF67" s="253"/>
      <c r="CG67" s="253"/>
      <c r="CH67" s="253"/>
      <c r="CI67" s="253"/>
      <c r="CJ67" s="253"/>
      <c r="CK67" s="253"/>
      <c r="CL67" s="253"/>
      <c r="CM67" s="253"/>
      <c r="CN67" s="253"/>
      <c r="CO67" s="253"/>
      <c r="CP67" s="253"/>
      <c r="CQ67" s="253"/>
      <c r="CR67" s="253"/>
      <c r="CS67" s="253"/>
      <c r="CT67" s="253"/>
      <c r="CU67" s="253"/>
      <c r="CV67" s="253"/>
      <c r="CW67" s="253"/>
      <c r="CX67" s="253"/>
      <c r="CY67" s="253"/>
      <c r="CZ67" s="253"/>
      <c r="DA67" s="253"/>
      <c r="DB67" s="253"/>
      <c r="DC67" s="253"/>
      <c r="DD67" s="253"/>
      <c r="DE67" s="253"/>
      <c r="DF67" s="253"/>
      <c r="DG67" s="253"/>
      <c r="DH67" s="253"/>
      <c r="DI67" s="253"/>
      <c r="DJ67" s="253"/>
      <c r="DK67" s="253"/>
      <c r="DL67" s="253"/>
      <c r="DM67" s="253"/>
      <c r="DN67" s="253"/>
      <c r="DO67" s="253"/>
      <c r="DP67" s="253"/>
      <c r="DQ67" s="253"/>
      <c r="DR67" s="253"/>
      <c r="DS67" s="253"/>
      <c r="DT67" s="253"/>
      <c r="DU67" s="253"/>
      <c r="DV67" s="253"/>
      <c r="DW67" s="253"/>
      <c r="DX67" s="253"/>
      <c r="DY67" s="253"/>
      <c r="DZ67" s="253"/>
      <c r="EA67" s="253"/>
      <c r="EB67" s="253"/>
      <c r="EC67" s="253"/>
      <c r="ED67" s="253"/>
      <c r="EE67" s="253"/>
      <c r="EF67" s="253"/>
      <c r="EG67" s="253"/>
      <c r="EH67" s="253"/>
      <c r="EI67" s="253"/>
      <c r="EJ67" s="253"/>
      <c r="EK67" s="253"/>
      <c r="EL67" s="253"/>
      <c r="EM67" s="253"/>
      <c r="EN67" s="253"/>
      <c r="EO67" s="253"/>
      <c r="EP67" s="253"/>
      <c r="EQ67" s="253"/>
      <c r="ER67" s="253"/>
      <c r="ES67" s="253"/>
      <c r="ET67" s="253"/>
      <c r="EU67" s="253"/>
      <c r="EV67" s="253"/>
      <c r="EW67" s="253"/>
      <c r="EX67" s="253"/>
      <c r="EY67" s="253"/>
      <c r="EZ67" s="253"/>
      <c r="FA67" s="253"/>
      <c r="FB67" s="253"/>
      <c r="FC67" s="253"/>
      <c r="FD67" s="253"/>
      <c r="FE67" s="253"/>
      <c r="FF67" s="253"/>
      <c r="FG67" s="253"/>
      <c r="FH67" s="253"/>
      <c r="FI67" s="253"/>
      <c r="FJ67" s="253"/>
      <c r="FK67" s="253"/>
      <c r="FL67" s="253"/>
      <c r="FM67" s="253"/>
      <c r="FN67" s="253"/>
      <c r="FO67" s="253"/>
      <c r="FP67" s="253"/>
      <c r="FQ67" s="253"/>
      <c r="FR67" s="253"/>
      <c r="FS67" s="253"/>
      <c r="FT67" s="253"/>
      <c r="FU67" s="253"/>
      <c r="FV67" s="253"/>
      <c r="FW67" s="253"/>
      <c r="FX67" s="253"/>
      <c r="FY67" s="253"/>
      <c r="FZ67" s="253"/>
      <c r="GA67" s="253"/>
      <c r="GB67" s="253"/>
      <c r="GC67" s="253"/>
      <c r="GD67" s="253"/>
      <c r="GE67" s="253"/>
      <c r="GF67" s="253"/>
      <c r="GG67" s="253"/>
      <c r="GH67" s="253"/>
      <c r="GI67" s="253"/>
      <c r="GJ67" s="253"/>
      <c r="GK67" s="253"/>
      <c r="GL67" s="253"/>
      <c r="GM67" s="253"/>
      <c r="GN67" s="253"/>
      <c r="GO67" s="253"/>
      <c r="GP67" s="253"/>
      <c r="GQ67" s="253"/>
      <c r="GR67" s="253"/>
      <c r="GS67" s="253"/>
      <c r="GT67" s="253"/>
      <c r="GU67" s="253"/>
      <c r="GV67" s="253"/>
      <c r="GW67" s="253"/>
      <c r="GX67" s="253"/>
      <c r="GY67" s="253"/>
      <c r="GZ67" s="253"/>
      <c r="HA67" s="253"/>
      <c r="HB67" s="253"/>
      <c r="HC67" s="253"/>
      <c r="HD67" s="253"/>
      <c r="HE67" s="253"/>
      <c r="HF67" s="253"/>
      <c r="HG67" s="253"/>
      <c r="HH67" s="253"/>
      <c r="HI67" s="253"/>
      <c r="HJ67" s="253"/>
      <c r="HK67" s="253"/>
      <c r="HL67" s="253"/>
      <c r="HM67" s="253"/>
      <c r="HN67" s="253"/>
      <c r="HO67" s="253"/>
      <c r="HP67" s="253"/>
      <c r="HQ67" s="253"/>
      <c r="HR67" s="253"/>
      <c r="HS67" s="253"/>
      <c r="HT67" s="253"/>
      <c r="HU67" s="253"/>
      <c r="HV67" s="253"/>
      <c r="HW67" s="253"/>
      <c r="HX67" s="253"/>
      <c r="HY67" s="253"/>
      <c r="HZ67" s="253"/>
      <c r="IA67" s="253"/>
      <c r="IB67" s="253"/>
      <c r="IC67" s="253"/>
      <c r="ID67" s="253"/>
      <c r="IE67" s="253"/>
      <c r="IF67" s="253"/>
      <c r="IG67" s="253"/>
      <c r="IH67" s="253"/>
      <c r="II67" s="253"/>
      <c r="IJ67" s="253"/>
      <c r="IK67" s="253"/>
      <c r="IL67" s="253"/>
      <c r="IM67" s="253"/>
      <c r="IN67" s="253"/>
      <c r="IO67" s="253"/>
      <c r="IP67" s="253"/>
    </row>
    <row r="68" s="309" customFormat="1" ht="24" customHeight="1" spans="1:250">
      <c r="A68" s="253"/>
      <c r="B68" s="276"/>
      <c r="C68" s="253"/>
      <c r="D68" s="337"/>
      <c r="E68" s="253"/>
      <c r="F68" s="253"/>
      <c r="G68" s="253"/>
      <c r="H68" s="253"/>
      <c r="I68" s="253"/>
      <c r="J68" s="253"/>
      <c r="K68" s="253"/>
      <c r="L68" s="253"/>
      <c r="M68" s="253"/>
      <c r="N68" s="253"/>
      <c r="O68" s="253"/>
      <c r="P68" s="253"/>
      <c r="Q68" s="253"/>
      <c r="R68" s="253"/>
      <c r="S68" s="253"/>
      <c r="T68" s="253"/>
      <c r="U68" s="253"/>
      <c r="V68" s="253"/>
      <c r="W68" s="253"/>
      <c r="X68" s="253"/>
      <c r="Y68" s="253"/>
      <c r="Z68" s="253"/>
      <c r="AA68" s="253"/>
      <c r="AB68" s="253"/>
      <c r="AC68" s="253"/>
      <c r="AD68" s="253"/>
      <c r="AE68" s="253"/>
      <c r="AF68" s="253"/>
      <c r="AG68" s="253"/>
      <c r="AH68" s="253"/>
      <c r="AI68" s="253"/>
      <c r="AJ68" s="253"/>
      <c r="AK68" s="253"/>
      <c r="AL68" s="253"/>
      <c r="AM68" s="253"/>
      <c r="AN68" s="253"/>
      <c r="AO68" s="253"/>
      <c r="AP68" s="253"/>
      <c r="AQ68" s="253"/>
      <c r="AR68" s="253"/>
      <c r="AS68" s="253"/>
      <c r="AT68" s="253"/>
      <c r="AU68" s="253"/>
      <c r="AV68" s="253"/>
      <c r="AW68" s="253"/>
      <c r="AX68" s="253"/>
      <c r="AY68" s="253"/>
      <c r="AZ68" s="253"/>
      <c r="BA68" s="253"/>
      <c r="BB68" s="253"/>
      <c r="BC68" s="253"/>
      <c r="BD68" s="253"/>
      <c r="BE68" s="253"/>
      <c r="BF68" s="253"/>
      <c r="BG68" s="253"/>
      <c r="BH68" s="253"/>
      <c r="BI68" s="253"/>
      <c r="BJ68" s="253"/>
      <c r="BK68" s="253"/>
      <c r="BL68" s="253"/>
      <c r="BM68" s="253"/>
      <c r="BN68" s="253"/>
      <c r="BO68" s="253"/>
      <c r="BP68" s="253"/>
      <c r="BQ68" s="253"/>
      <c r="BR68" s="253"/>
      <c r="BS68" s="253"/>
      <c r="BT68" s="253"/>
      <c r="BU68" s="253"/>
      <c r="BV68" s="253"/>
      <c r="BW68" s="253"/>
      <c r="BX68" s="253"/>
      <c r="BY68" s="253"/>
      <c r="BZ68" s="253"/>
      <c r="CA68" s="253"/>
      <c r="CB68" s="253"/>
      <c r="CC68" s="253"/>
      <c r="CD68" s="253"/>
      <c r="CE68" s="253"/>
      <c r="CF68" s="253"/>
      <c r="CG68" s="253"/>
      <c r="CH68" s="253"/>
      <c r="CI68" s="253"/>
      <c r="CJ68" s="253"/>
      <c r="CK68" s="253"/>
      <c r="CL68" s="253"/>
      <c r="CM68" s="253"/>
      <c r="CN68" s="253"/>
      <c r="CO68" s="253"/>
      <c r="CP68" s="253"/>
      <c r="CQ68" s="253"/>
      <c r="CR68" s="253"/>
      <c r="CS68" s="253"/>
      <c r="CT68" s="253"/>
      <c r="CU68" s="253"/>
      <c r="CV68" s="253"/>
      <c r="CW68" s="253"/>
      <c r="CX68" s="253"/>
      <c r="CY68" s="253"/>
      <c r="CZ68" s="253"/>
      <c r="DA68" s="253"/>
      <c r="DB68" s="253"/>
      <c r="DC68" s="253"/>
      <c r="DD68" s="253"/>
      <c r="DE68" s="253"/>
      <c r="DF68" s="253"/>
      <c r="DG68" s="253"/>
      <c r="DH68" s="253"/>
      <c r="DI68" s="253"/>
      <c r="DJ68" s="253"/>
      <c r="DK68" s="253"/>
      <c r="DL68" s="253"/>
      <c r="DM68" s="253"/>
      <c r="DN68" s="253"/>
      <c r="DO68" s="253"/>
      <c r="DP68" s="253"/>
      <c r="DQ68" s="253"/>
      <c r="DR68" s="253"/>
      <c r="DS68" s="253"/>
      <c r="DT68" s="253"/>
      <c r="DU68" s="253"/>
      <c r="DV68" s="253"/>
      <c r="DW68" s="253"/>
      <c r="DX68" s="253"/>
      <c r="DY68" s="253"/>
      <c r="DZ68" s="253"/>
      <c r="EA68" s="253"/>
      <c r="EB68" s="253"/>
      <c r="EC68" s="253"/>
      <c r="ED68" s="253"/>
      <c r="EE68" s="253"/>
      <c r="EF68" s="253"/>
      <c r="EG68" s="253"/>
      <c r="EH68" s="253"/>
      <c r="EI68" s="253"/>
      <c r="EJ68" s="253"/>
      <c r="EK68" s="253"/>
      <c r="EL68" s="253"/>
      <c r="EM68" s="253"/>
      <c r="EN68" s="253"/>
      <c r="EO68" s="253"/>
      <c r="EP68" s="253"/>
      <c r="EQ68" s="253"/>
      <c r="ER68" s="253"/>
      <c r="ES68" s="253"/>
      <c r="ET68" s="253"/>
      <c r="EU68" s="253"/>
      <c r="EV68" s="253"/>
      <c r="EW68" s="253"/>
      <c r="EX68" s="253"/>
      <c r="EY68" s="253"/>
      <c r="EZ68" s="253"/>
      <c r="FA68" s="253"/>
      <c r="FB68" s="253"/>
      <c r="FC68" s="253"/>
      <c r="FD68" s="253"/>
      <c r="FE68" s="253"/>
      <c r="FF68" s="253"/>
      <c r="FG68" s="253"/>
      <c r="FH68" s="253"/>
      <c r="FI68" s="253"/>
      <c r="FJ68" s="253"/>
      <c r="FK68" s="253"/>
      <c r="FL68" s="253"/>
      <c r="FM68" s="253"/>
      <c r="FN68" s="253"/>
      <c r="FO68" s="253"/>
      <c r="FP68" s="253"/>
      <c r="FQ68" s="253"/>
      <c r="FR68" s="253"/>
      <c r="FS68" s="253"/>
      <c r="FT68" s="253"/>
      <c r="FU68" s="253"/>
      <c r="FV68" s="253"/>
      <c r="FW68" s="253"/>
      <c r="FX68" s="253"/>
      <c r="FY68" s="253"/>
      <c r="FZ68" s="253"/>
      <c r="GA68" s="253"/>
      <c r="GB68" s="253"/>
      <c r="GC68" s="253"/>
      <c r="GD68" s="253"/>
      <c r="GE68" s="253"/>
      <c r="GF68" s="253"/>
      <c r="GG68" s="253"/>
      <c r="GH68" s="253"/>
      <c r="GI68" s="253"/>
      <c r="GJ68" s="253"/>
      <c r="GK68" s="253"/>
      <c r="GL68" s="253"/>
      <c r="GM68" s="253"/>
      <c r="GN68" s="253"/>
      <c r="GO68" s="253"/>
      <c r="GP68" s="253"/>
      <c r="GQ68" s="253"/>
      <c r="GR68" s="253"/>
      <c r="GS68" s="253"/>
      <c r="GT68" s="253"/>
      <c r="GU68" s="253"/>
      <c r="GV68" s="253"/>
      <c r="GW68" s="253"/>
      <c r="GX68" s="253"/>
      <c r="GY68" s="253"/>
      <c r="GZ68" s="253"/>
      <c r="HA68" s="253"/>
      <c r="HB68" s="253"/>
      <c r="HC68" s="253"/>
      <c r="HD68" s="253"/>
      <c r="HE68" s="253"/>
      <c r="HF68" s="253"/>
      <c r="HG68" s="253"/>
      <c r="HH68" s="253"/>
      <c r="HI68" s="253"/>
      <c r="HJ68" s="253"/>
      <c r="HK68" s="253"/>
      <c r="HL68" s="253"/>
      <c r="HM68" s="253"/>
      <c r="HN68" s="253"/>
      <c r="HO68" s="253"/>
      <c r="HP68" s="253"/>
      <c r="HQ68" s="253"/>
      <c r="HR68" s="253"/>
      <c r="HS68" s="253"/>
      <c r="HT68" s="253"/>
      <c r="HU68" s="253"/>
      <c r="HV68" s="253"/>
      <c r="HW68" s="253"/>
      <c r="HX68" s="253"/>
      <c r="HY68" s="253"/>
      <c r="HZ68" s="253"/>
      <c r="IA68" s="253"/>
      <c r="IB68" s="253"/>
      <c r="IC68" s="253"/>
      <c r="ID68" s="253"/>
      <c r="IE68" s="253"/>
      <c r="IF68" s="253"/>
      <c r="IG68" s="253"/>
      <c r="IH68" s="253"/>
      <c r="II68" s="253"/>
      <c r="IJ68" s="253"/>
      <c r="IK68" s="253"/>
      <c r="IL68" s="253"/>
      <c r="IM68" s="253"/>
      <c r="IN68" s="253"/>
      <c r="IO68" s="253"/>
      <c r="IP68" s="253"/>
    </row>
    <row r="69" s="309" customFormat="1" ht="24" customHeight="1" spans="1:250">
      <c r="A69" s="253"/>
      <c r="B69" s="276"/>
      <c r="C69" s="253"/>
      <c r="D69" s="337"/>
      <c r="E69" s="253"/>
      <c r="F69" s="253"/>
      <c r="G69" s="253"/>
      <c r="H69" s="253"/>
      <c r="I69" s="253"/>
      <c r="J69" s="253"/>
      <c r="K69" s="253"/>
      <c r="L69" s="253"/>
      <c r="M69" s="253"/>
      <c r="N69" s="253"/>
      <c r="O69" s="253"/>
      <c r="P69" s="253"/>
      <c r="Q69" s="253"/>
      <c r="R69" s="253"/>
      <c r="S69" s="253"/>
      <c r="T69" s="253"/>
      <c r="U69" s="253"/>
      <c r="V69" s="253"/>
      <c r="W69" s="253"/>
      <c r="X69" s="253"/>
      <c r="Y69" s="253"/>
      <c r="Z69" s="253"/>
      <c r="AA69" s="253"/>
      <c r="AB69" s="253"/>
      <c r="AC69" s="253"/>
      <c r="AD69" s="253"/>
      <c r="AE69" s="253"/>
      <c r="AF69" s="253"/>
      <c r="AG69" s="253"/>
      <c r="AH69" s="253"/>
      <c r="AI69" s="253"/>
      <c r="AJ69" s="253"/>
      <c r="AK69" s="253"/>
      <c r="AL69" s="253"/>
      <c r="AM69" s="253"/>
      <c r="AN69" s="253"/>
      <c r="AO69" s="253"/>
      <c r="AP69" s="253"/>
      <c r="AQ69" s="253"/>
      <c r="AR69" s="253"/>
      <c r="AS69" s="253"/>
      <c r="AT69" s="253"/>
      <c r="AU69" s="253"/>
      <c r="AV69" s="253"/>
      <c r="AW69" s="253"/>
      <c r="AX69" s="253"/>
      <c r="AY69" s="253"/>
      <c r="AZ69" s="253"/>
      <c r="BA69" s="253"/>
      <c r="BB69" s="253"/>
      <c r="BC69" s="253"/>
      <c r="BD69" s="253"/>
      <c r="BE69" s="253"/>
      <c r="BF69" s="253"/>
      <c r="BG69" s="253"/>
      <c r="BH69" s="253"/>
      <c r="BI69" s="253"/>
      <c r="BJ69" s="253"/>
      <c r="BK69" s="253"/>
      <c r="BL69" s="253"/>
      <c r="BM69" s="253"/>
      <c r="BN69" s="253"/>
      <c r="BO69" s="253"/>
      <c r="BP69" s="253"/>
      <c r="BQ69" s="253"/>
      <c r="BR69" s="253"/>
      <c r="BS69" s="253"/>
      <c r="BT69" s="253"/>
      <c r="BU69" s="253"/>
      <c r="BV69" s="253"/>
      <c r="BW69" s="253"/>
      <c r="BX69" s="253"/>
      <c r="BY69" s="253"/>
      <c r="BZ69" s="253"/>
      <c r="CA69" s="253"/>
      <c r="CB69" s="253"/>
      <c r="CC69" s="253"/>
      <c r="CD69" s="253"/>
      <c r="CE69" s="253"/>
      <c r="CF69" s="253"/>
      <c r="CG69" s="253"/>
      <c r="CH69" s="253"/>
      <c r="CI69" s="253"/>
      <c r="CJ69" s="253"/>
      <c r="CK69" s="253"/>
      <c r="CL69" s="253"/>
      <c r="CM69" s="253"/>
      <c r="CN69" s="253"/>
      <c r="CO69" s="253"/>
      <c r="CP69" s="253"/>
      <c r="CQ69" s="253"/>
      <c r="CR69" s="253"/>
      <c r="CS69" s="253"/>
      <c r="CT69" s="253"/>
      <c r="CU69" s="253"/>
      <c r="CV69" s="253"/>
      <c r="CW69" s="253"/>
      <c r="CX69" s="253"/>
      <c r="CY69" s="253"/>
      <c r="CZ69" s="253"/>
      <c r="DA69" s="253"/>
      <c r="DB69" s="253"/>
      <c r="DC69" s="253"/>
      <c r="DD69" s="253"/>
      <c r="DE69" s="253"/>
      <c r="DF69" s="253"/>
      <c r="DG69" s="253"/>
      <c r="DH69" s="253"/>
      <c r="DI69" s="253"/>
      <c r="DJ69" s="253"/>
      <c r="DK69" s="253"/>
      <c r="DL69" s="253"/>
      <c r="DM69" s="253"/>
      <c r="DN69" s="253"/>
      <c r="DO69" s="253"/>
      <c r="DP69" s="253"/>
      <c r="DQ69" s="253"/>
      <c r="DR69" s="253"/>
      <c r="DS69" s="253"/>
      <c r="DT69" s="253"/>
      <c r="DU69" s="253"/>
      <c r="DV69" s="253"/>
      <c r="DW69" s="253"/>
      <c r="DX69" s="253"/>
      <c r="DY69" s="253"/>
      <c r="DZ69" s="253"/>
      <c r="EA69" s="253"/>
      <c r="EB69" s="253"/>
      <c r="EC69" s="253"/>
      <c r="ED69" s="253"/>
      <c r="EE69" s="253"/>
      <c r="EF69" s="253"/>
      <c r="EG69" s="253"/>
      <c r="EH69" s="253"/>
      <c r="EI69" s="253"/>
      <c r="EJ69" s="253"/>
      <c r="EK69" s="253"/>
      <c r="EL69" s="253"/>
      <c r="EM69" s="253"/>
      <c r="EN69" s="253"/>
      <c r="EO69" s="253"/>
      <c r="EP69" s="253"/>
      <c r="EQ69" s="253"/>
      <c r="ER69" s="253"/>
      <c r="ES69" s="253"/>
      <c r="ET69" s="253"/>
      <c r="EU69" s="253"/>
      <c r="EV69" s="253"/>
      <c r="EW69" s="253"/>
      <c r="EX69" s="253"/>
      <c r="EY69" s="253"/>
      <c r="EZ69" s="253"/>
      <c r="FA69" s="253"/>
      <c r="FB69" s="253"/>
      <c r="FC69" s="253"/>
      <c r="FD69" s="253"/>
      <c r="FE69" s="253"/>
      <c r="FF69" s="253"/>
      <c r="FG69" s="253"/>
      <c r="FH69" s="253"/>
      <c r="FI69" s="253"/>
      <c r="FJ69" s="253"/>
      <c r="FK69" s="253"/>
      <c r="FL69" s="253"/>
      <c r="FM69" s="253"/>
      <c r="FN69" s="253"/>
      <c r="FO69" s="253"/>
      <c r="FP69" s="253"/>
      <c r="FQ69" s="253"/>
      <c r="FR69" s="253"/>
      <c r="FS69" s="253"/>
      <c r="FT69" s="253"/>
      <c r="FU69" s="253"/>
      <c r="FV69" s="253"/>
      <c r="FW69" s="253"/>
      <c r="FX69" s="253"/>
      <c r="FY69" s="253"/>
      <c r="FZ69" s="253"/>
      <c r="GA69" s="253"/>
      <c r="GB69" s="253"/>
      <c r="GC69" s="253"/>
      <c r="GD69" s="253"/>
      <c r="GE69" s="253"/>
      <c r="GF69" s="253"/>
      <c r="GG69" s="253"/>
      <c r="GH69" s="253"/>
      <c r="GI69" s="253"/>
      <c r="GJ69" s="253"/>
      <c r="GK69" s="253"/>
      <c r="GL69" s="253"/>
      <c r="GM69" s="253"/>
      <c r="GN69" s="253"/>
      <c r="GO69" s="253"/>
      <c r="GP69" s="253"/>
      <c r="GQ69" s="253"/>
      <c r="GR69" s="253"/>
      <c r="GS69" s="253"/>
      <c r="GT69" s="253"/>
      <c r="GU69" s="253"/>
      <c r="GV69" s="253"/>
      <c r="GW69" s="253"/>
      <c r="GX69" s="253"/>
      <c r="GY69" s="253"/>
      <c r="GZ69" s="253"/>
      <c r="HA69" s="253"/>
      <c r="HB69" s="253"/>
      <c r="HC69" s="253"/>
      <c r="HD69" s="253"/>
      <c r="HE69" s="253"/>
      <c r="HF69" s="253"/>
      <c r="HG69" s="253"/>
      <c r="HH69" s="253"/>
      <c r="HI69" s="253"/>
      <c r="HJ69" s="253"/>
      <c r="HK69" s="253"/>
      <c r="HL69" s="253"/>
      <c r="HM69" s="253"/>
      <c r="HN69" s="253"/>
      <c r="HO69" s="253"/>
      <c r="HP69" s="253"/>
      <c r="HQ69" s="253"/>
      <c r="HR69" s="253"/>
      <c r="HS69" s="253"/>
      <c r="HT69" s="253"/>
      <c r="HU69" s="253"/>
      <c r="HV69" s="253"/>
      <c r="HW69" s="253"/>
      <c r="HX69" s="253"/>
      <c r="HY69" s="253"/>
      <c r="HZ69" s="253"/>
      <c r="IA69" s="253"/>
      <c r="IB69" s="253"/>
      <c r="IC69" s="253"/>
      <c r="ID69" s="253"/>
      <c r="IE69" s="253"/>
      <c r="IF69" s="253"/>
      <c r="IG69" s="253"/>
      <c r="IH69" s="253"/>
      <c r="II69" s="253"/>
      <c r="IJ69" s="253"/>
      <c r="IK69" s="253"/>
      <c r="IL69" s="253"/>
      <c r="IM69" s="253"/>
      <c r="IN69" s="253"/>
      <c r="IO69" s="253"/>
      <c r="IP69" s="253"/>
    </row>
    <row r="70" s="309" customFormat="1" ht="24" customHeight="1" spans="1:250">
      <c r="A70" s="253"/>
      <c r="B70" s="276"/>
      <c r="C70" s="253"/>
      <c r="D70" s="337"/>
      <c r="E70" s="253"/>
      <c r="F70" s="253"/>
      <c r="G70" s="253"/>
      <c r="H70" s="253"/>
      <c r="I70" s="253"/>
      <c r="J70" s="253"/>
      <c r="K70" s="253"/>
      <c r="L70" s="253"/>
      <c r="M70" s="253"/>
      <c r="N70" s="253"/>
      <c r="O70" s="253"/>
      <c r="P70" s="253"/>
      <c r="Q70" s="253"/>
      <c r="R70" s="253"/>
      <c r="S70" s="253"/>
      <c r="T70" s="253"/>
      <c r="U70" s="253"/>
      <c r="V70" s="253"/>
      <c r="W70" s="253"/>
      <c r="X70" s="253"/>
      <c r="Y70" s="253"/>
      <c r="Z70" s="253"/>
      <c r="AA70" s="253"/>
      <c r="AB70" s="253"/>
      <c r="AC70" s="253"/>
      <c r="AD70" s="253"/>
      <c r="AE70" s="253"/>
      <c r="AF70" s="253"/>
      <c r="AG70" s="253"/>
      <c r="AH70" s="253"/>
      <c r="AI70" s="253"/>
      <c r="AJ70" s="253"/>
      <c r="AK70" s="253"/>
      <c r="AL70" s="253"/>
      <c r="AM70" s="253"/>
      <c r="AN70" s="253"/>
      <c r="AO70" s="253"/>
      <c r="AP70" s="253"/>
      <c r="AQ70" s="253"/>
      <c r="AR70" s="253"/>
      <c r="AS70" s="253"/>
      <c r="AT70" s="253"/>
      <c r="AU70" s="253"/>
      <c r="AV70" s="253"/>
      <c r="AW70" s="253"/>
      <c r="AX70" s="253"/>
      <c r="AY70" s="253"/>
      <c r="AZ70" s="253"/>
      <c r="BA70" s="253"/>
      <c r="BB70" s="253"/>
      <c r="BC70" s="253"/>
      <c r="BD70" s="253"/>
      <c r="BE70" s="253"/>
      <c r="BF70" s="253"/>
      <c r="BG70" s="253"/>
      <c r="BH70" s="253"/>
      <c r="BI70" s="253"/>
      <c r="BJ70" s="253"/>
      <c r="BK70" s="253"/>
      <c r="BL70" s="253"/>
      <c r="BM70" s="253"/>
      <c r="BN70" s="253"/>
      <c r="BO70" s="253"/>
      <c r="BP70" s="253"/>
      <c r="BQ70" s="253"/>
      <c r="BR70" s="253"/>
      <c r="BS70" s="253"/>
      <c r="BT70" s="253"/>
      <c r="BU70" s="253"/>
      <c r="BV70" s="253"/>
      <c r="BW70" s="253"/>
      <c r="BX70" s="253"/>
      <c r="BY70" s="253"/>
      <c r="BZ70" s="253"/>
      <c r="CA70" s="253"/>
      <c r="CB70" s="253"/>
      <c r="CC70" s="253"/>
      <c r="CD70" s="253"/>
      <c r="CE70" s="253"/>
      <c r="CF70" s="253"/>
      <c r="CG70" s="253"/>
      <c r="CH70" s="253"/>
      <c r="CI70" s="253"/>
      <c r="CJ70" s="253"/>
      <c r="CK70" s="253"/>
      <c r="CL70" s="253"/>
      <c r="CM70" s="253"/>
      <c r="CN70" s="253"/>
      <c r="CO70" s="253"/>
      <c r="CP70" s="253"/>
      <c r="CQ70" s="253"/>
      <c r="CR70" s="253"/>
      <c r="CS70" s="253"/>
      <c r="CT70" s="253"/>
      <c r="CU70" s="253"/>
      <c r="CV70" s="253"/>
      <c r="CW70" s="253"/>
      <c r="CX70" s="253"/>
      <c r="CY70" s="253"/>
      <c r="CZ70" s="253"/>
      <c r="DA70" s="253"/>
      <c r="DB70" s="253"/>
      <c r="DC70" s="253"/>
      <c r="DD70" s="253"/>
      <c r="DE70" s="253"/>
      <c r="DF70" s="253"/>
      <c r="DG70" s="253"/>
      <c r="DH70" s="253"/>
      <c r="DI70" s="253"/>
      <c r="DJ70" s="253"/>
      <c r="DK70" s="253"/>
      <c r="DL70" s="253"/>
      <c r="DM70" s="253"/>
      <c r="DN70" s="253"/>
      <c r="DO70" s="253"/>
      <c r="DP70" s="253"/>
      <c r="DQ70" s="253"/>
      <c r="DR70" s="253"/>
      <c r="DS70" s="253"/>
      <c r="DT70" s="253"/>
      <c r="DU70" s="253"/>
      <c r="DV70" s="253"/>
      <c r="DW70" s="253"/>
      <c r="DX70" s="253"/>
      <c r="DY70" s="253"/>
      <c r="DZ70" s="253"/>
      <c r="EA70" s="253"/>
      <c r="EB70" s="253"/>
      <c r="EC70" s="253"/>
      <c r="ED70" s="253"/>
      <c r="EE70" s="253"/>
      <c r="EF70" s="253"/>
      <c r="EG70" s="253"/>
      <c r="EH70" s="253"/>
      <c r="EI70" s="253"/>
      <c r="EJ70" s="253"/>
      <c r="EK70" s="253"/>
      <c r="EL70" s="253"/>
      <c r="EM70" s="253"/>
      <c r="EN70" s="253"/>
      <c r="EO70" s="253"/>
      <c r="EP70" s="253"/>
      <c r="EQ70" s="253"/>
      <c r="ER70" s="253"/>
      <c r="ES70" s="253"/>
      <c r="ET70" s="253"/>
      <c r="EU70" s="253"/>
      <c r="EV70" s="253"/>
      <c r="EW70" s="253"/>
      <c r="EX70" s="253"/>
      <c r="EY70" s="253"/>
      <c r="EZ70" s="253"/>
      <c r="FA70" s="253"/>
      <c r="FB70" s="253"/>
      <c r="FC70" s="253"/>
      <c r="FD70" s="253"/>
      <c r="FE70" s="253"/>
      <c r="FF70" s="253"/>
      <c r="FG70" s="253"/>
      <c r="FH70" s="253"/>
      <c r="FI70" s="253"/>
      <c r="FJ70" s="253"/>
      <c r="FK70" s="253"/>
      <c r="FL70" s="253"/>
      <c r="FM70" s="253"/>
      <c r="FN70" s="253"/>
      <c r="FO70" s="253"/>
      <c r="FP70" s="253"/>
      <c r="FQ70" s="253"/>
      <c r="FR70" s="253"/>
      <c r="FS70" s="253"/>
      <c r="FT70" s="253"/>
      <c r="FU70" s="253"/>
      <c r="FV70" s="253"/>
      <c r="FW70" s="253"/>
      <c r="FX70" s="253"/>
      <c r="FY70" s="253"/>
      <c r="FZ70" s="253"/>
      <c r="GA70" s="253"/>
      <c r="GB70" s="253"/>
      <c r="GC70" s="253"/>
      <c r="GD70" s="253"/>
      <c r="GE70" s="253"/>
      <c r="GF70" s="253"/>
      <c r="GG70" s="253"/>
      <c r="GH70" s="253"/>
      <c r="GI70" s="253"/>
      <c r="GJ70" s="253"/>
      <c r="GK70" s="253"/>
      <c r="GL70" s="253"/>
      <c r="GM70" s="253"/>
      <c r="GN70" s="253"/>
      <c r="GO70" s="253"/>
      <c r="GP70" s="253"/>
      <c r="GQ70" s="253"/>
      <c r="GR70" s="253"/>
      <c r="GS70" s="253"/>
      <c r="GT70" s="253"/>
      <c r="GU70" s="253"/>
      <c r="GV70" s="253"/>
      <c r="GW70" s="253"/>
      <c r="GX70" s="253"/>
      <c r="GY70" s="253"/>
      <c r="GZ70" s="253"/>
      <c r="HA70" s="253"/>
      <c r="HB70" s="253"/>
      <c r="HC70" s="253"/>
      <c r="HD70" s="253"/>
      <c r="HE70" s="253"/>
      <c r="HF70" s="253"/>
      <c r="HG70" s="253"/>
      <c r="HH70" s="253"/>
      <c r="HI70" s="253"/>
      <c r="HJ70" s="253"/>
      <c r="HK70" s="253"/>
      <c r="HL70" s="253"/>
      <c r="HM70" s="253"/>
      <c r="HN70" s="253"/>
      <c r="HO70" s="253"/>
      <c r="HP70" s="253"/>
      <c r="HQ70" s="253"/>
      <c r="HR70" s="253"/>
      <c r="HS70" s="253"/>
      <c r="HT70" s="253"/>
      <c r="HU70" s="253"/>
      <c r="HV70" s="253"/>
      <c r="HW70" s="253"/>
      <c r="HX70" s="253"/>
      <c r="HY70" s="253"/>
      <c r="HZ70" s="253"/>
      <c r="IA70" s="253"/>
      <c r="IB70" s="253"/>
      <c r="IC70" s="253"/>
      <c r="ID70" s="253"/>
      <c r="IE70" s="253"/>
      <c r="IF70" s="253"/>
      <c r="IG70" s="253"/>
      <c r="IH70" s="253"/>
      <c r="II70" s="253"/>
      <c r="IJ70" s="253"/>
      <c r="IK70" s="253"/>
      <c r="IL70" s="253"/>
      <c r="IM70" s="253"/>
      <c r="IN70" s="253"/>
      <c r="IO70" s="253"/>
      <c r="IP70" s="253"/>
    </row>
    <row r="71" s="309" customFormat="1" ht="24" customHeight="1" spans="1:250">
      <c r="A71" s="253"/>
      <c r="B71" s="276"/>
      <c r="C71" s="253"/>
      <c r="D71" s="337"/>
      <c r="E71" s="253"/>
      <c r="F71" s="253"/>
      <c r="G71" s="253"/>
      <c r="H71" s="253"/>
      <c r="I71" s="253"/>
      <c r="J71" s="253"/>
      <c r="K71" s="253"/>
      <c r="L71" s="253"/>
      <c r="M71" s="253"/>
      <c r="N71" s="253"/>
      <c r="O71" s="253"/>
      <c r="P71" s="253"/>
      <c r="Q71" s="253"/>
      <c r="R71" s="253"/>
      <c r="S71" s="253"/>
      <c r="T71" s="253"/>
      <c r="U71" s="253"/>
      <c r="V71" s="253"/>
      <c r="W71" s="253"/>
      <c r="X71" s="253"/>
      <c r="Y71" s="253"/>
      <c r="Z71" s="253"/>
      <c r="AA71" s="253"/>
      <c r="AB71" s="253"/>
      <c r="AC71" s="253"/>
      <c r="AD71" s="253"/>
      <c r="AE71" s="253"/>
      <c r="AF71" s="253"/>
      <c r="AG71" s="253"/>
      <c r="AH71" s="253"/>
      <c r="AI71" s="253"/>
      <c r="AJ71" s="253"/>
      <c r="AK71" s="253"/>
      <c r="AL71" s="253"/>
      <c r="AM71" s="253"/>
      <c r="AN71" s="253"/>
      <c r="AO71" s="253"/>
      <c r="AP71" s="253"/>
      <c r="AQ71" s="253"/>
      <c r="AR71" s="253"/>
      <c r="AS71" s="253"/>
      <c r="AT71" s="253"/>
      <c r="AU71" s="253"/>
      <c r="AV71" s="253"/>
      <c r="AW71" s="253"/>
      <c r="AX71" s="253"/>
      <c r="AY71" s="253"/>
      <c r="AZ71" s="253"/>
      <c r="BA71" s="253"/>
      <c r="BB71" s="253"/>
      <c r="BC71" s="253"/>
      <c r="BD71" s="253"/>
      <c r="BE71" s="253"/>
      <c r="BF71" s="253"/>
      <c r="BG71" s="253"/>
      <c r="BH71" s="253"/>
      <c r="BI71" s="253"/>
      <c r="BJ71" s="253"/>
      <c r="BK71" s="253"/>
      <c r="BL71" s="253"/>
      <c r="BM71" s="253"/>
      <c r="BN71" s="253"/>
      <c r="BO71" s="253"/>
      <c r="BP71" s="253"/>
      <c r="BQ71" s="253"/>
      <c r="BR71" s="253"/>
      <c r="BS71" s="253"/>
      <c r="BT71" s="253"/>
      <c r="BU71" s="253"/>
      <c r="BV71" s="253"/>
      <c r="BW71" s="253"/>
      <c r="BX71" s="253"/>
      <c r="BY71" s="253"/>
      <c r="BZ71" s="253"/>
      <c r="CA71" s="253"/>
      <c r="CB71" s="253"/>
      <c r="CC71" s="253"/>
      <c r="CD71" s="253"/>
      <c r="CE71" s="253"/>
      <c r="CF71" s="253"/>
      <c r="CG71" s="253"/>
      <c r="CH71" s="253"/>
      <c r="CI71" s="253"/>
      <c r="CJ71" s="253"/>
      <c r="CK71" s="253"/>
      <c r="CL71" s="253"/>
      <c r="CM71" s="253"/>
      <c r="CN71" s="253"/>
      <c r="CO71" s="253"/>
      <c r="CP71" s="253"/>
      <c r="CQ71" s="253"/>
      <c r="CR71" s="253"/>
      <c r="CS71" s="253"/>
      <c r="CT71" s="253"/>
      <c r="CU71" s="253"/>
      <c r="CV71" s="253"/>
      <c r="CW71" s="253"/>
      <c r="CX71" s="253"/>
      <c r="CY71" s="253"/>
      <c r="CZ71" s="253"/>
      <c r="DA71" s="253"/>
      <c r="DB71" s="253"/>
      <c r="DC71" s="253"/>
      <c r="DD71" s="253"/>
      <c r="DE71" s="253"/>
      <c r="DF71" s="253"/>
      <c r="DG71" s="253"/>
      <c r="DH71" s="253"/>
      <c r="DI71" s="253"/>
      <c r="DJ71" s="253"/>
      <c r="DK71" s="253"/>
      <c r="DL71" s="253"/>
      <c r="DM71" s="253"/>
      <c r="DN71" s="253"/>
      <c r="DO71" s="253"/>
      <c r="DP71" s="253"/>
      <c r="DQ71" s="253"/>
      <c r="DR71" s="253"/>
      <c r="DS71" s="253"/>
      <c r="DT71" s="253"/>
      <c r="DU71" s="253"/>
      <c r="DV71" s="253"/>
      <c r="DW71" s="253"/>
      <c r="DX71" s="253"/>
      <c r="DY71" s="253"/>
      <c r="DZ71" s="253"/>
      <c r="EA71" s="253"/>
      <c r="EB71" s="253"/>
      <c r="EC71" s="253"/>
      <c r="ED71" s="253"/>
      <c r="EE71" s="253"/>
      <c r="EF71" s="253"/>
      <c r="EG71" s="253"/>
      <c r="EH71" s="253"/>
      <c r="EI71" s="253"/>
      <c r="EJ71" s="253"/>
      <c r="EK71" s="253"/>
      <c r="EL71" s="253"/>
      <c r="EM71" s="253"/>
      <c r="EN71" s="253"/>
      <c r="EO71" s="253"/>
      <c r="EP71" s="253"/>
      <c r="EQ71" s="253"/>
      <c r="ER71" s="253"/>
      <c r="ES71" s="253"/>
      <c r="ET71" s="253"/>
      <c r="EU71" s="253"/>
      <c r="EV71" s="253"/>
      <c r="EW71" s="253"/>
      <c r="EX71" s="253"/>
      <c r="EY71" s="253"/>
      <c r="EZ71" s="253"/>
      <c r="FA71" s="253"/>
      <c r="FB71" s="253"/>
      <c r="FC71" s="253"/>
      <c r="FD71" s="253"/>
      <c r="FE71" s="253"/>
      <c r="FF71" s="253"/>
      <c r="FG71" s="253"/>
      <c r="FH71" s="253"/>
      <c r="FI71" s="253"/>
      <c r="FJ71" s="253"/>
      <c r="FK71" s="253"/>
      <c r="FL71" s="253"/>
      <c r="FM71" s="253"/>
      <c r="FN71" s="253"/>
      <c r="FO71" s="253"/>
      <c r="FP71" s="253"/>
      <c r="FQ71" s="253"/>
      <c r="FR71" s="253"/>
      <c r="FS71" s="253"/>
      <c r="FT71" s="253"/>
      <c r="FU71" s="253"/>
      <c r="FV71" s="253"/>
      <c r="FW71" s="253"/>
      <c r="FX71" s="253"/>
      <c r="FY71" s="253"/>
      <c r="FZ71" s="253"/>
      <c r="GA71" s="253"/>
      <c r="GB71" s="253"/>
      <c r="GC71" s="253"/>
      <c r="GD71" s="253"/>
      <c r="GE71" s="253"/>
      <c r="GF71" s="253"/>
      <c r="GG71" s="253"/>
      <c r="GH71" s="253"/>
      <c r="GI71" s="253"/>
      <c r="GJ71" s="253"/>
      <c r="GK71" s="253"/>
      <c r="GL71" s="253"/>
      <c r="GM71" s="253"/>
      <c r="GN71" s="253"/>
      <c r="GO71" s="253"/>
      <c r="GP71" s="253"/>
      <c r="GQ71" s="253"/>
      <c r="GR71" s="253"/>
      <c r="GS71" s="253"/>
      <c r="GT71" s="253"/>
      <c r="GU71" s="253"/>
      <c r="GV71" s="253"/>
      <c r="GW71" s="253"/>
      <c r="GX71" s="253"/>
      <c r="GY71" s="253"/>
      <c r="GZ71" s="253"/>
      <c r="HA71" s="253"/>
      <c r="HB71" s="253"/>
      <c r="HC71" s="253"/>
      <c r="HD71" s="253"/>
      <c r="HE71" s="253"/>
      <c r="HF71" s="253"/>
      <c r="HG71" s="253"/>
      <c r="HH71" s="253"/>
      <c r="HI71" s="253"/>
      <c r="HJ71" s="253"/>
      <c r="HK71" s="253"/>
      <c r="HL71" s="253"/>
      <c r="HM71" s="253"/>
      <c r="HN71" s="253"/>
      <c r="HO71" s="253"/>
      <c r="HP71" s="253"/>
      <c r="HQ71" s="253"/>
      <c r="HR71" s="253"/>
      <c r="HS71" s="253"/>
      <c r="HT71" s="253"/>
      <c r="HU71" s="253"/>
      <c r="HV71" s="253"/>
      <c r="HW71" s="253"/>
      <c r="HX71" s="253"/>
      <c r="HY71" s="253"/>
      <c r="HZ71" s="253"/>
      <c r="IA71" s="253"/>
      <c r="IB71" s="253"/>
      <c r="IC71" s="253"/>
      <c r="ID71" s="253"/>
      <c r="IE71" s="253"/>
      <c r="IF71" s="253"/>
      <c r="IG71" s="253"/>
      <c r="IH71" s="253"/>
      <c r="II71" s="253"/>
      <c r="IJ71" s="253"/>
      <c r="IK71" s="253"/>
      <c r="IL71" s="253"/>
      <c r="IM71" s="253"/>
      <c r="IN71" s="253"/>
      <c r="IO71" s="253"/>
      <c r="IP71" s="253"/>
    </row>
    <row r="72" s="309" customFormat="1" ht="24" customHeight="1" spans="1:250">
      <c r="A72" s="253"/>
      <c r="B72" s="276"/>
      <c r="C72" s="253"/>
      <c r="D72" s="337"/>
      <c r="E72" s="253"/>
      <c r="F72" s="253"/>
      <c r="G72" s="253"/>
      <c r="H72" s="253"/>
      <c r="I72" s="253"/>
      <c r="J72" s="253"/>
      <c r="K72" s="253"/>
      <c r="L72" s="253"/>
      <c r="M72" s="253"/>
      <c r="N72" s="253"/>
      <c r="O72" s="253"/>
      <c r="P72" s="253"/>
      <c r="Q72" s="253"/>
      <c r="R72" s="253"/>
      <c r="S72" s="253"/>
      <c r="T72" s="253"/>
      <c r="U72" s="253"/>
      <c r="V72" s="253"/>
      <c r="W72" s="253"/>
      <c r="X72" s="253"/>
      <c r="Y72" s="253"/>
      <c r="Z72" s="253"/>
      <c r="AA72" s="253"/>
      <c r="AB72" s="253"/>
      <c r="AC72" s="253"/>
      <c r="AD72" s="253"/>
      <c r="AE72" s="253"/>
      <c r="AF72" s="253"/>
      <c r="AG72" s="253"/>
      <c r="AH72" s="253"/>
      <c r="AI72" s="253"/>
      <c r="AJ72" s="253"/>
      <c r="AK72" s="253"/>
      <c r="AL72" s="253"/>
      <c r="AM72" s="253"/>
      <c r="AN72" s="253"/>
      <c r="AO72" s="253"/>
      <c r="AP72" s="253"/>
      <c r="AQ72" s="253"/>
      <c r="AR72" s="253"/>
      <c r="AS72" s="253"/>
      <c r="AT72" s="253"/>
      <c r="AU72" s="253"/>
      <c r="AV72" s="253"/>
      <c r="AW72" s="253"/>
      <c r="AX72" s="253"/>
      <c r="AY72" s="253"/>
      <c r="AZ72" s="253"/>
      <c r="BA72" s="253"/>
      <c r="BB72" s="253"/>
      <c r="BC72" s="253"/>
      <c r="BD72" s="253"/>
      <c r="BE72" s="253"/>
      <c r="BF72" s="253"/>
      <c r="BG72" s="253"/>
      <c r="BH72" s="253"/>
      <c r="BI72" s="253"/>
      <c r="BJ72" s="253"/>
      <c r="BK72" s="253"/>
      <c r="BL72" s="253"/>
      <c r="BM72" s="253"/>
      <c r="BN72" s="253"/>
      <c r="BO72" s="253"/>
      <c r="BP72" s="253"/>
      <c r="BQ72" s="253"/>
      <c r="BR72" s="253"/>
      <c r="BS72" s="253"/>
      <c r="BT72" s="253"/>
      <c r="BU72" s="253"/>
      <c r="BV72" s="253"/>
      <c r="BW72" s="253"/>
      <c r="BX72" s="253"/>
      <c r="BY72" s="253"/>
      <c r="BZ72" s="253"/>
      <c r="CA72" s="253"/>
      <c r="CB72" s="253"/>
      <c r="CC72" s="253"/>
      <c r="CD72" s="253"/>
      <c r="CE72" s="253"/>
      <c r="CF72" s="253"/>
      <c r="CG72" s="253"/>
      <c r="CH72" s="253"/>
      <c r="CI72" s="253"/>
      <c r="CJ72" s="253"/>
      <c r="CK72" s="253"/>
      <c r="CL72" s="253"/>
      <c r="CM72" s="253"/>
      <c r="CN72" s="253"/>
      <c r="CO72" s="253"/>
      <c r="CP72" s="253"/>
      <c r="CQ72" s="253"/>
      <c r="CR72" s="253"/>
      <c r="CS72" s="253"/>
      <c r="CT72" s="253"/>
      <c r="CU72" s="253"/>
      <c r="CV72" s="253"/>
      <c r="CW72" s="253"/>
      <c r="CX72" s="253"/>
      <c r="CY72" s="253"/>
      <c r="CZ72" s="253"/>
      <c r="DA72" s="253"/>
      <c r="DB72" s="253"/>
      <c r="DC72" s="253"/>
      <c r="DD72" s="253"/>
      <c r="DE72" s="253"/>
      <c r="DF72" s="253"/>
      <c r="DG72" s="253"/>
      <c r="DH72" s="253"/>
      <c r="DI72" s="253"/>
      <c r="DJ72" s="253"/>
      <c r="DK72" s="253"/>
      <c r="DL72" s="253"/>
      <c r="DM72" s="253"/>
      <c r="DN72" s="253"/>
      <c r="DO72" s="253"/>
      <c r="DP72" s="253"/>
      <c r="DQ72" s="253"/>
      <c r="DR72" s="253"/>
      <c r="DS72" s="253"/>
      <c r="DT72" s="253"/>
      <c r="DU72" s="253"/>
      <c r="DV72" s="253"/>
      <c r="DW72" s="253"/>
      <c r="DX72" s="253"/>
      <c r="DY72" s="253"/>
      <c r="DZ72" s="253"/>
      <c r="EA72" s="253"/>
      <c r="EB72" s="253"/>
      <c r="EC72" s="253"/>
      <c r="ED72" s="253"/>
      <c r="EE72" s="253"/>
      <c r="EF72" s="253"/>
      <c r="EG72" s="253"/>
      <c r="EH72" s="253"/>
      <c r="EI72" s="253"/>
      <c r="EJ72" s="253"/>
      <c r="EK72" s="253"/>
      <c r="EL72" s="253"/>
      <c r="EM72" s="253"/>
      <c r="EN72" s="253"/>
      <c r="EO72" s="253"/>
      <c r="EP72" s="253"/>
      <c r="EQ72" s="253"/>
      <c r="ER72" s="253"/>
      <c r="ES72" s="253"/>
      <c r="ET72" s="253"/>
      <c r="EU72" s="253"/>
      <c r="EV72" s="253"/>
      <c r="EW72" s="253"/>
      <c r="EX72" s="253"/>
      <c r="EY72" s="253"/>
      <c r="EZ72" s="253"/>
      <c r="FA72" s="253"/>
      <c r="FB72" s="253"/>
      <c r="FC72" s="253"/>
      <c r="FD72" s="253"/>
      <c r="FE72" s="253"/>
      <c r="FF72" s="253"/>
      <c r="FG72" s="253"/>
      <c r="FH72" s="253"/>
      <c r="FI72" s="253"/>
      <c r="FJ72" s="253"/>
      <c r="FK72" s="253"/>
      <c r="FL72" s="253"/>
      <c r="FM72" s="253"/>
      <c r="FN72" s="253"/>
      <c r="FO72" s="253"/>
      <c r="FP72" s="253"/>
      <c r="FQ72" s="253"/>
      <c r="FR72" s="253"/>
      <c r="FS72" s="253"/>
      <c r="FT72" s="253"/>
      <c r="FU72" s="253"/>
      <c r="FV72" s="253"/>
      <c r="FW72" s="253"/>
      <c r="FX72" s="253"/>
      <c r="FY72" s="253"/>
      <c r="FZ72" s="253"/>
      <c r="GA72" s="253"/>
      <c r="GB72" s="253"/>
      <c r="GC72" s="253"/>
      <c r="GD72" s="253"/>
      <c r="GE72" s="253"/>
      <c r="GF72" s="253"/>
      <c r="GG72" s="253"/>
      <c r="GH72" s="253"/>
      <c r="GI72" s="253"/>
      <c r="GJ72" s="253"/>
      <c r="GK72" s="253"/>
      <c r="GL72" s="253"/>
      <c r="GM72" s="253"/>
      <c r="GN72" s="253"/>
      <c r="GO72" s="253"/>
      <c r="GP72" s="253"/>
      <c r="GQ72" s="253"/>
      <c r="GR72" s="253"/>
      <c r="GS72" s="253"/>
      <c r="GT72" s="253"/>
      <c r="GU72" s="253"/>
      <c r="GV72" s="253"/>
      <c r="GW72" s="253"/>
      <c r="GX72" s="253"/>
      <c r="GY72" s="253"/>
      <c r="GZ72" s="253"/>
      <c r="HA72" s="253"/>
      <c r="HB72" s="253"/>
      <c r="HC72" s="253"/>
      <c r="HD72" s="253"/>
      <c r="HE72" s="253"/>
      <c r="HF72" s="253"/>
      <c r="HG72" s="253"/>
      <c r="HH72" s="253"/>
      <c r="HI72" s="253"/>
      <c r="HJ72" s="253"/>
      <c r="HK72" s="253"/>
      <c r="HL72" s="253"/>
      <c r="HM72" s="253"/>
      <c r="HN72" s="253"/>
      <c r="HO72" s="253"/>
      <c r="HP72" s="253"/>
      <c r="HQ72" s="253"/>
      <c r="HR72" s="253"/>
      <c r="HS72" s="253"/>
      <c r="HT72" s="253"/>
      <c r="HU72" s="253"/>
      <c r="HV72" s="253"/>
      <c r="HW72" s="253"/>
      <c r="HX72" s="253"/>
      <c r="HY72" s="253"/>
      <c r="HZ72" s="253"/>
      <c r="IA72" s="253"/>
      <c r="IB72" s="253"/>
      <c r="IC72" s="253"/>
      <c r="ID72" s="253"/>
      <c r="IE72" s="253"/>
      <c r="IF72" s="253"/>
      <c r="IG72" s="253"/>
      <c r="IH72" s="253"/>
      <c r="II72" s="253"/>
      <c r="IJ72" s="253"/>
      <c r="IK72" s="253"/>
      <c r="IL72" s="253"/>
      <c r="IM72" s="253"/>
      <c r="IN72" s="253"/>
      <c r="IO72" s="253"/>
      <c r="IP72" s="253"/>
    </row>
    <row r="73" s="309" customFormat="1" ht="24" customHeight="1" spans="1:250">
      <c r="A73" s="253"/>
      <c r="B73" s="276"/>
      <c r="C73" s="253"/>
      <c r="D73" s="337"/>
      <c r="E73" s="253"/>
      <c r="F73" s="253"/>
      <c r="G73" s="253"/>
      <c r="H73" s="253"/>
      <c r="I73" s="253"/>
      <c r="J73" s="253"/>
      <c r="K73" s="253"/>
      <c r="L73" s="253"/>
      <c r="M73" s="253"/>
      <c r="N73" s="253"/>
      <c r="O73" s="253"/>
      <c r="P73" s="253"/>
      <c r="Q73" s="253"/>
      <c r="R73" s="253"/>
      <c r="S73" s="253"/>
      <c r="T73" s="253"/>
      <c r="U73" s="253"/>
      <c r="V73" s="253"/>
      <c r="W73" s="253"/>
      <c r="X73" s="253"/>
      <c r="Y73" s="253"/>
      <c r="Z73" s="253"/>
      <c r="AA73" s="253"/>
      <c r="AB73" s="253"/>
      <c r="AC73" s="253"/>
      <c r="AD73" s="253"/>
      <c r="AE73" s="253"/>
      <c r="AF73" s="253"/>
      <c r="AG73" s="253"/>
      <c r="AH73" s="253"/>
      <c r="AI73" s="253"/>
      <c r="AJ73" s="253"/>
      <c r="AK73" s="253"/>
      <c r="AL73" s="253"/>
      <c r="AM73" s="253"/>
      <c r="AN73" s="253"/>
      <c r="AO73" s="253"/>
      <c r="AP73" s="253"/>
      <c r="AQ73" s="253"/>
      <c r="AR73" s="253"/>
      <c r="AS73" s="253"/>
      <c r="AT73" s="253"/>
      <c r="AU73" s="253"/>
      <c r="AV73" s="253"/>
      <c r="AW73" s="253"/>
      <c r="AX73" s="253"/>
      <c r="AY73" s="253"/>
      <c r="AZ73" s="253"/>
      <c r="BA73" s="253"/>
      <c r="BB73" s="253"/>
      <c r="BC73" s="253"/>
      <c r="BD73" s="253"/>
      <c r="BE73" s="253"/>
      <c r="BF73" s="253"/>
      <c r="BG73" s="253"/>
      <c r="BH73" s="253"/>
      <c r="BI73" s="253"/>
      <c r="BJ73" s="253"/>
      <c r="BK73" s="253"/>
      <c r="BL73" s="253"/>
      <c r="BM73" s="253"/>
      <c r="BN73" s="253"/>
      <c r="BO73" s="253"/>
      <c r="BP73" s="253"/>
      <c r="BQ73" s="253"/>
      <c r="BR73" s="253"/>
      <c r="BS73" s="253"/>
      <c r="BT73" s="253"/>
      <c r="BU73" s="253"/>
      <c r="BV73" s="253"/>
      <c r="BW73" s="253"/>
      <c r="BX73" s="253"/>
      <c r="BY73" s="253"/>
      <c r="BZ73" s="253"/>
      <c r="CA73" s="253"/>
      <c r="CB73" s="253"/>
      <c r="CC73" s="253"/>
      <c r="CD73" s="253"/>
      <c r="CE73" s="253"/>
      <c r="CF73" s="253"/>
      <c r="CG73" s="253"/>
      <c r="CH73" s="253"/>
      <c r="CI73" s="253"/>
      <c r="CJ73" s="253"/>
      <c r="CK73" s="253"/>
      <c r="CL73" s="253"/>
      <c r="CM73" s="253"/>
      <c r="CN73" s="253"/>
      <c r="CO73" s="253"/>
      <c r="CP73" s="253"/>
      <c r="CQ73" s="253"/>
      <c r="CR73" s="253"/>
      <c r="CS73" s="253"/>
      <c r="CT73" s="253"/>
      <c r="CU73" s="253"/>
      <c r="CV73" s="253"/>
      <c r="CW73" s="253"/>
      <c r="CX73" s="253"/>
      <c r="CY73" s="253"/>
      <c r="CZ73" s="253"/>
      <c r="DA73" s="253"/>
      <c r="DB73" s="253"/>
      <c r="DC73" s="253"/>
      <c r="DD73" s="253"/>
      <c r="DE73" s="253"/>
      <c r="DF73" s="253"/>
      <c r="DG73" s="253"/>
      <c r="DH73" s="253"/>
      <c r="DI73" s="253"/>
      <c r="DJ73" s="253"/>
      <c r="DK73" s="253"/>
      <c r="DL73" s="253"/>
      <c r="DM73" s="253"/>
      <c r="DN73" s="253"/>
      <c r="DO73" s="253"/>
      <c r="DP73" s="253"/>
      <c r="DQ73" s="253"/>
      <c r="DR73" s="253"/>
      <c r="DS73" s="253"/>
      <c r="DT73" s="253"/>
      <c r="DU73" s="253"/>
      <c r="DV73" s="253"/>
      <c r="DW73" s="253"/>
      <c r="DX73" s="253"/>
      <c r="DY73" s="253"/>
      <c r="DZ73" s="253"/>
      <c r="EA73" s="253"/>
      <c r="EB73" s="253"/>
      <c r="EC73" s="253"/>
      <c r="ED73" s="253"/>
      <c r="EE73" s="253"/>
      <c r="EF73" s="253"/>
      <c r="EG73" s="253"/>
      <c r="EH73" s="253"/>
      <c r="EI73" s="253"/>
      <c r="EJ73" s="253"/>
      <c r="EK73" s="253"/>
      <c r="EL73" s="253"/>
      <c r="EM73" s="253"/>
      <c r="EN73" s="253"/>
      <c r="EO73" s="253"/>
      <c r="EP73" s="253"/>
      <c r="EQ73" s="253"/>
      <c r="ER73" s="253"/>
      <c r="ES73" s="253"/>
      <c r="ET73" s="253"/>
      <c r="EU73" s="253"/>
      <c r="EV73" s="253"/>
      <c r="EW73" s="253"/>
      <c r="EX73" s="253"/>
      <c r="EY73" s="253"/>
      <c r="EZ73" s="253"/>
      <c r="FA73" s="253"/>
      <c r="FB73" s="253"/>
      <c r="FC73" s="253"/>
      <c r="FD73" s="253"/>
      <c r="FE73" s="253"/>
      <c r="FF73" s="253"/>
      <c r="FG73" s="253"/>
      <c r="FH73" s="253"/>
      <c r="FI73" s="253"/>
      <c r="FJ73" s="253"/>
      <c r="FK73" s="253"/>
      <c r="FL73" s="253"/>
      <c r="FM73" s="253"/>
      <c r="FN73" s="253"/>
      <c r="FO73" s="253"/>
      <c r="FP73" s="253"/>
      <c r="FQ73" s="253"/>
      <c r="FR73" s="253"/>
      <c r="FS73" s="253"/>
      <c r="FT73" s="253"/>
      <c r="FU73" s="253"/>
      <c r="FV73" s="253"/>
      <c r="FW73" s="253"/>
      <c r="FX73" s="253"/>
      <c r="FY73" s="253"/>
      <c r="FZ73" s="253"/>
      <c r="GA73" s="253"/>
      <c r="GB73" s="253"/>
      <c r="GC73" s="253"/>
      <c r="GD73" s="253"/>
      <c r="GE73" s="253"/>
      <c r="GF73" s="253"/>
      <c r="GG73" s="253"/>
      <c r="GH73" s="253"/>
      <c r="GI73" s="253"/>
      <c r="GJ73" s="253"/>
      <c r="GK73" s="253"/>
      <c r="GL73" s="253"/>
      <c r="GM73" s="253"/>
      <c r="GN73" s="253"/>
      <c r="GO73" s="253"/>
      <c r="GP73" s="253"/>
      <c r="GQ73" s="253"/>
      <c r="GR73" s="253"/>
      <c r="GS73" s="253"/>
      <c r="GT73" s="253"/>
      <c r="GU73" s="253"/>
      <c r="GV73" s="253"/>
      <c r="GW73" s="253"/>
      <c r="GX73" s="253"/>
      <c r="GY73" s="253"/>
      <c r="GZ73" s="253"/>
      <c r="HA73" s="253"/>
      <c r="HB73" s="253"/>
      <c r="HC73" s="253"/>
      <c r="HD73" s="253"/>
      <c r="HE73" s="253"/>
      <c r="HF73" s="253"/>
      <c r="HG73" s="253"/>
      <c r="HH73" s="253"/>
      <c r="HI73" s="253"/>
      <c r="HJ73" s="253"/>
      <c r="HK73" s="253"/>
      <c r="HL73" s="253"/>
      <c r="HM73" s="253"/>
      <c r="HN73" s="253"/>
      <c r="HO73" s="253"/>
      <c r="HP73" s="253"/>
      <c r="HQ73" s="253"/>
      <c r="HR73" s="253"/>
      <c r="HS73" s="253"/>
      <c r="HT73" s="253"/>
      <c r="HU73" s="253"/>
      <c r="HV73" s="253"/>
      <c r="HW73" s="253"/>
      <c r="HX73" s="253"/>
      <c r="HY73" s="253"/>
      <c r="HZ73" s="253"/>
      <c r="IA73" s="253"/>
      <c r="IB73" s="253"/>
      <c r="IC73" s="253"/>
      <c r="ID73" s="253"/>
      <c r="IE73" s="253"/>
      <c r="IF73" s="253"/>
      <c r="IG73" s="253"/>
      <c r="IH73" s="253"/>
      <c r="II73" s="253"/>
      <c r="IJ73" s="253"/>
      <c r="IK73" s="253"/>
      <c r="IL73" s="253"/>
      <c r="IM73" s="253"/>
      <c r="IN73" s="253"/>
      <c r="IO73" s="253"/>
      <c r="IP73" s="253"/>
    </row>
    <row r="74" s="309" customFormat="1" ht="24" customHeight="1" spans="1:250">
      <c r="A74" s="253"/>
      <c r="B74" s="276"/>
      <c r="C74" s="253"/>
      <c r="D74" s="337"/>
      <c r="E74" s="253"/>
      <c r="F74" s="253"/>
      <c r="G74" s="253"/>
      <c r="H74" s="253"/>
      <c r="I74" s="253"/>
      <c r="J74" s="253"/>
      <c r="K74" s="253"/>
      <c r="L74" s="253"/>
      <c r="M74" s="253"/>
      <c r="N74" s="253"/>
      <c r="O74" s="253"/>
      <c r="P74" s="253"/>
      <c r="Q74" s="253"/>
      <c r="R74" s="253"/>
      <c r="S74" s="253"/>
      <c r="T74" s="253"/>
      <c r="U74" s="253"/>
      <c r="V74" s="253"/>
      <c r="W74" s="253"/>
      <c r="X74" s="253"/>
      <c r="Y74" s="253"/>
      <c r="Z74" s="253"/>
      <c r="AA74" s="253"/>
      <c r="AB74" s="253"/>
      <c r="AC74" s="253"/>
      <c r="AD74" s="253"/>
      <c r="AE74" s="253"/>
      <c r="AF74" s="253"/>
      <c r="AG74" s="253"/>
      <c r="AH74" s="253"/>
      <c r="AI74" s="253"/>
      <c r="AJ74" s="253"/>
      <c r="AK74" s="253"/>
      <c r="AL74" s="253"/>
      <c r="AM74" s="253"/>
      <c r="AN74" s="253"/>
      <c r="AO74" s="253"/>
      <c r="AP74" s="253"/>
      <c r="AQ74" s="253"/>
      <c r="AR74" s="253"/>
      <c r="AS74" s="253"/>
      <c r="AT74" s="253"/>
      <c r="AU74" s="253"/>
      <c r="AV74" s="253"/>
      <c r="AW74" s="253"/>
      <c r="AX74" s="253"/>
      <c r="AY74" s="253"/>
      <c r="AZ74" s="253"/>
      <c r="BA74" s="253"/>
      <c r="BB74" s="253"/>
      <c r="BC74" s="253"/>
      <c r="BD74" s="253"/>
      <c r="BE74" s="253"/>
      <c r="BF74" s="253"/>
      <c r="BG74" s="253"/>
      <c r="BH74" s="253"/>
      <c r="BI74" s="253"/>
      <c r="BJ74" s="253"/>
      <c r="BK74" s="253"/>
      <c r="BL74" s="253"/>
      <c r="BM74" s="253"/>
      <c r="BN74" s="253"/>
      <c r="BO74" s="253"/>
      <c r="BP74" s="253"/>
      <c r="BQ74" s="253"/>
      <c r="BR74" s="253"/>
      <c r="BS74" s="253"/>
      <c r="BT74" s="253"/>
      <c r="BU74" s="253"/>
      <c r="BV74" s="253"/>
      <c r="BW74" s="253"/>
      <c r="BX74" s="253"/>
      <c r="BY74" s="253"/>
      <c r="BZ74" s="253"/>
      <c r="CA74" s="253"/>
      <c r="CB74" s="253"/>
      <c r="CC74" s="253"/>
      <c r="CD74" s="253"/>
      <c r="CE74" s="253"/>
      <c r="CF74" s="253"/>
      <c r="CG74" s="253"/>
      <c r="CH74" s="253"/>
      <c r="CI74" s="253"/>
      <c r="CJ74" s="253"/>
      <c r="CK74" s="253"/>
      <c r="CL74" s="253"/>
      <c r="CM74" s="253"/>
      <c r="CN74" s="253"/>
      <c r="CO74" s="253"/>
      <c r="CP74" s="253"/>
      <c r="CQ74" s="253"/>
      <c r="CR74" s="253"/>
      <c r="CS74" s="253"/>
      <c r="CT74" s="253"/>
      <c r="CU74" s="253"/>
      <c r="CV74" s="253"/>
      <c r="CW74" s="253"/>
      <c r="CX74" s="253"/>
      <c r="CY74" s="253"/>
      <c r="CZ74" s="253"/>
      <c r="DA74" s="253"/>
      <c r="DB74" s="253"/>
      <c r="DC74" s="253"/>
      <c r="DD74" s="253"/>
      <c r="DE74" s="253"/>
      <c r="DF74" s="253"/>
      <c r="DG74" s="253"/>
      <c r="DH74" s="253"/>
      <c r="DI74" s="253"/>
      <c r="DJ74" s="253"/>
      <c r="DK74" s="253"/>
      <c r="DL74" s="253"/>
      <c r="DM74" s="253"/>
      <c r="DN74" s="253"/>
      <c r="DO74" s="253"/>
      <c r="DP74" s="253"/>
      <c r="DQ74" s="253"/>
      <c r="DR74" s="253"/>
      <c r="DS74" s="253"/>
      <c r="DT74" s="253"/>
      <c r="DU74" s="253"/>
      <c r="DV74" s="253"/>
      <c r="DW74" s="253"/>
      <c r="DX74" s="253"/>
      <c r="DY74" s="253"/>
      <c r="DZ74" s="253"/>
      <c r="EA74" s="253"/>
      <c r="EB74" s="253"/>
      <c r="EC74" s="253"/>
      <c r="ED74" s="253"/>
      <c r="EE74" s="253"/>
      <c r="EF74" s="253"/>
      <c r="EG74" s="253"/>
      <c r="EH74" s="253"/>
      <c r="EI74" s="253"/>
      <c r="EJ74" s="253"/>
      <c r="EK74" s="253"/>
      <c r="EL74" s="253"/>
      <c r="EM74" s="253"/>
      <c r="EN74" s="253"/>
      <c r="EO74" s="253"/>
      <c r="EP74" s="253"/>
      <c r="EQ74" s="253"/>
      <c r="ER74" s="253"/>
      <c r="ES74" s="253"/>
      <c r="ET74" s="253"/>
      <c r="EU74" s="253"/>
      <c r="EV74" s="253"/>
      <c r="EW74" s="253"/>
      <c r="EX74" s="253"/>
      <c r="EY74" s="253"/>
      <c r="EZ74" s="253"/>
      <c r="FA74" s="253"/>
      <c r="FB74" s="253"/>
      <c r="FC74" s="253"/>
      <c r="FD74" s="253"/>
      <c r="FE74" s="253"/>
      <c r="FF74" s="253"/>
      <c r="FG74" s="253"/>
      <c r="FH74" s="253"/>
      <c r="FI74" s="253"/>
      <c r="FJ74" s="253"/>
      <c r="FK74" s="253"/>
      <c r="FL74" s="253"/>
      <c r="FM74" s="253"/>
      <c r="FN74" s="253"/>
      <c r="FO74" s="253"/>
      <c r="FP74" s="253"/>
      <c r="FQ74" s="253"/>
      <c r="FR74" s="253"/>
      <c r="FS74" s="253"/>
      <c r="FT74" s="253"/>
      <c r="FU74" s="253"/>
      <c r="FV74" s="253"/>
      <c r="FW74" s="253"/>
      <c r="FX74" s="253"/>
      <c r="FY74" s="253"/>
      <c r="FZ74" s="253"/>
      <c r="GA74" s="253"/>
      <c r="GB74" s="253"/>
      <c r="GC74" s="253"/>
      <c r="GD74" s="253"/>
      <c r="GE74" s="253"/>
      <c r="GF74" s="253"/>
      <c r="GG74" s="253"/>
      <c r="GH74" s="253"/>
      <c r="GI74" s="253"/>
      <c r="GJ74" s="253"/>
      <c r="GK74" s="253"/>
      <c r="GL74" s="253"/>
      <c r="GM74" s="253"/>
      <c r="GN74" s="253"/>
      <c r="GO74" s="253"/>
      <c r="GP74" s="253"/>
      <c r="GQ74" s="253"/>
      <c r="GR74" s="253"/>
      <c r="GS74" s="253"/>
      <c r="GT74" s="253"/>
      <c r="GU74" s="253"/>
      <c r="GV74" s="253"/>
      <c r="GW74" s="253"/>
      <c r="GX74" s="253"/>
      <c r="GY74" s="253"/>
      <c r="GZ74" s="253"/>
      <c r="HA74" s="253"/>
      <c r="HB74" s="253"/>
      <c r="HC74" s="253"/>
      <c r="HD74" s="253"/>
      <c r="HE74" s="253"/>
      <c r="HF74" s="253"/>
      <c r="HG74" s="253"/>
      <c r="HH74" s="253"/>
      <c r="HI74" s="253"/>
      <c r="HJ74" s="253"/>
      <c r="HK74" s="253"/>
      <c r="HL74" s="253"/>
      <c r="HM74" s="253"/>
      <c r="HN74" s="253"/>
      <c r="HO74" s="253"/>
      <c r="HP74" s="253"/>
      <c r="HQ74" s="253"/>
      <c r="HR74" s="253"/>
      <c r="HS74" s="253"/>
      <c r="HT74" s="253"/>
      <c r="HU74" s="253"/>
      <c r="HV74" s="253"/>
      <c r="HW74" s="253"/>
      <c r="HX74" s="253"/>
      <c r="HY74" s="253"/>
      <c r="HZ74" s="253"/>
      <c r="IA74" s="253"/>
      <c r="IB74" s="253"/>
      <c r="IC74" s="253"/>
      <c r="ID74" s="253"/>
      <c r="IE74" s="253"/>
      <c r="IF74" s="253"/>
      <c r="IG74" s="253"/>
      <c r="IH74" s="253"/>
      <c r="II74" s="253"/>
      <c r="IJ74" s="253"/>
      <c r="IK74" s="253"/>
      <c r="IL74" s="253"/>
      <c r="IM74" s="253"/>
      <c r="IN74" s="253"/>
      <c r="IO74" s="253"/>
      <c r="IP74" s="253"/>
    </row>
    <row r="75" s="309" customFormat="1" ht="24" customHeight="1" spans="1:250">
      <c r="A75" s="253"/>
      <c r="B75" s="276"/>
      <c r="C75" s="253"/>
      <c r="D75" s="337"/>
      <c r="E75" s="253"/>
      <c r="F75" s="253"/>
      <c r="G75" s="253"/>
      <c r="H75" s="253"/>
      <c r="I75" s="253"/>
      <c r="J75" s="253"/>
      <c r="K75" s="253"/>
      <c r="L75" s="253"/>
      <c r="M75" s="253"/>
      <c r="N75" s="253"/>
      <c r="O75" s="253"/>
      <c r="P75" s="253"/>
      <c r="Q75" s="253"/>
      <c r="R75" s="253"/>
      <c r="S75" s="253"/>
      <c r="T75" s="253"/>
      <c r="U75" s="253"/>
      <c r="V75" s="253"/>
      <c r="W75" s="253"/>
      <c r="X75" s="253"/>
      <c r="Y75" s="253"/>
      <c r="Z75" s="253"/>
      <c r="AA75" s="253"/>
      <c r="AB75" s="253"/>
      <c r="AC75" s="253"/>
      <c r="AD75" s="253"/>
      <c r="AE75" s="253"/>
      <c r="AF75" s="253"/>
      <c r="AG75" s="253"/>
      <c r="AH75" s="253"/>
      <c r="AI75" s="253"/>
      <c r="AJ75" s="253"/>
      <c r="AK75" s="253"/>
      <c r="AL75" s="253"/>
      <c r="AM75" s="253"/>
      <c r="AN75" s="253"/>
      <c r="AO75" s="253"/>
      <c r="AP75" s="253"/>
      <c r="AQ75" s="253"/>
      <c r="AR75" s="253"/>
      <c r="AS75" s="253"/>
      <c r="AT75" s="253"/>
      <c r="AU75" s="253"/>
      <c r="AV75" s="253"/>
      <c r="AW75" s="253"/>
      <c r="AX75" s="253"/>
      <c r="AY75" s="253"/>
      <c r="AZ75" s="253"/>
      <c r="BA75" s="253"/>
      <c r="BB75" s="253"/>
      <c r="BC75" s="253"/>
      <c r="BD75" s="253"/>
      <c r="BE75" s="253"/>
      <c r="BF75" s="253"/>
      <c r="BG75" s="253"/>
      <c r="BH75" s="253"/>
      <c r="BI75" s="253"/>
      <c r="BJ75" s="253"/>
      <c r="BK75" s="253"/>
      <c r="BL75" s="253"/>
      <c r="BM75" s="253"/>
      <c r="BN75" s="253"/>
      <c r="BO75" s="253"/>
      <c r="BP75" s="253"/>
      <c r="BQ75" s="253"/>
      <c r="BR75" s="253"/>
      <c r="BS75" s="253"/>
      <c r="BT75" s="253"/>
      <c r="BU75" s="253"/>
      <c r="BV75" s="253"/>
      <c r="BW75" s="253"/>
      <c r="BX75" s="253"/>
      <c r="BY75" s="253"/>
      <c r="BZ75" s="253"/>
      <c r="CA75" s="253"/>
      <c r="CB75" s="253"/>
      <c r="CC75" s="253"/>
      <c r="CD75" s="253"/>
      <c r="CE75" s="253"/>
      <c r="CF75" s="253"/>
      <c r="CG75" s="253"/>
      <c r="CH75" s="253"/>
      <c r="CI75" s="253"/>
      <c r="CJ75" s="253"/>
      <c r="CK75" s="253"/>
      <c r="CL75" s="253"/>
      <c r="CM75" s="253"/>
      <c r="CN75" s="253"/>
      <c r="CO75" s="253"/>
      <c r="CP75" s="253"/>
      <c r="CQ75" s="253"/>
      <c r="CR75" s="253"/>
      <c r="CS75" s="253"/>
      <c r="CT75" s="253"/>
      <c r="CU75" s="253"/>
      <c r="CV75" s="253"/>
      <c r="CW75" s="253"/>
      <c r="CX75" s="253"/>
      <c r="CY75" s="253"/>
      <c r="CZ75" s="253"/>
      <c r="DA75" s="253"/>
      <c r="DB75" s="253"/>
      <c r="DC75" s="253"/>
      <c r="DD75" s="253"/>
      <c r="DE75" s="253"/>
      <c r="DF75" s="253"/>
      <c r="DG75" s="253"/>
      <c r="DH75" s="253"/>
      <c r="DI75" s="253"/>
      <c r="DJ75" s="253"/>
      <c r="DK75" s="253"/>
      <c r="DL75" s="253"/>
      <c r="DM75" s="253"/>
      <c r="DN75" s="253"/>
      <c r="DO75" s="253"/>
      <c r="DP75" s="253"/>
      <c r="DQ75" s="253"/>
      <c r="DR75" s="253"/>
      <c r="DS75" s="253"/>
      <c r="DT75" s="253"/>
      <c r="DU75" s="253"/>
      <c r="DV75" s="253"/>
      <c r="DW75" s="253"/>
      <c r="DX75" s="253"/>
      <c r="DY75" s="253"/>
      <c r="DZ75" s="253"/>
      <c r="EA75" s="253"/>
      <c r="EB75" s="253"/>
      <c r="EC75" s="253"/>
      <c r="ED75" s="253"/>
      <c r="EE75" s="253"/>
      <c r="EF75" s="253"/>
      <c r="EG75" s="253"/>
      <c r="EH75" s="253"/>
      <c r="EI75" s="253"/>
      <c r="EJ75" s="253"/>
      <c r="EK75" s="253"/>
      <c r="EL75" s="253"/>
      <c r="EM75" s="253"/>
      <c r="EN75" s="253"/>
      <c r="EO75" s="253"/>
      <c r="EP75" s="253"/>
      <c r="EQ75" s="253"/>
      <c r="ER75" s="253"/>
      <c r="ES75" s="253"/>
      <c r="ET75" s="253"/>
      <c r="EU75" s="253"/>
      <c r="EV75" s="253"/>
      <c r="EW75" s="253"/>
      <c r="EX75" s="253"/>
      <c r="EY75" s="253"/>
      <c r="EZ75" s="253"/>
      <c r="FA75" s="253"/>
      <c r="FB75" s="253"/>
      <c r="FC75" s="253"/>
      <c r="FD75" s="253"/>
      <c r="FE75" s="253"/>
      <c r="FF75" s="253"/>
      <c r="FG75" s="253"/>
      <c r="FH75" s="253"/>
      <c r="FI75" s="253"/>
      <c r="FJ75" s="253"/>
      <c r="FK75" s="253"/>
      <c r="FL75" s="253"/>
      <c r="FM75" s="253"/>
      <c r="FN75" s="253"/>
      <c r="FO75" s="253"/>
      <c r="FP75" s="253"/>
      <c r="FQ75" s="253"/>
      <c r="FR75" s="253"/>
      <c r="FS75" s="253"/>
      <c r="FT75" s="253"/>
      <c r="FU75" s="253"/>
      <c r="FV75" s="253"/>
      <c r="FW75" s="253"/>
      <c r="FX75" s="253"/>
      <c r="FY75" s="253"/>
      <c r="FZ75" s="253"/>
      <c r="GA75" s="253"/>
      <c r="GB75" s="253"/>
      <c r="GC75" s="253"/>
      <c r="GD75" s="253"/>
      <c r="GE75" s="253"/>
      <c r="GF75" s="253"/>
      <c r="GG75" s="253"/>
      <c r="GH75" s="253"/>
      <c r="GI75" s="253"/>
      <c r="GJ75" s="253"/>
      <c r="GK75" s="253"/>
      <c r="GL75" s="253"/>
      <c r="GM75" s="253"/>
      <c r="GN75" s="253"/>
      <c r="GO75" s="253"/>
      <c r="GP75" s="253"/>
      <c r="GQ75" s="253"/>
      <c r="GR75" s="253"/>
      <c r="GS75" s="253"/>
      <c r="GT75" s="253"/>
      <c r="GU75" s="253"/>
      <c r="GV75" s="253"/>
      <c r="GW75" s="253"/>
      <c r="GX75" s="253"/>
      <c r="GY75" s="253"/>
      <c r="GZ75" s="253"/>
      <c r="HA75" s="253"/>
      <c r="HB75" s="253"/>
      <c r="HC75" s="253"/>
      <c r="HD75" s="253"/>
      <c r="HE75" s="253"/>
      <c r="HF75" s="253"/>
      <c r="HG75" s="253"/>
      <c r="HH75" s="253"/>
      <c r="HI75" s="253"/>
      <c r="HJ75" s="253"/>
      <c r="HK75" s="253"/>
      <c r="HL75" s="253"/>
      <c r="HM75" s="253"/>
      <c r="HN75" s="253"/>
      <c r="HO75" s="253"/>
      <c r="HP75" s="253"/>
      <c r="HQ75" s="253"/>
      <c r="HR75" s="253"/>
      <c r="HS75" s="253"/>
      <c r="HT75" s="253"/>
      <c r="HU75" s="253"/>
      <c r="HV75" s="253"/>
      <c r="HW75" s="253"/>
      <c r="HX75" s="253"/>
      <c r="HY75" s="253"/>
      <c r="HZ75" s="253"/>
      <c r="IA75" s="253"/>
      <c r="IB75" s="253"/>
      <c r="IC75" s="253"/>
      <c r="ID75" s="253"/>
      <c r="IE75" s="253"/>
      <c r="IF75" s="253"/>
      <c r="IG75" s="253"/>
      <c r="IH75" s="253"/>
      <c r="II75" s="253"/>
      <c r="IJ75" s="253"/>
      <c r="IK75" s="253"/>
      <c r="IL75" s="253"/>
      <c r="IM75" s="253"/>
      <c r="IN75" s="253"/>
      <c r="IO75" s="253"/>
      <c r="IP75" s="253"/>
    </row>
    <row r="76" s="309" customFormat="1" ht="24" customHeight="1" spans="1:250">
      <c r="A76" s="253"/>
      <c r="B76" s="276"/>
      <c r="C76" s="253"/>
      <c r="D76" s="337"/>
      <c r="E76" s="253"/>
      <c r="F76" s="253"/>
      <c r="G76" s="253"/>
      <c r="H76" s="253"/>
      <c r="I76" s="253"/>
      <c r="J76" s="253"/>
      <c r="K76" s="253"/>
      <c r="L76" s="253"/>
      <c r="M76" s="253"/>
      <c r="N76" s="253"/>
      <c r="O76" s="253"/>
      <c r="P76" s="253"/>
      <c r="Q76" s="253"/>
      <c r="R76" s="253"/>
      <c r="S76" s="253"/>
      <c r="T76" s="253"/>
      <c r="U76" s="253"/>
      <c r="V76" s="253"/>
      <c r="W76" s="253"/>
      <c r="X76" s="253"/>
      <c r="Y76" s="253"/>
      <c r="Z76" s="253"/>
      <c r="AA76" s="253"/>
      <c r="AB76" s="253"/>
      <c r="AC76" s="253"/>
      <c r="AD76" s="253"/>
      <c r="AE76" s="253"/>
      <c r="AF76" s="253"/>
      <c r="AG76" s="253"/>
      <c r="AH76" s="253"/>
      <c r="AI76" s="253"/>
      <c r="AJ76" s="253"/>
      <c r="AK76" s="253"/>
      <c r="AL76" s="253"/>
      <c r="AM76" s="253"/>
      <c r="AN76" s="253"/>
      <c r="AO76" s="253"/>
      <c r="AP76" s="253"/>
      <c r="AQ76" s="253"/>
      <c r="AR76" s="253"/>
      <c r="AS76" s="253"/>
      <c r="AT76" s="253"/>
      <c r="AU76" s="253"/>
      <c r="AV76" s="253"/>
      <c r="AW76" s="253"/>
      <c r="AX76" s="253"/>
      <c r="AY76" s="253"/>
      <c r="AZ76" s="253"/>
      <c r="BA76" s="253"/>
      <c r="BB76" s="253"/>
      <c r="BC76" s="253"/>
      <c r="BD76" s="253"/>
      <c r="BE76" s="253"/>
      <c r="BF76" s="253"/>
      <c r="BG76" s="253"/>
      <c r="BH76" s="253"/>
      <c r="BI76" s="253"/>
      <c r="BJ76" s="253"/>
      <c r="BK76" s="253"/>
      <c r="BL76" s="253"/>
      <c r="BM76" s="253"/>
      <c r="BN76" s="253"/>
      <c r="BO76" s="253"/>
      <c r="BP76" s="253"/>
      <c r="BQ76" s="253"/>
      <c r="BR76" s="253"/>
      <c r="BS76" s="253"/>
      <c r="BT76" s="253"/>
      <c r="BU76" s="253"/>
      <c r="BV76" s="253"/>
      <c r="BW76" s="253"/>
      <c r="BX76" s="253"/>
      <c r="BY76" s="253"/>
      <c r="BZ76" s="253"/>
      <c r="CA76" s="253"/>
      <c r="CB76" s="253"/>
      <c r="CC76" s="253"/>
      <c r="CD76" s="253"/>
      <c r="CE76" s="253"/>
      <c r="CF76" s="253"/>
      <c r="CG76" s="253"/>
      <c r="CH76" s="253"/>
      <c r="CI76" s="253"/>
      <c r="CJ76" s="253"/>
      <c r="CK76" s="253"/>
      <c r="CL76" s="253"/>
      <c r="CM76" s="253"/>
      <c r="CN76" s="253"/>
      <c r="CO76" s="253"/>
      <c r="CP76" s="253"/>
      <c r="CQ76" s="253"/>
      <c r="CR76" s="253"/>
      <c r="CS76" s="253"/>
      <c r="CT76" s="253"/>
      <c r="CU76" s="253"/>
      <c r="CV76" s="253"/>
      <c r="CW76" s="253"/>
      <c r="CX76" s="253"/>
      <c r="CY76" s="253"/>
      <c r="CZ76" s="253"/>
      <c r="DA76" s="253"/>
      <c r="DB76" s="253"/>
      <c r="DC76" s="253"/>
      <c r="DD76" s="253"/>
      <c r="DE76" s="253"/>
      <c r="DF76" s="253"/>
      <c r="DG76" s="253"/>
      <c r="DH76" s="253"/>
      <c r="DI76" s="253"/>
      <c r="DJ76" s="253"/>
      <c r="DK76" s="253"/>
      <c r="DL76" s="253"/>
      <c r="DM76" s="253"/>
      <c r="DN76" s="253"/>
      <c r="DO76" s="253"/>
      <c r="DP76" s="253"/>
      <c r="DQ76" s="253"/>
      <c r="DR76" s="253"/>
      <c r="DS76" s="253"/>
      <c r="DT76" s="253"/>
      <c r="DU76" s="253"/>
      <c r="DV76" s="253"/>
      <c r="DW76" s="253"/>
      <c r="DX76" s="253"/>
      <c r="DY76" s="253"/>
      <c r="DZ76" s="253"/>
      <c r="EA76" s="253"/>
      <c r="EB76" s="253"/>
      <c r="EC76" s="253"/>
      <c r="ED76" s="253"/>
      <c r="EE76" s="253"/>
      <c r="EF76" s="253"/>
      <c r="EG76" s="253"/>
      <c r="EH76" s="253"/>
      <c r="EI76" s="253"/>
      <c r="EJ76" s="253"/>
      <c r="EK76" s="253"/>
      <c r="EL76" s="253"/>
      <c r="EM76" s="253"/>
      <c r="EN76" s="253"/>
      <c r="EO76" s="253"/>
      <c r="EP76" s="253"/>
      <c r="EQ76" s="253"/>
      <c r="ER76" s="253"/>
      <c r="ES76" s="253"/>
      <c r="ET76" s="253"/>
      <c r="EU76" s="253"/>
      <c r="EV76" s="253"/>
      <c r="EW76" s="253"/>
      <c r="EX76" s="253"/>
      <c r="EY76" s="253"/>
      <c r="EZ76" s="253"/>
      <c r="FA76" s="253"/>
      <c r="FB76" s="253"/>
      <c r="FC76" s="253"/>
      <c r="FD76" s="253"/>
      <c r="FE76" s="253"/>
      <c r="FF76" s="253"/>
      <c r="FG76" s="253"/>
      <c r="FH76" s="253"/>
      <c r="FI76" s="253"/>
      <c r="FJ76" s="253"/>
      <c r="FK76" s="253"/>
      <c r="FL76" s="253"/>
      <c r="FM76" s="253"/>
      <c r="FN76" s="253"/>
      <c r="FO76" s="253"/>
      <c r="FP76" s="253"/>
      <c r="FQ76" s="253"/>
      <c r="FR76" s="253"/>
      <c r="FS76" s="253"/>
      <c r="FT76" s="253"/>
      <c r="FU76" s="253"/>
      <c r="FV76" s="253"/>
      <c r="FW76" s="253"/>
      <c r="FX76" s="253"/>
      <c r="FY76" s="253"/>
      <c r="FZ76" s="253"/>
      <c r="GA76" s="253"/>
      <c r="GB76" s="253"/>
      <c r="GC76" s="253"/>
      <c r="GD76" s="253"/>
      <c r="GE76" s="253"/>
      <c r="GF76" s="253"/>
      <c r="GG76" s="253"/>
      <c r="GH76" s="253"/>
      <c r="GI76" s="253"/>
      <c r="GJ76" s="253"/>
      <c r="GK76" s="253"/>
      <c r="GL76" s="253"/>
      <c r="GM76" s="253"/>
      <c r="GN76" s="253"/>
      <c r="GO76" s="253"/>
      <c r="GP76" s="253"/>
      <c r="GQ76" s="253"/>
      <c r="GR76" s="253"/>
      <c r="GS76" s="253"/>
      <c r="GT76" s="253"/>
      <c r="GU76" s="253"/>
      <c r="GV76" s="253"/>
      <c r="GW76" s="253"/>
      <c r="GX76" s="253"/>
      <c r="GY76" s="253"/>
      <c r="GZ76" s="253"/>
      <c r="HA76" s="253"/>
      <c r="HB76" s="253"/>
      <c r="HC76" s="253"/>
      <c r="HD76" s="253"/>
      <c r="HE76" s="253"/>
      <c r="HF76" s="253"/>
      <c r="HG76" s="253"/>
      <c r="HH76" s="253"/>
      <c r="HI76" s="253"/>
      <c r="HJ76" s="253"/>
      <c r="HK76" s="253"/>
      <c r="HL76" s="253"/>
      <c r="HM76" s="253"/>
      <c r="HN76" s="253"/>
      <c r="HO76" s="253"/>
      <c r="HP76" s="253"/>
      <c r="HQ76" s="253"/>
      <c r="HR76" s="253"/>
      <c r="HS76" s="253"/>
      <c r="HT76" s="253"/>
      <c r="HU76" s="253"/>
      <c r="HV76" s="253"/>
      <c r="HW76" s="253"/>
      <c r="HX76" s="253"/>
      <c r="HY76" s="253"/>
      <c r="HZ76" s="253"/>
      <c r="IA76" s="253"/>
      <c r="IB76" s="253"/>
      <c r="IC76" s="253"/>
      <c r="ID76" s="253"/>
      <c r="IE76" s="253"/>
      <c r="IF76" s="253"/>
      <c r="IG76" s="253"/>
      <c r="IH76" s="253"/>
      <c r="II76" s="253"/>
      <c r="IJ76" s="253"/>
      <c r="IK76" s="253"/>
      <c r="IL76" s="253"/>
      <c r="IM76" s="253"/>
      <c r="IN76" s="253"/>
      <c r="IO76" s="253"/>
      <c r="IP76" s="253"/>
    </row>
    <row r="77" s="309" customFormat="1" ht="24" customHeight="1" spans="1:250">
      <c r="A77" s="253"/>
      <c r="B77" s="276"/>
      <c r="C77" s="253"/>
      <c r="D77" s="337"/>
      <c r="E77" s="253"/>
      <c r="F77" s="253"/>
      <c r="G77" s="253"/>
      <c r="H77" s="253"/>
      <c r="I77" s="253"/>
      <c r="J77" s="253"/>
      <c r="K77" s="253"/>
      <c r="L77" s="253"/>
      <c r="M77" s="253"/>
      <c r="N77" s="253"/>
      <c r="O77" s="253"/>
      <c r="P77" s="253"/>
      <c r="Q77" s="253"/>
      <c r="R77" s="253"/>
      <c r="S77" s="253"/>
      <c r="T77" s="253"/>
      <c r="U77" s="253"/>
      <c r="V77" s="253"/>
      <c r="W77" s="253"/>
      <c r="X77" s="253"/>
      <c r="Y77" s="253"/>
      <c r="Z77" s="253"/>
      <c r="AA77" s="253"/>
      <c r="AB77" s="253"/>
      <c r="AC77" s="253"/>
      <c r="AD77" s="253"/>
      <c r="AE77" s="253"/>
      <c r="AF77" s="253"/>
      <c r="AG77" s="253"/>
      <c r="AH77" s="253"/>
      <c r="AI77" s="253"/>
      <c r="AJ77" s="253"/>
      <c r="AK77" s="253"/>
      <c r="AL77" s="253"/>
      <c r="AM77" s="253"/>
      <c r="AN77" s="253"/>
      <c r="AO77" s="253"/>
      <c r="AP77" s="253"/>
      <c r="AQ77" s="253"/>
      <c r="AR77" s="253"/>
      <c r="AS77" s="253"/>
      <c r="AT77" s="253"/>
      <c r="AU77" s="253"/>
      <c r="AV77" s="253"/>
      <c r="AW77" s="253"/>
      <c r="AX77" s="253"/>
      <c r="AY77" s="253"/>
      <c r="AZ77" s="253"/>
      <c r="BA77" s="253"/>
      <c r="BB77" s="253"/>
      <c r="BC77" s="253"/>
      <c r="BD77" s="253"/>
      <c r="BE77" s="253"/>
      <c r="BF77" s="253"/>
      <c r="BG77" s="253"/>
      <c r="BH77" s="253"/>
      <c r="BI77" s="253"/>
      <c r="BJ77" s="253"/>
      <c r="BK77" s="253"/>
      <c r="BL77" s="253"/>
      <c r="BM77" s="253"/>
      <c r="BN77" s="253"/>
      <c r="BO77" s="253"/>
      <c r="BP77" s="253"/>
      <c r="BQ77" s="253"/>
      <c r="BR77" s="253"/>
      <c r="BS77" s="253"/>
      <c r="BT77" s="253"/>
      <c r="BU77" s="253"/>
      <c r="BV77" s="253"/>
      <c r="BW77" s="253"/>
      <c r="BX77" s="253"/>
      <c r="BY77" s="253"/>
      <c r="BZ77" s="253"/>
      <c r="CA77" s="253"/>
      <c r="CB77" s="253"/>
      <c r="CC77" s="253"/>
      <c r="CD77" s="253"/>
      <c r="CE77" s="253"/>
      <c r="CF77" s="253"/>
      <c r="CG77" s="253"/>
      <c r="CH77" s="253"/>
      <c r="CI77" s="253"/>
      <c r="CJ77" s="253"/>
      <c r="CK77" s="253"/>
      <c r="CL77" s="253"/>
      <c r="CM77" s="253"/>
      <c r="CN77" s="253"/>
      <c r="CO77" s="253"/>
      <c r="CP77" s="253"/>
      <c r="CQ77" s="253"/>
      <c r="CR77" s="253"/>
      <c r="CS77" s="253"/>
      <c r="CT77" s="253"/>
      <c r="CU77" s="253"/>
      <c r="CV77" s="253"/>
      <c r="CW77" s="253"/>
      <c r="CX77" s="253"/>
      <c r="CY77" s="253"/>
      <c r="CZ77" s="253"/>
      <c r="DA77" s="253"/>
      <c r="DB77" s="253"/>
      <c r="DC77" s="253"/>
      <c r="DD77" s="253"/>
      <c r="DE77" s="253"/>
      <c r="DF77" s="253"/>
      <c r="DG77" s="253"/>
      <c r="DH77" s="253"/>
      <c r="DI77" s="253"/>
      <c r="DJ77" s="253"/>
      <c r="DK77" s="253"/>
      <c r="DL77" s="253"/>
      <c r="DM77" s="253"/>
      <c r="DN77" s="253"/>
      <c r="DO77" s="253"/>
      <c r="DP77" s="253"/>
      <c r="DQ77" s="253"/>
      <c r="DR77" s="253"/>
      <c r="DS77" s="253"/>
      <c r="DT77" s="253"/>
      <c r="DU77" s="253"/>
      <c r="DV77" s="253"/>
      <c r="DW77" s="253"/>
      <c r="DX77" s="253"/>
      <c r="DY77" s="253"/>
      <c r="DZ77" s="253"/>
      <c r="EA77" s="253"/>
      <c r="EB77" s="253"/>
      <c r="EC77" s="253"/>
      <c r="ED77" s="253"/>
      <c r="EE77" s="253"/>
      <c r="EF77" s="253"/>
      <c r="EG77" s="253"/>
      <c r="EH77" s="253"/>
      <c r="EI77" s="253"/>
      <c r="EJ77" s="253"/>
      <c r="EK77" s="253"/>
      <c r="EL77" s="253"/>
      <c r="EM77" s="253"/>
      <c r="EN77" s="253"/>
      <c r="EO77" s="253"/>
      <c r="EP77" s="253"/>
      <c r="EQ77" s="253"/>
      <c r="ER77" s="253"/>
      <c r="ES77" s="253"/>
      <c r="ET77" s="253"/>
      <c r="EU77" s="253"/>
      <c r="EV77" s="253"/>
      <c r="EW77" s="253"/>
      <c r="EX77" s="253"/>
      <c r="EY77" s="253"/>
      <c r="EZ77" s="253"/>
      <c r="FA77" s="253"/>
      <c r="FB77" s="253"/>
      <c r="FC77" s="253"/>
      <c r="FD77" s="253"/>
      <c r="FE77" s="253"/>
      <c r="FF77" s="253"/>
      <c r="FG77" s="253"/>
      <c r="FH77" s="253"/>
      <c r="FI77" s="253"/>
      <c r="FJ77" s="253"/>
      <c r="FK77" s="253"/>
      <c r="FL77" s="253"/>
      <c r="FM77" s="253"/>
      <c r="FN77" s="253"/>
      <c r="FO77" s="253"/>
      <c r="FP77" s="253"/>
      <c r="FQ77" s="253"/>
      <c r="FR77" s="253"/>
      <c r="FS77" s="253"/>
      <c r="FT77" s="253"/>
      <c r="FU77" s="253"/>
      <c r="FV77" s="253"/>
      <c r="FW77" s="253"/>
      <c r="FX77" s="253"/>
      <c r="FY77" s="253"/>
      <c r="FZ77" s="253"/>
      <c r="GA77" s="253"/>
      <c r="GB77" s="253"/>
      <c r="GC77" s="253"/>
      <c r="GD77" s="253"/>
      <c r="GE77" s="253"/>
      <c r="GF77" s="253"/>
      <c r="GG77" s="253"/>
      <c r="GH77" s="253"/>
      <c r="GI77" s="253"/>
      <c r="GJ77" s="253"/>
      <c r="GK77" s="253"/>
      <c r="GL77" s="253"/>
      <c r="GM77" s="253"/>
      <c r="GN77" s="253"/>
      <c r="GO77" s="253"/>
      <c r="GP77" s="253"/>
      <c r="GQ77" s="253"/>
      <c r="GR77" s="253"/>
      <c r="GS77" s="253"/>
      <c r="GT77" s="253"/>
      <c r="GU77" s="253"/>
      <c r="GV77" s="253"/>
      <c r="GW77" s="253"/>
      <c r="GX77" s="253"/>
      <c r="GY77" s="253"/>
      <c r="GZ77" s="253"/>
      <c r="HA77" s="253"/>
      <c r="HB77" s="253"/>
      <c r="HC77" s="253"/>
      <c r="HD77" s="253"/>
      <c r="HE77" s="253"/>
      <c r="HF77" s="253"/>
      <c r="HG77" s="253"/>
      <c r="HH77" s="253"/>
      <c r="HI77" s="253"/>
      <c r="HJ77" s="253"/>
      <c r="HK77" s="253"/>
      <c r="HL77" s="253"/>
      <c r="HM77" s="253"/>
      <c r="HN77" s="253"/>
      <c r="HO77" s="253"/>
      <c r="HP77" s="253"/>
      <c r="HQ77" s="253"/>
      <c r="HR77" s="253"/>
      <c r="HS77" s="253"/>
      <c r="HT77" s="253"/>
      <c r="HU77" s="253"/>
      <c r="HV77" s="253"/>
      <c r="HW77" s="253"/>
      <c r="HX77" s="253"/>
      <c r="HY77" s="253"/>
      <c r="HZ77" s="253"/>
      <c r="IA77" s="253"/>
      <c r="IB77" s="253"/>
      <c r="IC77" s="253"/>
      <c r="ID77" s="253"/>
      <c r="IE77" s="253"/>
      <c r="IF77" s="253"/>
      <c r="IG77" s="253"/>
      <c r="IH77" s="253"/>
      <c r="II77" s="253"/>
      <c r="IJ77" s="253"/>
      <c r="IK77" s="253"/>
      <c r="IL77" s="253"/>
      <c r="IM77" s="253"/>
      <c r="IN77" s="253"/>
      <c r="IO77" s="253"/>
      <c r="IP77" s="253"/>
    </row>
    <row r="78" s="309" customFormat="1" ht="24" customHeight="1" spans="1:250">
      <c r="A78" s="253"/>
      <c r="B78" s="276"/>
      <c r="C78" s="253"/>
      <c r="D78" s="337"/>
      <c r="E78" s="253"/>
      <c r="F78" s="253"/>
      <c r="G78" s="253"/>
      <c r="H78" s="253"/>
      <c r="I78" s="253"/>
      <c r="J78" s="253"/>
      <c r="K78" s="253"/>
      <c r="L78" s="253"/>
      <c r="M78" s="253"/>
      <c r="N78" s="253"/>
      <c r="O78" s="253"/>
      <c r="P78" s="253"/>
      <c r="Q78" s="253"/>
      <c r="R78" s="253"/>
      <c r="S78" s="253"/>
      <c r="T78" s="253"/>
      <c r="U78" s="253"/>
      <c r="V78" s="253"/>
      <c r="W78" s="253"/>
      <c r="X78" s="253"/>
      <c r="Y78" s="253"/>
      <c r="Z78" s="253"/>
      <c r="AA78" s="253"/>
      <c r="AB78" s="253"/>
      <c r="AC78" s="253"/>
      <c r="AD78" s="253"/>
      <c r="AE78" s="253"/>
      <c r="AF78" s="253"/>
      <c r="AG78" s="253"/>
      <c r="AH78" s="253"/>
      <c r="AI78" s="253"/>
      <c r="AJ78" s="253"/>
      <c r="AK78" s="253"/>
      <c r="AL78" s="253"/>
      <c r="AM78" s="253"/>
      <c r="AN78" s="253"/>
      <c r="AO78" s="253"/>
      <c r="AP78" s="253"/>
      <c r="AQ78" s="253"/>
      <c r="AR78" s="253"/>
      <c r="AS78" s="253"/>
      <c r="AT78" s="253"/>
      <c r="AU78" s="253"/>
      <c r="AV78" s="253"/>
      <c r="AW78" s="253"/>
      <c r="AX78" s="253"/>
      <c r="AY78" s="253"/>
      <c r="AZ78" s="253"/>
      <c r="BA78" s="253"/>
      <c r="BB78" s="253"/>
      <c r="BC78" s="253"/>
      <c r="BD78" s="253"/>
      <c r="BE78" s="253"/>
      <c r="BF78" s="253"/>
      <c r="BG78" s="253"/>
      <c r="BH78" s="253"/>
      <c r="BI78" s="253"/>
      <c r="BJ78" s="253"/>
      <c r="BK78" s="253"/>
      <c r="BL78" s="253"/>
      <c r="BM78" s="253"/>
      <c r="BN78" s="253"/>
      <c r="BO78" s="253"/>
      <c r="BP78" s="253"/>
      <c r="BQ78" s="253"/>
      <c r="BR78" s="253"/>
      <c r="BS78" s="253"/>
      <c r="BT78" s="253"/>
      <c r="BU78" s="253"/>
      <c r="BV78" s="253"/>
      <c r="BW78" s="253"/>
      <c r="BX78" s="253"/>
      <c r="BY78" s="253"/>
      <c r="BZ78" s="253"/>
      <c r="CA78" s="253"/>
      <c r="CB78" s="253"/>
      <c r="CC78" s="253"/>
      <c r="CD78" s="253"/>
      <c r="CE78" s="253"/>
      <c r="CF78" s="253"/>
      <c r="CG78" s="253"/>
      <c r="CH78" s="253"/>
      <c r="CI78" s="253"/>
      <c r="CJ78" s="253"/>
      <c r="CK78" s="253"/>
      <c r="CL78" s="253"/>
      <c r="CM78" s="253"/>
      <c r="CN78" s="253"/>
      <c r="CO78" s="253"/>
      <c r="CP78" s="253"/>
      <c r="CQ78" s="253"/>
      <c r="CR78" s="253"/>
      <c r="CS78" s="253"/>
      <c r="CT78" s="253"/>
      <c r="CU78" s="253"/>
      <c r="CV78" s="253"/>
      <c r="CW78" s="253"/>
      <c r="CX78" s="253"/>
      <c r="CY78" s="253"/>
      <c r="CZ78" s="253"/>
      <c r="DA78" s="253"/>
      <c r="DB78" s="253"/>
      <c r="DC78" s="253"/>
      <c r="DD78" s="253"/>
      <c r="DE78" s="253"/>
      <c r="DF78" s="253"/>
      <c r="DG78" s="253"/>
      <c r="DH78" s="253"/>
      <c r="DI78" s="253"/>
      <c r="DJ78" s="253"/>
      <c r="DK78" s="253"/>
      <c r="DL78" s="253"/>
      <c r="DM78" s="253"/>
      <c r="DN78" s="253"/>
      <c r="DO78" s="253"/>
      <c r="DP78" s="253"/>
      <c r="DQ78" s="253"/>
      <c r="DR78" s="253"/>
      <c r="DS78" s="253"/>
      <c r="DT78" s="253"/>
      <c r="DU78" s="253"/>
      <c r="DV78" s="253"/>
      <c r="DW78" s="253"/>
      <c r="DX78" s="253"/>
      <c r="DY78" s="253"/>
      <c r="DZ78" s="253"/>
      <c r="EA78" s="253"/>
      <c r="EB78" s="253"/>
      <c r="EC78" s="253"/>
      <c r="ED78" s="253"/>
      <c r="EE78" s="253"/>
      <c r="EF78" s="253"/>
      <c r="EG78" s="253"/>
      <c r="EH78" s="253"/>
      <c r="EI78" s="253"/>
      <c r="EJ78" s="253"/>
      <c r="EK78" s="253"/>
      <c r="EL78" s="253"/>
      <c r="EM78" s="253"/>
      <c r="EN78" s="253"/>
      <c r="EO78" s="253"/>
      <c r="EP78" s="253"/>
      <c r="EQ78" s="253"/>
      <c r="ER78" s="253"/>
      <c r="ES78" s="253"/>
      <c r="ET78" s="253"/>
      <c r="EU78" s="253"/>
      <c r="EV78" s="253"/>
      <c r="EW78" s="253"/>
      <c r="EX78" s="253"/>
      <c r="EY78" s="253"/>
      <c r="EZ78" s="253"/>
      <c r="FA78" s="253"/>
      <c r="FB78" s="253"/>
      <c r="FC78" s="253"/>
      <c r="FD78" s="253"/>
      <c r="FE78" s="253"/>
      <c r="FF78" s="253"/>
      <c r="FG78" s="253"/>
      <c r="FH78" s="253"/>
      <c r="FI78" s="253"/>
      <c r="FJ78" s="253"/>
      <c r="FK78" s="253"/>
      <c r="FL78" s="253"/>
      <c r="FM78" s="253"/>
      <c r="FN78" s="253"/>
      <c r="FO78" s="253"/>
      <c r="FP78" s="253"/>
      <c r="FQ78" s="253"/>
      <c r="FR78" s="253"/>
      <c r="FS78" s="253"/>
      <c r="FT78" s="253"/>
      <c r="FU78" s="253"/>
      <c r="FV78" s="253"/>
      <c r="FW78" s="253"/>
      <c r="FX78" s="253"/>
      <c r="FY78" s="253"/>
      <c r="FZ78" s="253"/>
      <c r="GA78" s="253"/>
      <c r="GB78" s="253"/>
      <c r="GC78" s="253"/>
      <c r="GD78" s="253"/>
      <c r="GE78" s="253"/>
      <c r="GF78" s="253"/>
      <c r="GG78" s="253"/>
      <c r="GH78" s="253"/>
      <c r="GI78" s="253"/>
      <c r="GJ78" s="253"/>
      <c r="GK78" s="253"/>
      <c r="GL78" s="253"/>
      <c r="GM78" s="253"/>
      <c r="GN78" s="253"/>
      <c r="GO78" s="253"/>
      <c r="GP78" s="253"/>
      <c r="GQ78" s="253"/>
      <c r="GR78" s="253"/>
      <c r="GS78" s="253"/>
      <c r="GT78" s="253"/>
      <c r="GU78" s="253"/>
      <c r="GV78" s="253"/>
      <c r="GW78" s="253"/>
      <c r="GX78" s="253"/>
      <c r="GY78" s="253"/>
      <c r="GZ78" s="253"/>
      <c r="HA78" s="253"/>
      <c r="HB78" s="253"/>
      <c r="HC78" s="253"/>
      <c r="HD78" s="253"/>
      <c r="HE78" s="253"/>
      <c r="HF78" s="253"/>
      <c r="HG78" s="253"/>
      <c r="HH78" s="253"/>
      <c r="HI78" s="253"/>
      <c r="HJ78" s="253"/>
      <c r="HK78" s="253"/>
      <c r="HL78" s="253"/>
      <c r="HM78" s="253"/>
      <c r="HN78" s="253"/>
      <c r="HO78" s="253"/>
      <c r="HP78" s="253"/>
      <c r="HQ78" s="253"/>
      <c r="HR78" s="253"/>
      <c r="HS78" s="253"/>
      <c r="HT78" s="253"/>
      <c r="HU78" s="253"/>
      <c r="HV78" s="253"/>
      <c r="HW78" s="253"/>
      <c r="HX78" s="253"/>
      <c r="HY78" s="253"/>
      <c r="HZ78" s="253"/>
      <c r="IA78" s="253"/>
      <c r="IB78" s="253"/>
      <c r="IC78" s="253"/>
      <c r="ID78" s="253"/>
      <c r="IE78" s="253"/>
      <c r="IF78" s="253"/>
      <c r="IG78" s="253"/>
      <c r="IH78" s="253"/>
      <c r="II78" s="253"/>
      <c r="IJ78" s="253"/>
      <c r="IK78" s="253"/>
      <c r="IL78" s="253"/>
      <c r="IM78" s="253"/>
      <c r="IN78" s="253"/>
      <c r="IO78" s="253"/>
      <c r="IP78" s="253"/>
    </row>
  </sheetData>
  <mergeCells count="1">
    <mergeCell ref="A2:D2"/>
  </mergeCells>
  <printOptions horizontalCentered="1"/>
  <pageMargins left="0.590277777777778" right="0.590277777777778" top="0.393055555555556" bottom="0.590277777777778" header="0.590277777777778" footer="0.393055555555556"/>
  <pageSetup paperSize="9" firstPageNumber="0" orientation="portrait" blackAndWhite="1" useFirstPageNumber="1"/>
  <headerFooter alignWithMargins="0"/>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R58"/>
  <sheetViews>
    <sheetView showGridLines="0" showZeros="0" view="pageBreakPreview" zoomScaleNormal="100" zoomScaleSheetLayoutView="100" workbookViewId="0">
      <selection activeCell="E22" sqref="E22"/>
    </sheetView>
  </sheetViews>
  <sheetFormatPr defaultColWidth="8.13333333333333" defaultRowHeight="15.95" customHeight="1"/>
  <cols>
    <col min="1" max="1" width="55.75" style="310" customWidth="1"/>
    <col min="2" max="6" width="10.6333333333333" style="310" customWidth="1"/>
    <col min="7" max="16384" width="8.13333333333333" style="310"/>
  </cols>
  <sheetData>
    <row r="1" s="306" customFormat="1" ht="24" customHeight="1" spans="1:252">
      <c r="A1" s="311" t="s">
        <v>747</v>
      </c>
      <c r="B1" s="311"/>
      <c r="C1" s="311"/>
      <c r="D1" s="311"/>
      <c r="E1" s="311"/>
      <c r="F1" s="312"/>
      <c r="G1" s="313"/>
      <c r="H1" s="313"/>
      <c r="I1" s="313"/>
      <c r="J1" s="313"/>
      <c r="K1" s="313"/>
      <c r="L1" s="313"/>
      <c r="M1" s="313"/>
      <c r="N1" s="313"/>
      <c r="O1" s="313"/>
      <c r="P1" s="313"/>
      <c r="Q1" s="313"/>
      <c r="R1" s="313"/>
      <c r="S1" s="313"/>
      <c r="T1" s="313"/>
      <c r="U1" s="313"/>
      <c r="V1" s="313"/>
      <c r="W1" s="313"/>
      <c r="X1" s="313"/>
      <c r="Y1" s="313"/>
      <c r="Z1" s="313"/>
      <c r="AA1" s="313"/>
      <c r="AB1" s="313"/>
      <c r="AC1" s="313"/>
      <c r="AD1" s="313"/>
      <c r="AE1" s="313"/>
      <c r="AF1" s="313"/>
      <c r="AG1" s="313"/>
      <c r="AH1" s="313"/>
      <c r="AI1" s="313"/>
      <c r="AJ1" s="313"/>
      <c r="AK1" s="313"/>
      <c r="AL1" s="313"/>
      <c r="AM1" s="313"/>
      <c r="AN1" s="313"/>
      <c r="AO1" s="313"/>
      <c r="AP1" s="313"/>
      <c r="AQ1" s="313"/>
      <c r="AR1" s="313"/>
      <c r="AS1" s="313"/>
      <c r="AT1" s="313"/>
      <c r="AU1" s="313"/>
      <c r="AV1" s="313"/>
      <c r="AW1" s="313"/>
      <c r="AX1" s="313"/>
      <c r="AY1" s="313"/>
      <c r="AZ1" s="313"/>
      <c r="BA1" s="313"/>
      <c r="BB1" s="313"/>
      <c r="BC1" s="313"/>
      <c r="BD1" s="313"/>
      <c r="BE1" s="313"/>
      <c r="BF1" s="313"/>
      <c r="BG1" s="313"/>
      <c r="BH1" s="313"/>
      <c r="BI1" s="313"/>
      <c r="BJ1" s="313"/>
      <c r="BK1" s="313"/>
      <c r="BL1" s="313"/>
      <c r="BM1" s="313"/>
      <c r="BN1" s="313"/>
      <c r="BO1" s="313"/>
      <c r="BP1" s="313"/>
      <c r="BQ1" s="313"/>
      <c r="BR1" s="313"/>
      <c r="BS1" s="313"/>
      <c r="BT1" s="313"/>
      <c r="BU1" s="313"/>
      <c r="BV1" s="313"/>
      <c r="BW1" s="313"/>
      <c r="BX1" s="313"/>
      <c r="BY1" s="313"/>
      <c r="BZ1" s="313"/>
      <c r="CA1" s="313"/>
      <c r="CB1" s="313"/>
      <c r="CC1" s="313"/>
      <c r="CD1" s="313"/>
      <c r="CE1" s="313"/>
      <c r="CF1" s="313"/>
      <c r="CG1" s="313"/>
      <c r="CH1" s="313"/>
      <c r="CI1" s="313"/>
      <c r="CJ1" s="313"/>
      <c r="CK1" s="313"/>
      <c r="CL1" s="313"/>
      <c r="CM1" s="313"/>
      <c r="CN1" s="313"/>
      <c r="CO1" s="313"/>
      <c r="CP1" s="313"/>
      <c r="CQ1" s="313"/>
      <c r="CR1" s="313"/>
      <c r="CS1" s="313"/>
      <c r="CT1" s="313"/>
      <c r="CU1" s="313"/>
      <c r="CV1" s="313"/>
      <c r="CW1" s="313"/>
      <c r="CX1" s="313"/>
      <c r="CY1" s="313"/>
      <c r="CZ1" s="313"/>
      <c r="DA1" s="313"/>
      <c r="DB1" s="313"/>
      <c r="DC1" s="313"/>
      <c r="DD1" s="313"/>
      <c r="DE1" s="313"/>
      <c r="DF1" s="313"/>
      <c r="DG1" s="313"/>
      <c r="DH1" s="313"/>
      <c r="DI1" s="313"/>
      <c r="DJ1" s="313"/>
      <c r="DK1" s="313"/>
      <c r="DL1" s="313"/>
      <c r="DM1" s="313"/>
      <c r="DN1" s="313"/>
      <c r="DO1" s="313"/>
      <c r="DP1" s="313"/>
      <c r="DQ1" s="313"/>
      <c r="DR1" s="313"/>
      <c r="DS1" s="313"/>
      <c r="DT1" s="313"/>
      <c r="DU1" s="313"/>
      <c r="DV1" s="313"/>
      <c r="DW1" s="313"/>
      <c r="DX1" s="313"/>
      <c r="DY1" s="313"/>
      <c r="DZ1" s="313"/>
      <c r="EA1" s="313"/>
      <c r="EB1" s="313"/>
      <c r="EC1" s="313"/>
      <c r="ED1" s="313"/>
      <c r="EE1" s="313"/>
      <c r="EF1" s="313"/>
      <c r="EG1" s="313"/>
      <c r="EH1" s="313"/>
      <c r="EI1" s="313"/>
      <c r="EJ1" s="313"/>
      <c r="EK1" s="313"/>
      <c r="EL1" s="313"/>
      <c r="EM1" s="313"/>
      <c r="EN1" s="313"/>
      <c r="EO1" s="313"/>
      <c r="EP1" s="313"/>
      <c r="EQ1" s="313"/>
      <c r="ER1" s="313"/>
      <c r="ES1" s="313"/>
      <c r="ET1" s="313"/>
      <c r="EU1" s="313"/>
      <c r="EV1" s="313"/>
      <c r="EW1" s="313"/>
      <c r="EX1" s="313"/>
      <c r="EY1" s="313"/>
      <c r="EZ1" s="313"/>
      <c r="FA1" s="313"/>
      <c r="FB1" s="313"/>
      <c r="FC1" s="313"/>
      <c r="FD1" s="313"/>
      <c r="FE1" s="313"/>
      <c r="FF1" s="313"/>
      <c r="FG1" s="313"/>
      <c r="FH1" s="313"/>
      <c r="FI1" s="313"/>
      <c r="FJ1" s="313"/>
      <c r="FK1" s="313"/>
      <c r="FL1" s="313"/>
      <c r="FM1" s="313"/>
      <c r="FN1" s="313"/>
      <c r="FO1" s="313"/>
      <c r="FP1" s="313"/>
      <c r="FQ1" s="313"/>
      <c r="FR1" s="313"/>
      <c r="FS1" s="313"/>
      <c r="FT1" s="313"/>
      <c r="FU1" s="313"/>
      <c r="FV1" s="313"/>
      <c r="FW1" s="313"/>
      <c r="FX1" s="313"/>
      <c r="FY1" s="313"/>
      <c r="FZ1" s="313"/>
      <c r="GA1" s="313"/>
      <c r="GB1" s="313"/>
      <c r="GC1" s="313"/>
      <c r="GD1" s="313"/>
      <c r="GE1" s="313"/>
      <c r="GF1" s="313"/>
      <c r="GG1" s="313"/>
      <c r="GH1" s="313"/>
      <c r="GI1" s="313"/>
      <c r="GJ1" s="313"/>
      <c r="GK1" s="313"/>
      <c r="GL1" s="313"/>
      <c r="GM1" s="313"/>
      <c r="GN1" s="313"/>
      <c r="GO1" s="313"/>
      <c r="GP1" s="313"/>
      <c r="GQ1" s="313"/>
      <c r="GR1" s="313"/>
      <c r="GS1" s="313"/>
      <c r="GT1" s="313"/>
      <c r="GU1" s="313"/>
      <c r="GV1" s="313"/>
      <c r="GW1" s="313"/>
      <c r="GX1" s="313"/>
      <c r="GY1" s="313"/>
      <c r="GZ1" s="313"/>
      <c r="HA1" s="313"/>
      <c r="HB1" s="313"/>
      <c r="HC1" s="313"/>
      <c r="HD1" s="313"/>
      <c r="HE1" s="313"/>
      <c r="HF1" s="313"/>
      <c r="HG1" s="313"/>
      <c r="HH1" s="313"/>
      <c r="HI1" s="313"/>
      <c r="HJ1" s="313"/>
      <c r="HK1" s="313"/>
      <c r="HL1" s="313"/>
      <c r="HM1" s="313"/>
      <c r="HN1" s="313"/>
      <c r="HO1" s="313"/>
      <c r="HP1" s="313"/>
      <c r="HQ1" s="313"/>
      <c r="HR1" s="313"/>
      <c r="HS1" s="313"/>
      <c r="HT1" s="313"/>
      <c r="HU1" s="313"/>
      <c r="HV1" s="313"/>
      <c r="HW1" s="313"/>
      <c r="HX1" s="313"/>
      <c r="HY1" s="313"/>
      <c r="HZ1" s="313"/>
      <c r="IA1" s="313"/>
      <c r="IB1" s="313"/>
      <c r="IC1" s="313"/>
      <c r="ID1" s="313"/>
      <c r="IE1" s="313"/>
      <c r="IF1" s="313"/>
      <c r="IG1" s="313"/>
      <c r="IH1" s="313"/>
      <c r="II1" s="313"/>
      <c r="IJ1" s="313"/>
      <c r="IK1" s="313"/>
      <c r="IL1" s="313"/>
      <c r="IM1" s="313"/>
      <c r="IN1" s="313"/>
      <c r="IO1" s="313"/>
      <c r="IP1" s="313"/>
      <c r="IQ1" s="313"/>
      <c r="IR1" s="313"/>
    </row>
    <row r="2" s="307" customFormat="1" ht="42" customHeight="1" spans="1:6">
      <c r="A2" s="314" t="s">
        <v>748</v>
      </c>
      <c r="B2" s="314"/>
      <c r="C2" s="314"/>
      <c r="D2" s="314"/>
      <c r="E2" s="314"/>
      <c r="F2" s="315"/>
    </row>
    <row r="3" s="308" customFormat="1" ht="27" customHeight="1" spans="6:6">
      <c r="F3" s="316" t="s">
        <v>67</v>
      </c>
    </row>
    <row r="4" s="281" customFormat="1" ht="30" customHeight="1" spans="1:252">
      <c r="A4" s="302" t="s">
        <v>3</v>
      </c>
      <c r="B4" s="317" t="s">
        <v>4</v>
      </c>
      <c r="C4" s="318" t="s">
        <v>122</v>
      </c>
      <c r="D4" s="319" t="s">
        <v>6</v>
      </c>
      <c r="E4" s="320" t="s">
        <v>7</v>
      </c>
      <c r="F4" s="320" t="s">
        <v>8</v>
      </c>
      <c r="G4" s="321"/>
      <c r="H4" s="321"/>
      <c r="I4" s="321"/>
      <c r="J4" s="321"/>
      <c r="K4" s="321"/>
      <c r="L4" s="321"/>
      <c r="M4" s="321"/>
      <c r="N4" s="321"/>
      <c r="O4" s="321"/>
      <c r="P4" s="321"/>
      <c r="Q4" s="321"/>
      <c r="R4" s="321"/>
      <c r="S4" s="321"/>
      <c r="T4" s="321"/>
      <c r="U4" s="321"/>
      <c r="V4" s="321"/>
      <c r="W4" s="321"/>
      <c r="X4" s="321"/>
      <c r="Y4" s="321"/>
      <c r="Z4" s="321"/>
      <c r="AA4" s="321"/>
      <c r="AB4" s="321"/>
      <c r="AC4" s="321"/>
      <c r="AD4" s="321"/>
      <c r="AE4" s="321"/>
      <c r="AF4" s="321"/>
      <c r="AG4" s="321"/>
      <c r="AH4" s="321"/>
      <c r="AI4" s="321"/>
      <c r="AJ4" s="321"/>
      <c r="AK4" s="321"/>
      <c r="AL4" s="321"/>
      <c r="AM4" s="321"/>
      <c r="AN4" s="321"/>
      <c r="AO4" s="321"/>
      <c r="AP4" s="321"/>
      <c r="AQ4" s="321"/>
      <c r="AR4" s="321"/>
      <c r="AS4" s="321"/>
      <c r="AT4" s="321"/>
      <c r="AU4" s="321"/>
      <c r="AV4" s="321"/>
      <c r="AW4" s="321"/>
      <c r="AX4" s="321"/>
      <c r="AY4" s="321"/>
      <c r="AZ4" s="321"/>
      <c r="BA4" s="321"/>
      <c r="BB4" s="321"/>
      <c r="BC4" s="321"/>
      <c r="BD4" s="321"/>
      <c r="BE4" s="321"/>
      <c r="BF4" s="321"/>
      <c r="BG4" s="321"/>
      <c r="BH4" s="321"/>
      <c r="BI4" s="321"/>
      <c r="BJ4" s="321"/>
      <c r="BK4" s="321"/>
      <c r="BL4" s="321"/>
      <c r="BM4" s="321"/>
      <c r="BN4" s="321"/>
      <c r="BO4" s="321"/>
      <c r="BP4" s="321"/>
      <c r="BQ4" s="321"/>
      <c r="BR4" s="321"/>
      <c r="BS4" s="321"/>
      <c r="BT4" s="321"/>
      <c r="BU4" s="321"/>
      <c r="BV4" s="321"/>
      <c r="BW4" s="321"/>
      <c r="BX4" s="321"/>
      <c r="BY4" s="321"/>
      <c r="BZ4" s="321"/>
      <c r="CA4" s="321"/>
      <c r="CB4" s="321"/>
      <c r="CC4" s="321"/>
      <c r="CD4" s="321"/>
      <c r="CE4" s="321"/>
      <c r="CF4" s="321"/>
      <c r="CG4" s="321"/>
      <c r="CH4" s="321"/>
      <c r="CI4" s="321"/>
      <c r="CJ4" s="321"/>
      <c r="CK4" s="321"/>
      <c r="CL4" s="321"/>
      <c r="CM4" s="321"/>
      <c r="CN4" s="321"/>
      <c r="CO4" s="321"/>
      <c r="CP4" s="321"/>
      <c r="CQ4" s="321"/>
      <c r="CR4" s="321"/>
      <c r="CS4" s="321"/>
      <c r="CT4" s="321"/>
      <c r="CU4" s="321"/>
      <c r="CV4" s="321"/>
      <c r="CW4" s="321"/>
      <c r="CX4" s="321"/>
      <c r="CY4" s="321"/>
      <c r="CZ4" s="321"/>
      <c r="DA4" s="321"/>
      <c r="DB4" s="321"/>
      <c r="DC4" s="321"/>
      <c r="DD4" s="321"/>
      <c r="DE4" s="321"/>
      <c r="DF4" s="321"/>
      <c r="DG4" s="321"/>
      <c r="DH4" s="321"/>
      <c r="DI4" s="321"/>
      <c r="DJ4" s="321"/>
      <c r="DK4" s="321"/>
      <c r="DL4" s="321"/>
      <c r="DM4" s="321"/>
      <c r="DN4" s="321"/>
      <c r="DO4" s="321"/>
      <c r="DP4" s="321"/>
      <c r="DQ4" s="321"/>
      <c r="DR4" s="321"/>
      <c r="DS4" s="321"/>
      <c r="DT4" s="321"/>
      <c r="DU4" s="321"/>
      <c r="DV4" s="321"/>
      <c r="DW4" s="321"/>
      <c r="DX4" s="321"/>
      <c r="DY4" s="321"/>
      <c r="DZ4" s="321"/>
      <c r="EA4" s="321"/>
      <c r="EB4" s="321"/>
      <c r="EC4" s="321"/>
      <c r="ED4" s="321"/>
      <c r="EE4" s="321"/>
      <c r="EF4" s="321"/>
      <c r="EG4" s="321"/>
      <c r="EH4" s="321"/>
      <c r="EI4" s="321"/>
      <c r="EJ4" s="321"/>
      <c r="EK4" s="321"/>
      <c r="EL4" s="321"/>
      <c r="EM4" s="321"/>
      <c r="EN4" s="321"/>
      <c r="EO4" s="321"/>
      <c r="EP4" s="321"/>
      <c r="EQ4" s="321"/>
      <c r="ER4" s="321"/>
      <c r="ES4" s="321"/>
      <c r="ET4" s="321"/>
      <c r="EU4" s="321"/>
      <c r="EV4" s="321"/>
      <c r="EW4" s="321"/>
      <c r="EX4" s="321"/>
      <c r="EY4" s="321"/>
      <c r="EZ4" s="321"/>
      <c r="FA4" s="321"/>
      <c r="FB4" s="321"/>
      <c r="FC4" s="321"/>
      <c r="FD4" s="321"/>
      <c r="FE4" s="321"/>
      <c r="FF4" s="321"/>
      <c r="FG4" s="321"/>
      <c r="FH4" s="321"/>
      <c r="FI4" s="321"/>
      <c r="FJ4" s="321"/>
      <c r="FK4" s="321"/>
      <c r="FL4" s="321"/>
      <c r="FM4" s="321"/>
      <c r="FN4" s="321"/>
      <c r="FO4" s="321"/>
      <c r="FP4" s="321"/>
      <c r="FQ4" s="321"/>
      <c r="FR4" s="321"/>
      <c r="FS4" s="321"/>
      <c r="FT4" s="321"/>
      <c r="FU4" s="321"/>
      <c r="FV4" s="321"/>
      <c r="FW4" s="321"/>
      <c r="FX4" s="321"/>
      <c r="FY4" s="321"/>
      <c r="FZ4" s="321"/>
      <c r="GA4" s="321"/>
      <c r="GB4" s="321"/>
      <c r="GC4" s="321"/>
      <c r="GD4" s="321"/>
      <c r="GE4" s="321"/>
      <c r="GF4" s="321"/>
      <c r="GG4" s="321"/>
      <c r="GH4" s="321"/>
      <c r="GI4" s="321"/>
      <c r="GJ4" s="321"/>
      <c r="GK4" s="321"/>
      <c r="GL4" s="321"/>
      <c r="GM4" s="321"/>
      <c r="GN4" s="321"/>
      <c r="GO4" s="321"/>
      <c r="GP4" s="321"/>
      <c r="GQ4" s="321"/>
      <c r="GR4" s="321"/>
      <c r="GS4" s="321"/>
      <c r="GT4" s="321"/>
      <c r="GU4" s="321"/>
      <c r="GV4" s="321"/>
      <c r="GW4" s="321"/>
      <c r="GX4" s="321"/>
      <c r="GY4" s="321"/>
      <c r="GZ4" s="321"/>
      <c r="HA4" s="321"/>
      <c r="HB4" s="321"/>
      <c r="HC4" s="321"/>
      <c r="HD4" s="321"/>
      <c r="HE4" s="321"/>
      <c r="HF4" s="321"/>
      <c r="HG4" s="321"/>
      <c r="HH4" s="321"/>
      <c r="HI4" s="321"/>
      <c r="HJ4" s="321"/>
      <c r="HK4" s="321"/>
      <c r="HL4" s="321"/>
      <c r="HM4" s="321"/>
      <c r="HN4" s="321"/>
      <c r="HO4" s="321"/>
      <c r="HP4" s="321"/>
      <c r="HQ4" s="321"/>
      <c r="HR4" s="321"/>
      <c r="HS4" s="321"/>
      <c r="HT4" s="321"/>
      <c r="HU4" s="321"/>
      <c r="HV4" s="321"/>
      <c r="HW4" s="321"/>
      <c r="HX4" s="321"/>
      <c r="HY4" s="321"/>
      <c r="HZ4" s="321"/>
      <c r="IA4" s="321"/>
      <c r="IB4" s="321"/>
      <c r="IC4" s="321"/>
      <c r="ID4" s="321"/>
      <c r="IE4" s="321"/>
      <c r="IF4" s="321"/>
      <c r="IG4" s="321"/>
      <c r="IH4" s="321"/>
      <c r="II4" s="321"/>
      <c r="IJ4" s="321"/>
      <c r="IK4" s="321"/>
      <c r="IL4" s="321"/>
      <c r="IM4" s="321"/>
      <c r="IN4" s="321"/>
      <c r="IO4" s="321"/>
      <c r="IP4" s="321"/>
      <c r="IQ4" s="321"/>
      <c r="IR4" s="321"/>
    </row>
    <row r="5" s="281" customFormat="1" ht="24" customHeight="1" spans="1:252">
      <c r="A5" s="322" t="s">
        <v>705</v>
      </c>
      <c r="B5" s="323">
        <f>SUM(B6:B9)</f>
        <v>50</v>
      </c>
      <c r="C5" s="323">
        <f>SUM(C6:C9)</f>
        <v>50</v>
      </c>
      <c r="D5" s="323">
        <f>SUM(D6:D9)</f>
        <v>256</v>
      </c>
      <c r="E5" s="324">
        <f>D5/C5</f>
        <v>5.12</v>
      </c>
      <c r="F5" s="325">
        <v>0.688172043010753</v>
      </c>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7"/>
      <c r="AT5" s="297"/>
      <c r="AU5" s="297"/>
      <c r="AV5" s="297"/>
      <c r="AW5" s="297"/>
      <c r="AX5" s="297"/>
      <c r="AY5" s="297"/>
      <c r="AZ5" s="297"/>
      <c r="BA5" s="297"/>
      <c r="BB5" s="297"/>
      <c r="BC5" s="297"/>
      <c r="BD5" s="297"/>
      <c r="BE5" s="297"/>
      <c r="BF5" s="297"/>
      <c r="BG5" s="297"/>
      <c r="BH5" s="297"/>
      <c r="BI5" s="297"/>
      <c r="BJ5" s="297"/>
      <c r="BK5" s="297"/>
      <c r="BL5" s="297"/>
      <c r="BM5" s="297"/>
      <c r="BN5" s="297"/>
      <c r="BO5" s="297"/>
      <c r="BP5" s="297"/>
      <c r="BQ5" s="297"/>
      <c r="BR5" s="297"/>
      <c r="BS5" s="297"/>
      <c r="BT5" s="297"/>
      <c r="BU5" s="297"/>
      <c r="BV5" s="297"/>
      <c r="BW5" s="297"/>
      <c r="BX5" s="297"/>
      <c r="BY5" s="297"/>
      <c r="BZ5" s="297"/>
      <c r="CA5" s="297"/>
      <c r="CB5" s="297"/>
      <c r="CC5" s="297"/>
      <c r="CD5" s="297"/>
      <c r="CE5" s="297"/>
      <c r="CF5" s="297"/>
      <c r="CG5" s="297"/>
      <c r="CH5" s="297"/>
      <c r="CI5" s="297"/>
      <c r="CJ5" s="297"/>
      <c r="CK5" s="297"/>
      <c r="CL5" s="297"/>
      <c r="CM5" s="297"/>
      <c r="CN5" s="297"/>
      <c r="CO5" s="297"/>
      <c r="CP5" s="297"/>
      <c r="CQ5" s="297"/>
      <c r="CR5" s="297"/>
      <c r="CS5" s="297"/>
      <c r="CT5" s="297"/>
      <c r="CU5" s="297"/>
      <c r="CV5" s="297"/>
      <c r="CW5" s="297"/>
      <c r="CX5" s="297"/>
      <c r="CY5" s="297"/>
      <c r="CZ5" s="297"/>
      <c r="DA5" s="297"/>
      <c r="DB5" s="297"/>
      <c r="DC5" s="297"/>
      <c r="DD5" s="297"/>
      <c r="DE5" s="297"/>
      <c r="DF5" s="297"/>
      <c r="DG5" s="297"/>
      <c r="DH5" s="297"/>
      <c r="DI5" s="297"/>
      <c r="DJ5" s="297"/>
      <c r="DK5" s="297"/>
      <c r="DL5" s="297"/>
      <c r="DM5" s="297"/>
      <c r="DN5" s="297"/>
      <c r="DO5" s="297"/>
      <c r="DP5" s="297"/>
      <c r="DQ5" s="297"/>
      <c r="DR5" s="297"/>
      <c r="DS5" s="297"/>
      <c r="DT5" s="297"/>
      <c r="DU5" s="297"/>
      <c r="DV5" s="297"/>
      <c r="DW5" s="297"/>
      <c r="DX5" s="297"/>
      <c r="DY5" s="297"/>
      <c r="DZ5" s="297"/>
      <c r="EA5" s="297"/>
      <c r="EB5" s="297"/>
      <c r="EC5" s="297"/>
      <c r="ED5" s="297"/>
      <c r="EE5" s="297"/>
      <c r="EF5" s="297"/>
      <c r="EG5" s="297"/>
      <c r="EH5" s="297"/>
      <c r="EI5" s="297"/>
      <c r="EJ5" s="297"/>
      <c r="EK5" s="297"/>
      <c r="EL5" s="297"/>
      <c r="EM5" s="297"/>
      <c r="EN5" s="297"/>
      <c r="EO5" s="297"/>
      <c r="EP5" s="297"/>
      <c r="EQ5" s="297"/>
      <c r="ER5" s="297"/>
      <c r="ES5" s="297"/>
      <c r="ET5" s="297"/>
      <c r="EU5" s="297"/>
      <c r="EV5" s="297"/>
      <c r="EW5" s="297"/>
      <c r="EX5" s="297"/>
      <c r="EY5" s="297"/>
      <c r="EZ5" s="297"/>
      <c r="FA5" s="297"/>
      <c r="FB5" s="297"/>
      <c r="FC5" s="297"/>
      <c r="FD5" s="297"/>
      <c r="FE5" s="297"/>
      <c r="FF5" s="297"/>
      <c r="FG5" s="297"/>
      <c r="FH5" s="297"/>
      <c r="FI5" s="297"/>
      <c r="FJ5" s="297"/>
      <c r="FK5" s="297"/>
      <c r="FL5" s="297"/>
      <c r="FM5" s="297"/>
      <c r="FN5" s="297"/>
      <c r="FO5" s="297"/>
      <c r="FP5" s="297"/>
      <c r="FQ5" s="297"/>
      <c r="FR5" s="297"/>
      <c r="FS5" s="297"/>
      <c r="FT5" s="297"/>
      <c r="FU5" s="297"/>
      <c r="FV5" s="297"/>
      <c r="FW5" s="297"/>
      <c r="FX5" s="297"/>
      <c r="FY5" s="297"/>
      <c r="FZ5" s="297"/>
      <c r="GA5" s="297"/>
      <c r="GB5" s="297"/>
      <c r="GC5" s="297"/>
      <c r="GD5" s="297"/>
      <c r="GE5" s="297"/>
      <c r="GF5" s="297"/>
      <c r="GG5" s="297"/>
      <c r="GH5" s="297"/>
      <c r="GI5" s="297"/>
      <c r="GJ5" s="297"/>
      <c r="GK5" s="297"/>
      <c r="GL5" s="297"/>
      <c r="GM5" s="297"/>
      <c r="GN5" s="297"/>
      <c r="GO5" s="297"/>
      <c r="GP5" s="297"/>
      <c r="GQ5" s="297"/>
      <c r="GR5" s="297"/>
      <c r="GS5" s="297"/>
      <c r="GT5" s="297"/>
      <c r="GU5" s="297"/>
      <c r="GV5" s="297"/>
      <c r="GW5" s="297"/>
      <c r="GX5" s="297"/>
      <c r="GY5" s="297"/>
      <c r="GZ5" s="297"/>
      <c r="HA5" s="297"/>
      <c r="HB5" s="297"/>
      <c r="HC5" s="297"/>
      <c r="HD5" s="297"/>
      <c r="HE5" s="297"/>
      <c r="HF5" s="297"/>
      <c r="HG5" s="297"/>
      <c r="HH5" s="297"/>
      <c r="HI5" s="297"/>
      <c r="HJ5" s="297"/>
      <c r="HK5" s="297"/>
      <c r="HL5" s="297"/>
      <c r="HM5" s="297"/>
      <c r="HN5" s="297"/>
      <c r="HO5" s="297"/>
      <c r="HP5" s="297"/>
      <c r="HQ5" s="297"/>
      <c r="HR5" s="297"/>
      <c r="HS5" s="297"/>
      <c r="HT5" s="297"/>
      <c r="HU5" s="297"/>
      <c r="HV5" s="297"/>
      <c r="HW5" s="297"/>
      <c r="HX5" s="297"/>
      <c r="HY5" s="297"/>
      <c r="HZ5" s="297"/>
      <c r="IA5" s="297"/>
      <c r="IB5" s="297"/>
      <c r="IC5" s="297"/>
      <c r="ID5" s="297"/>
      <c r="IE5" s="297"/>
      <c r="IF5" s="297"/>
      <c r="IG5" s="297"/>
      <c r="IH5" s="297"/>
      <c r="II5" s="297"/>
      <c r="IJ5" s="297"/>
      <c r="IK5" s="297"/>
      <c r="IL5" s="297"/>
      <c r="IM5" s="297"/>
      <c r="IN5" s="297"/>
      <c r="IO5" s="297"/>
      <c r="IP5" s="297"/>
      <c r="IQ5" s="297"/>
      <c r="IR5" s="297"/>
    </row>
    <row r="6" s="282" customFormat="1" ht="24" customHeight="1" spans="1:252">
      <c r="A6" s="326" t="s">
        <v>706</v>
      </c>
      <c r="B6" s="327"/>
      <c r="C6" s="327"/>
      <c r="D6" s="327"/>
      <c r="E6" s="328"/>
      <c r="F6" s="329"/>
      <c r="G6" s="297"/>
      <c r="H6" s="297"/>
      <c r="I6" s="297"/>
      <c r="J6" s="297"/>
      <c r="K6" s="297"/>
      <c r="L6" s="297"/>
      <c r="M6" s="297"/>
      <c r="N6" s="297"/>
      <c r="O6" s="297"/>
      <c r="P6" s="297"/>
      <c r="Q6" s="297"/>
      <c r="R6" s="297"/>
      <c r="S6" s="297"/>
      <c r="T6" s="297"/>
      <c r="U6" s="297"/>
      <c r="V6" s="297"/>
      <c r="W6" s="297"/>
      <c r="X6" s="297"/>
      <c r="Y6" s="297"/>
      <c r="Z6" s="297"/>
      <c r="AA6" s="297"/>
      <c r="AB6" s="297"/>
      <c r="AC6" s="297"/>
      <c r="AD6" s="297"/>
      <c r="AE6" s="297"/>
      <c r="AF6" s="297"/>
      <c r="AG6" s="297"/>
      <c r="AH6" s="297"/>
      <c r="AI6" s="297"/>
      <c r="AJ6" s="297"/>
      <c r="AK6" s="297"/>
      <c r="AL6" s="297"/>
      <c r="AM6" s="297"/>
      <c r="AN6" s="297"/>
      <c r="AO6" s="297"/>
      <c r="AP6" s="297"/>
      <c r="AQ6" s="297"/>
      <c r="AR6" s="297"/>
      <c r="AS6" s="297"/>
      <c r="AT6" s="297"/>
      <c r="AU6" s="297"/>
      <c r="AV6" s="297"/>
      <c r="AW6" s="297"/>
      <c r="AX6" s="297"/>
      <c r="AY6" s="297"/>
      <c r="AZ6" s="297"/>
      <c r="BA6" s="297"/>
      <c r="BB6" s="297"/>
      <c r="BC6" s="297"/>
      <c r="BD6" s="297"/>
      <c r="BE6" s="297"/>
      <c r="BF6" s="297"/>
      <c r="BG6" s="297"/>
      <c r="BH6" s="297"/>
      <c r="BI6" s="297"/>
      <c r="BJ6" s="297"/>
      <c r="BK6" s="297"/>
      <c r="BL6" s="297"/>
      <c r="BM6" s="297"/>
      <c r="BN6" s="297"/>
      <c r="BO6" s="297"/>
      <c r="BP6" s="297"/>
      <c r="BQ6" s="297"/>
      <c r="BR6" s="297"/>
      <c r="BS6" s="297"/>
      <c r="BT6" s="297"/>
      <c r="BU6" s="297"/>
      <c r="BV6" s="297"/>
      <c r="BW6" s="297"/>
      <c r="BX6" s="297"/>
      <c r="BY6" s="297"/>
      <c r="BZ6" s="297"/>
      <c r="CA6" s="297"/>
      <c r="CB6" s="297"/>
      <c r="CC6" s="297"/>
      <c r="CD6" s="297"/>
      <c r="CE6" s="297"/>
      <c r="CF6" s="297"/>
      <c r="CG6" s="297"/>
      <c r="CH6" s="297"/>
      <c r="CI6" s="297"/>
      <c r="CJ6" s="297"/>
      <c r="CK6" s="297"/>
      <c r="CL6" s="297"/>
      <c r="CM6" s="297"/>
      <c r="CN6" s="297"/>
      <c r="CO6" s="297"/>
      <c r="CP6" s="297"/>
      <c r="CQ6" s="297"/>
      <c r="CR6" s="297"/>
      <c r="CS6" s="297"/>
      <c r="CT6" s="297"/>
      <c r="CU6" s="297"/>
      <c r="CV6" s="297"/>
      <c r="CW6" s="297"/>
      <c r="CX6" s="297"/>
      <c r="CY6" s="297"/>
      <c r="CZ6" s="297"/>
      <c r="DA6" s="297"/>
      <c r="DB6" s="297"/>
      <c r="DC6" s="297"/>
      <c r="DD6" s="297"/>
      <c r="DE6" s="297"/>
      <c r="DF6" s="297"/>
      <c r="DG6" s="297"/>
      <c r="DH6" s="297"/>
      <c r="DI6" s="297"/>
      <c r="DJ6" s="297"/>
      <c r="DK6" s="297"/>
      <c r="DL6" s="297"/>
      <c r="DM6" s="297"/>
      <c r="DN6" s="297"/>
      <c r="DO6" s="297"/>
      <c r="DP6" s="297"/>
      <c r="DQ6" s="297"/>
      <c r="DR6" s="297"/>
      <c r="DS6" s="297"/>
      <c r="DT6" s="297"/>
      <c r="DU6" s="297"/>
      <c r="DV6" s="297"/>
      <c r="DW6" s="297"/>
      <c r="DX6" s="297"/>
      <c r="DY6" s="297"/>
      <c r="DZ6" s="297"/>
      <c r="EA6" s="297"/>
      <c r="EB6" s="297"/>
      <c r="EC6" s="297"/>
      <c r="ED6" s="297"/>
      <c r="EE6" s="297"/>
      <c r="EF6" s="297"/>
      <c r="EG6" s="297"/>
      <c r="EH6" s="297"/>
      <c r="EI6" s="297"/>
      <c r="EJ6" s="297"/>
      <c r="EK6" s="297"/>
      <c r="EL6" s="297"/>
      <c r="EM6" s="297"/>
      <c r="EN6" s="297"/>
      <c r="EO6" s="297"/>
      <c r="EP6" s="297"/>
      <c r="EQ6" s="297"/>
      <c r="ER6" s="297"/>
      <c r="ES6" s="297"/>
      <c r="ET6" s="297"/>
      <c r="EU6" s="297"/>
      <c r="EV6" s="297"/>
      <c r="EW6" s="297"/>
      <c r="EX6" s="297"/>
      <c r="EY6" s="297"/>
      <c r="EZ6" s="297"/>
      <c r="FA6" s="297"/>
      <c r="FB6" s="297"/>
      <c r="FC6" s="297"/>
      <c r="FD6" s="297"/>
      <c r="FE6" s="297"/>
      <c r="FF6" s="297"/>
      <c r="FG6" s="297"/>
      <c r="FH6" s="297"/>
      <c r="FI6" s="297"/>
      <c r="FJ6" s="297"/>
      <c r="FK6" s="297"/>
      <c r="FL6" s="297"/>
      <c r="FM6" s="297"/>
      <c r="FN6" s="297"/>
      <c r="FO6" s="297"/>
      <c r="FP6" s="297"/>
      <c r="FQ6" s="297"/>
      <c r="FR6" s="297"/>
      <c r="FS6" s="297"/>
      <c r="FT6" s="297"/>
      <c r="FU6" s="297"/>
      <c r="FV6" s="297"/>
      <c r="FW6" s="297"/>
      <c r="FX6" s="297"/>
      <c r="FY6" s="297"/>
      <c r="FZ6" s="297"/>
      <c r="GA6" s="297"/>
      <c r="GB6" s="297"/>
      <c r="GC6" s="297"/>
      <c r="GD6" s="297"/>
      <c r="GE6" s="297"/>
      <c r="GF6" s="297"/>
      <c r="GG6" s="297"/>
      <c r="GH6" s="297"/>
      <c r="GI6" s="297"/>
      <c r="GJ6" s="297"/>
      <c r="GK6" s="297"/>
      <c r="GL6" s="297"/>
      <c r="GM6" s="297"/>
      <c r="GN6" s="297"/>
      <c r="GO6" s="297"/>
      <c r="GP6" s="297"/>
      <c r="GQ6" s="297"/>
      <c r="GR6" s="297"/>
      <c r="GS6" s="297"/>
      <c r="GT6" s="297"/>
      <c r="GU6" s="297"/>
      <c r="GV6" s="297"/>
      <c r="GW6" s="297"/>
      <c r="GX6" s="297"/>
      <c r="GY6" s="297"/>
      <c r="GZ6" s="297"/>
      <c r="HA6" s="297"/>
      <c r="HB6" s="297"/>
      <c r="HC6" s="297"/>
      <c r="HD6" s="297"/>
      <c r="HE6" s="297"/>
      <c r="HF6" s="297"/>
      <c r="HG6" s="297"/>
      <c r="HH6" s="297"/>
      <c r="HI6" s="297"/>
      <c r="HJ6" s="297"/>
      <c r="HK6" s="297"/>
      <c r="HL6" s="297"/>
      <c r="HM6" s="297"/>
      <c r="HN6" s="297"/>
      <c r="HO6" s="297"/>
      <c r="HP6" s="297"/>
      <c r="HQ6" s="297"/>
      <c r="HR6" s="297"/>
      <c r="HS6" s="297"/>
      <c r="HT6" s="297"/>
      <c r="HU6" s="297"/>
      <c r="HV6" s="297"/>
      <c r="HW6" s="297"/>
      <c r="HX6" s="297"/>
      <c r="HY6" s="297"/>
      <c r="HZ6" s="297"/>
      <c r="IA6" s="297"/>
      <c r="IB6" s="297"/>
      <c r="IC6" s="297"/>
      <c r="ID6" s="297"/>
      <c r="IE6" s="297"/>
      <c r="IF6" s="297"/>
      <c r="IG6" s="297"/>
      <c r="IH6" s="297"/>
      <c r="II6" s="297"/>
      <c r="IJ6" s="297"/>
      <c r="IK6" s="297"/>
      <c r="IL6" s="297"/>
      <c r="IM6" s="297"/>
      <c r="IN6" s="297"/>
      <c r="IO6" s="297"/>
      <c r="IP6" s="297"/>
      <c r="IQ6" s="297"/>
      <c r="IR6" s="297"/>
    </row>
    <row r="7" s="282" customFormat="1" ht="24" customHeight="1" spans="1:252">
      <c r="A7" s="326" t="s">
        <v>707</v>
      </c>
      <c r="B7" s="327"/>
      <c r="C7" s="327"/>
      <c r="D7" s="327"/>
      <c r="E7" s="328"/>
      <c r="F7" s="329"/>
      <c r="G7" s="297"/>
      <c r="H7" s="297"/>
      <c r="I7" s="297"/>
      <c r="J7" s="297"/>
      <c r="K7" s="297"/>
      <c r="L7" s="297"/>
      <c r="M7" s="297"/>
      <c r="N7" s="297"/>
      <c r="O7" s="297"/>
      <c r="P7" s="297"/>
      <c r="Q7" s="297"/>
      <c r="R7" s="297"/>
      <c r="S7" s="297"/>
      <c r="T7" s="297"/>
      <c r="U7" s="297"/>
      <c r="V7" s="297"/>
      <c r="W7" s="297"/>
      <c r="X7" s="297"/>
      <c r="Y7" s="297"/>
      <c r="Z7" s="297"/>
      <c r="AA7" s="297"/>
      <c r="AB7" s="297"/>
      <c r="AC7" s="297"/>
      <c r="AD7" s="297"/>
      <c r="AE7" s="297"/>
      <c r="AF7" s="297"/>
      <c r="AG7" s="297"/>
      <c r="AH7" s="297"/>
      <c r="AI7" s="297"/>
      <c r="AJ7" s="297"/>
      <c r="AK7" s="297"/>
      <c r="AL7" s="297"/>
      <c r="AM7" s="297"/>
      <c r="AN7" s="297"/>
      <c r="AO7" s="297"/>
      <c r="AP7" s="297"/>
      <c r="AQ7" s="297"/>
      <c r="AR7" s="297"/>
      <c r="AS7" s="297"/>
      <c r="AT7" s="297"/>
      <c r="AU7" s="297"/>
      <c r="AV7" s="297"/>
      <c r="AW7" s="297"/>
      <c r="AX7" s="297"/>
      <c r="AY7" s="297"/>
      <c r="AZ7" s="297"/>
      <c r="BA7" s="297"/>
      <c r="BB7" s="297"/>
      <c r="BC7" s="297"/>
      <c r="BD7" s="297"/>
      <c r="BE7" s="297"/>
      <c r="BF7" s="297"/>
      <c r="BG7" s="297"/>
      <c r="BH7" s="297"/>
      <c r="BI7" s="297"/>
      <c r="BJ7" s="297"/>
      <c r="BK7" s="297"/>
      <c r="BL7" s="297"/>
      <c r="BM7" s="297"/>
      <c r="BN7" s="297"/>
      <c r="BO7" s="297"/>
      <c r="BP7" s="297"/>
      <c r="BQ7" s="297"/>
      <c r="BR7" s="297"/>
      <c r="BS7" s="297"/>
      <c r="BT7" s="297"/>
      <c r="BU7" s="297"/>
      <c r="BV7" s="297"/>
      <c r="BW7" s="297"/>
      <c r="BX7" s="297"/>
      <c r="BY7" s="297"/>
      <c r="BZ7" s="297"/>
      <c r="CA7" s="297"/>
      <c r="CB7" s="297"/>
      <c r="CC7" s="297"/>
      <c r="CD7" s="297"/>
      <c r="CE7" s="297"/>
      <c r="CF7" s="297"/>
      <c r="CG7" s="297"/>
      <c r="CH7" s="297"/>
      <c r="CI7" s="297"/>
      <c r="CJ7" s="297"/>
      <c r="CK7" s="297"/>
      <c r="CL7" s="297"/>
      <c r="CM7" s="297"/>
      <c r="CN7" s="297"/>
      <c r="CO7" s="297"/>
      <c r="CP7" s="297"/>
      <c r="CQ7" s="297"/>
      <c r="CR7" s="297"/>
      <c r="CS7" s="297"/>
      <c r="CT7" s="297"/>
      <c r="CU7" s="297"/>
      <c r="CV7" s="297"/>
      <c r="CW7" s="297"/>
      <c r="CX7" s="297"/>
      <c r="CY7" s="297"/>
      <c r="CZ7" s="297"/>
      <c r="DA7" s="297"/>
      <c r="DB7" s="297"/>
      <c r="DC7" s="297"/>
      <c r="DD7" s="297"/>
      <c r="DE7" s="297"/>
      <c r="DF7" s="297"/>
      <c r="DG7" s="297"/>
      <c r="DH7" s="297"/>
      <c r="DI7" s="297"/>
      <c r="DJ7" s="297"/>
      <c r="DK7" s="297"/>
      <c r="DL7" s="297"/>
      <c r="DM7" s="297"/>
      <c r="DN7" s="297"/>
      <c r="DO7" s="297"/>
      <c r="DP7" s="297"/>
      <c r="DQ7" s="297"/>
      <c r="DR7" s="297"/>
      <c r="DS7" s="297"/>
      <c r="DT7" s="297"/>
      <c r="DU7" s="297"/>
      <c r="DV7" s="297"/>
      <c r="DW7" s="297"/>
      <c r="DX7" s="297"/>
      <c r="DY7" s="297"/>
      <c r="DZ7" s="297"/>
      <c r="EA7" s="297"/>
      <c r="EB7" s="297"/>
      <c r="EC7" s="297"/>
      <c r="ED7" s="297"/>
      <c r="EE7" s="297"/>
      <c r="EF7" s="297"/>
      <c r="EG7" s="297"/>
      <c r="EH7" s="297"/>
      <c r="EI7" s="297"/>
      <c r="EJ7" s="297"/>
      <c r="EK7" s="297"/>
      <c r="EL7" s="297"/>
      <c r="EM7" s="297"/>
      <c r="EN7" s="297"/>
      <c r="EO7" s="297"/>
      <c r="EP7" s="297"/>
      <c r="EQ7" s="297"/>
      <c r="ER7" s="297"/>
      <c r="ES7" s="297"/>
      <c r="ET7" s="297"/>
      <c r="EU7" s="297"/>
      <c r="EV7" s="297"/>
      <c r="EW7" s="297"/>
      <c r="EX7" s="297"/>
      <c r="EY7" s="297"/>
      <c r="EZ7" s="297"/>
      <c r="FA7" s="297"/>
      <c r="FB7" s="297"/>
      <c r="FC7" s="297"/>
      <c r="FD7" s="297"/>
      <c r="FE7" s="297"/>
      <c r="FF7" s="297"/>
      <c r="FG7" s="297"/>
      <c r="FH7" s="297"/>
      <c r="FI7" s="297"/>
      <c r="FJ7" s="297"/>
      <c r="FK7" s="297"/>
      <c r="FL7" s="297"/>
      <c r="FM7" s="297"/>
      <c r="FN7" s="297"/>
      <c r="FO7" s="297"/>
      <c r="FP7" s="297"/>
      <c r="FQ7" s="297"/>
      <c r="FR7" s="297"/>
      <c r="FS7" s="297"/>
      <c r="FT7" s="297"/>
      <c r="FU7" s="297"/>
      <c r="FV7" s="297"/>
      <c r="FW7" s="297"/>
      <c r="FX7" s="297"/>
      <c r="FY7" s="297"/>
      <c r="FZ7" s="297"/>
      <c r="GA7" s="297"/>
      <c r="GB7" s="297"/>
      <c r="GC7" s="297"/>
      <c r="GD7" s="297"/>
      <c r="GE7" s="297"/>
      <c r="GF7" s="297"/>
      <c r="GG7" s="297"/>
      <c r="GH7" s="297"/>
      <c r="GI7" s="297"/>
      <c r="GJ7" s="297"/>
      <c r="GK7" s="297"/>
      <c r="GL7" s="297"/>
      <c r="GM7" s="297"/>
      <c r="GN7" s="297"/>
      <c r="GO7" s="297"/>
      <c r="GP7" s="297"/>
      <c r="GQ7" s="297"/>
      <c r="GR7" s="297"/>
      <c r="GS7" s="297"/>
      <c r="GT7" s="297"/>
      <c r="GU7" s="297"/>
      <c r="GV7" s="297"/>
      <c r="GW7" s="297"/>
      <c r="GX7" s="297"/>
      <c r="GY7" s="297"/>
      <c r="GZ7" s="297"/>
      <c r="HA7" s="297"/>
      <c r="HB7" s="297"/>
      <c r="HC7" s="297"/>
      <c r="HD7" s="297"/>
      <c r="HE7" s="297"/>
      <c r="HF7" s="297"/>
      <c r="HG7" s="297"/>
      <c r="HH7" s="297"/>
      <c r="HI7" s="297"/>
      <c r="HJ7" s="297"/>
      <c r="HK7" s="297"/>
      <c r="HL7" s="297"/>
      <c r="HM7" s="297"/>
      <c r="HN7" s="297"/>
      <c r="HO7" s="297"/>
      <c r="HP7" s="297"/>
      <c r="HQ7" s="297"/>
      <c r="HR7" s="297"/>
      <c r="HS7" s="297"/>
      <c r="HT7" s="297"/>
      <c r="HU7" s="297"/>
      <c r="HV7" s="297"/>
      <c r="HW7" s="297"/>
      <c r="HX7" s="297"/>
      <c r="HY7" s="297"/>
      <c r="HZ7" s="297"/>
      <c r="IA7" s="297"/>
      <c r="IB7" s="297"/>
      <c r="IC7" s="297"/>
      <c r="ID7" s="297"/>
      <c r="IE7" s="297"/>
      <c r="IF7" s="297"/>
      <c r="IG7" s="297"/>
      <c r="IH7" s="297"/>
      <c r="II7" s="297"/>
      <c r="IJ7" s="297"/>
      <c r="IK7" s="297"/>
      <c r="IL7" s="297"/>
      <c r="IM7" s="297"/>
      <c r="IN7" s="297"/>
      <c r="IO7" s="297"/>
      <c r="IP7" s="297"/>
      <c r="IQ7" s="297"/>
      <c r="IR7" s="297"/>
    </row>
    <row r="8" s="282" customFormat="1" ht="24" customHeight="1" spans="1:252">
      <c r="A8" s="326" t="s">
        <v>708</v>
      </c>
      <c r="B8" s="327">
        <v>50</v>
      </c>
      <c r="C8" s="327">
        <v>50</v>
      </c>
      <c r="D8" s="327">
        <v>256</v>
      </c>
      <c r="E8" s="328">
        <f>D8/C8</f>
        <v>5.12</v>
      </c>
      <c r="F8" s="329">
        <v>0.688172043010753</v>
      </c>
      <c r="G8" s="330"/>
      <c r="H8" s="297"/>
      <c r="I8" s="297"/>
      <c r="J8" s="297"/>
      <c r="K8" s="297"/>
      <c r="L8" s="297"/>
      <c r="M8" s="297"/>
      <c r="N8" s="297"/>
      <c r="O8" s="297"/>
      <c r="P8" s="297"/>
      <c r="Q8" s="297"/>
      <c r="R8" s="297"/>
      <c r="S8" s="297"/>
      <c r="T8" s="297"/>
      <c r="U8" s="297"/>
      <c r="V8" s="297"/>
      <c r="W8" s="297"/>
      <c r="X8" s="297"/>
      <c r="Y8" s="297"/>
      <c r="Z8" s="297"/>
      <c r="AA8" s="297"/>
      <c r="AB8" s="297"/>
      <c r="AC8" s="297"/>
      <c r="AD8" s="297"/>
      <c r="AE8" s="297"/>
      <c r="AF8" s="297"/>
      <c r="AG8" s="297"/>
      <c r="AH8" s="297"/>
      <c r="AI8" s="297"/>
      <c r="AJ8" s="297"/>
      <c r="AK8" s="297"/>
      <c r="AL8" s="297"/>
      <c r="AM8" s="297"/>
      <c r="AN8" s="297"/>
      <c r="AO8" s="297"/>
      <c r="AP8" s="297"/>
      <c r="AQ8" s="297"/>
      <c r="AR8" s="297"/>
      <c r="AS8" s="297"/>
      <c r="AT8" s="297"/>
      <c r="AU8" s="297"/>
      <c r="AV8" s="297"/>
      <c r="AW8" s="297"/>
      <c r="AX8" s="297"/>
      <c r="AY8" s="297"/>
      <c r="AZ8" s="297"/>
      <c r="BA8" s="297"/>
      <c r="BB8" s="297"/>
      <c r="BC8" s="297"/>
      <c r="BD8" s="297"/>
      <c r="BE8" s="297"/>
      <c r="BF8" s="297"/>
      <c r="BG8" s="297"/>
      <c r="BH8" s="297"/>
      <c r="BI8" s="297"/>
      <c r="BJ8" s="297"/>
      <c r="BK8" s="297"/>
      <c r="BL8" s="297"/>
      <c r="BM8" s="297"/>
      <c r="BN8" s="297"/>
      <c r="BO8" s="297"/>
      <c r="BP8" s="297"/>
      <c r="BQ8" s="297"/>
      <c r="BR8" s="297"/>
      <c r="BS8" s="297"/>
      <c r="BT8" s="297"/>
      <c r="BU8" s="297"/>
      <c r="BV8" s="297"/>
      <c r="BW8" s="297"/>
      <c r="BX8" s="297"/>
      <c r="BY8" s="297"/>
      <c r="BZ8" s="297"/>
      <c r="CA8" s="297"/>
      <c r="CB8" s="297"/>
      <c r="CC8" s="297"/>
      <c r="CD8" s="297"/>
      <c r="CE8" s="297"/>
      <c r="CF8" s="297"/>
      <c r="CG8" s="297"/>
      <c r="CH8" s="297"/>
      <c r="CI8" s="297"/>
      <c r="CJ8" s="297"/>
      <c r="CK8" s="297"/>
      <c r="CL8" s="297"/>
      <c r="CM8" s="297"/>
      <c r="CN8" s="297"/>
      <c r="CO8" s="297"/>
      <c r="CP8" s="297"/>
      <c r="CQ8" s="297"/>
      <c r="CR8" s="297"/>
      <c r="CS8" s="297"/>
      <c r="CT8" s="297"/>
      <c r="CU8" s="297"/>
      <c r="CV8" s="297"/>
      <c r="CW8" s="297"/>
      <c r="CX8" s="297"/>
      <c r="CY8" s="297"/>
      <c r="CZ8" s="297"/>
      <c r="DA8" s="297"/>
      <c r="DB8" s="297"/>
      <c r="DC8" s="297"/>
      <c r="DD8" s="297"/>
      <c r="DE8" s="297"/>
      <c r="DF8" s="297"/>
      <c r="DG8" s="297"/>
      <c r="DH8" s="297"/>
      <c r="DI8" s="297"/>
      <c r="DJ8" s="297"/>
      <c r="DK8" s="297"/>
      <c r="DL8" s="297"/>
      <c r="DM8" s="297"/>
      <c r="DN8" s="297"/>
      <c r="DO8" s="297"/>
      <c r="DP8" s="297"/>
      <c r="DQ8" s="297"/>
      <c r="DR8" s="297"/>
      <c r="DS8" s="297"/>
      <c r="DT8" s="297"/>
      <c r="DU8" s="297"/>
      <c r="DV8" s="297"/>
      <c r="DW8" s="297"/>
      <c r="DX8" s="297"/>
      <c r="DY8" s="297"/>
      <c r="DZ8" s="297"/>
      <c r="EA8" s="297"/>
      <c r="EB8" s="297"/>
      <c r="EC8" s="297"/>
      <c r="ED8" s="297"/>
      <c r="EE8" s="297"/>
      <c r="EF8" s="297"/>
      <c r="EG8" s="297"/>
      <c r="EH8" s="297"/>
      <c r="EI8" s="297"/>
      <c r="EJ8" s="297"/>
      <c r="EK8" s="297"/>
      <c r="EL8" s="297"/>
      <c r="EM8" s="297"/>
      <c r="EN8" s="297"/>
      <c r="EO8" s="297"/>
      <c r="EP8" s="297"/>
      <c r="EQ8" s="297"/>
      <c r="ER8" s="297"/>
      <c r="ES8" s="297"/>
      <c r="ET8" s="297"/>
      <c r="EU8" s="297"/>
      <c r="EV8" s="297"/>
      <c r="EW8" s="297"/>
      <c r="EX8" s="297"/>
      <c r="EY8" s="297"/>
      <c r="EZ8" s="297"/>
      <c r="FA8" s="297"/>
      <c r="FB8" s="297"/>
      <c r="FC8" s="297"/>
      <c r="FD8" s="297"/>
      <c r="FE8" s="297"/>
      <c r="FF8" s="297"/>
      <c r="FG8" s="297"/>
      <c r="FH8" s="297"/>
      <c r="FI8" s="297"/>
      <c r="FJ8" s="297"/>
      <c r="FK8" s="297"/>
      <c r="FL8" s="297"/>
      <c r="FM8" s="297"/>
      <c r="FN8" s="297"/>
      <c r="FO8" s="297"/>
      <c r="FP8" s="297"/>
      <c r="FQ8" s="297"/>
      <c r="FR8" s="297"/>
      <c r="FS8" s="297"/>
      <c r="FT8" s="297"/>
      <c r="FU8" s="297"/>
      <c r="FV8" s="297"/>
      <c r="FW8" s="297"/>
      <c r="FX8" s="297"/>
      <c r="FY8" s="297"/>
      <c r="FZ8" s="297"/>
      <c r="GA8" s="297"/>
      <c r="GB8" s="297"/>
      <c r="GC8" s="297"/>
      <c r="GD8" s="297"/>
      <c r="GE8" s="297"/>
      <c r="GF8" s="297"/>
      <c r="GG8" s="297"/>
      <c r="GH8" s="297"/>
      <c r="GI8" s="297"/>
      <c r="GJ8" s="297"/>
      <c r="GK8" s="297"/>
      <c r="GL8" s="297"/>
      <c r="GM8" s="297"/>
      <c r="GN8" s="297"/>
      <c r="GO8" s="297"/>
      <c r="GP8" s="297"/>
      <c r="GQ8" s="297"/>
      <c r="GR8" s="297"/>
      <c r="GS8" s="297"/>
      <c r="GT8" s="297"/>
      <c r="GU8" s="297"/>
      <c r="GV8" s="297"/>
      <c r="GW8" s="297"/>
      <c r="GX8" s="297"/>
      <c r="GY8" s="297"/>
      <c r="GZ8" s="297"/>
      <c r="HA8" s="297"/>
      <c r="HB8" s="297"/>
      <c r="HC8" s="297"/>
      <c r="HD8" s="297"/>
      <c r="HE8" s="297"/>
      <c r="HF8" s="297"/>
      <c r="HG8" s="297"/>
      <c r="HH8" s="297"/>
      <c r="HI8" s="297"/>
      <c r="HJ8" s="297"/>
      <c r="HK8" s="297"/>
      <c r="HL8" s="297"/>
      <c r="HM8" s="297"/>
      <c r="HN8" s="297"/>
      <c r="HO8" s="297"/>
      <c r="HP8" s="297"/>
      <c r="HQ8" s="297"/>
      <c r="HR8" s="297"/>
      <c r="HS8" s="297"/>
      <c r="HT8" s="297"/>
      <c r="HU8" s="297"/>
      <c r="HV8" s="297"/>
      <c r="HW8" s="297"/>
      <c r="HX8" s="297"/>
      <c r="HY8" s="297"/>
      <c r="HZ8" s="297"/>
      <c r="IA8" s="297"/>
      <c r="IB8" s="297"/>
      <c r="IC8" s="297"/>
      <c r="ID8" s="297"/>
      <c r="IE8" s="297"/>
      <c r="IF8" s="297"/>
      <c r="IG8" s="297"/>
      <c r="IH8" s="297"/>
      <c r="II8" s="297"/>
      <c r="IJ8" s="297"/>
      <c r="IK8" s="297"/>
      <c r="IL8" s="297"/>
      <c r="IM8" s="297"/>
      <c r="IN8" s="297"/>
      <c r="IO8" s="297"/>
      <c r="IP8" s="297"/>
      <c r="IQ8" s="297"/>
      <c r="IR8" s="297"/>
    </row>
    <row r="9" s="282" customFormat="1" ht="24" customHeight="1" spans="1:252">
      <c r="A9" s="326" t="s">
        <v>709</v>
      </c>
      <c r="B9" s="327"/>
      <c r="C9" s="327"/>
      <c r="D9" s="327"/>
      <c r="E9" s="328"/>
      <c r="F9" s="331"/>
      <c r="G9" s="297"/>
      <c r="H9" s="297"/>
      <c r="I9" s="297"/>
      <c r="J9" s="297"/>
      <c r="K9" s="297"/>
      <c r="L9" s="297"/>
      <c r="M9" s="297"/>
      <c r="N9" s="297"/>
      <c r="O9" s="297"/>
      <c r="P9" s="297"/>
      <c r="Q9" s="297"/>
      <c r="R9" s="297"/>
      <c r="S9" s="297"/>
      <c r="T9" s="297"/>
      <c r="U9" s="297"/>
      <c r="V9" s="297"/>
      <c r="W9" s="297"/>
      <c r="X9" s="297"/>
      <c r="Y9" s="297"/>
      <c r="Z9" s="297"/>
      <c r="AA9" s="297"/>
      <c r="AB9" s="297"/>
      <c r="AC9" s="297"/>
      <c r="AD9" s="297"/>
      <c r="AE9" s="297"/>
      <c r="AF9" s="297"/>
      <c r="AG9" s="297"/>
      <c r="AH9" s="297"/>
      <c r="AI9" s="297"/>
      <c r="AJ9" s="297"/>
      <c r="AK9" s="297"/>
      <c r="AL9" s="297"/>
      <c r="AM9" s="297"/>
      <c r="AN9" s="297"/>
      <c r="AO9" s="297"/>
      <c r="AP9" s="297"/>
      <c r="AQ9" s="297"/>
      <c r="AR9" s="297"/>
      <c r="AS9" s="297"/>
      <c r="AT9" s="297"/>
      <c r="AU9" s="297"/>
      <c r="AV9" s="297"/>
      <c r="AW9" s="297"/>
      <c r="AX9" s="297"/>
      <c r="AY9" s="297"/>
      <c r="AZ9" s="297"/>
      <c r="BA9" s="297"/>
      <c r="BB9" s="297"/>
      <c r="BC9" s="297"/>
      <c r="BD9" s="297"/>
      <c r="BE9" s="297"/>
      <c r="BF9" s="297"/>
      <c r="BG9" s="297"/>
      <c r="BH9" s="297"/>
      <c r="BI9" s="297"/>
      <c r="BJ9" s="297"/>
      <c r="BK9" s="297"/>
      <c r="BL9" s="297"/>
      <c r="BM9" s="297"/>
      <c r="BN9" s="297"/>
      <c r="BO9" s="297"/>
      <c r="BP9" s="297"/>
      <c r="BQ9" s="297"/>
      <c r="BR9" s="297"/>
      <c r="BS9" s="297"/>
      <c r="BT9" s="297"/>
      <c r="BU9" s="297"/>
      <c r="BV9" s="297"/>
      <c r="BW9" s="297"/>
      <c r="BX9" s="297"/>
      <c r="BY9" s="297"/>
      <c r="BZ9" s="297"/>
      <c r="CA9" s="297"/>
      <c r="CB9" s="297"/>
      <c r="CC9" s="297"/>
      <c r="CD9" s="297"/>
      <c r="CE9" s="297"/>
      <c r="CF9" s="297"/>
      <c r="CG9" s="297"/>
      <c r="CH9" s="297"/>
      <c r="CI9" s="297"/>
      <c r="CJ9" s="297"/>
      <c r="CK9" s="297"/>
      <c r="CL9" s="297"/>
      <c r="CM9" s="297"/>
      <c r="CN9" s="297"/>
      <c r="CO9" s="297"/>
      <c r="CP9" s="297"/>
      <c r="CQ9" s="297"/>
      <c r="CR9" s="297"/>
      <c r="CS9" s="297"/>
      <c r="CT9" s="297"/>
      <c r="CU9" s="297"/>
      <c r="CV9" s="297"/>
      <c r="CW9" s="297"/>
      <c r="CX9" s="297"/>
      <c r="CY9" s="297"/>
      <c r="CZ9" s="297"/>
      <c r="DA9" s="297"/>
      <c r="DB9" s="297"/>
      <c r="DC9" s="297"/>
      <c r="DD9" s="297"/>
      <c r="DE9" s="297"/>
      <c r="DF9" s="297"/>
      <c r="DG9" s="297"/>
      <c r="DH9" s="297"/>
      <c r="DI9" s="297"/>
      <c r="DJ9" s="297"/>
      <c r="DK9" s="297"/>
      <c r="DL9" s="297"/>
      <c r="DM9" s="297"/>
      <c r="DN9" s="297"/>
      <c r="DO9" s="297"/>
      <c r="DP9" s="297"/>
      <c r="DQ9" s="297"/>
      <c r="DR9" s="297"/>
      <c r="DS9" s="297"/>
      <c r="DT9" s="297"/>
      <c r="DU9" s="297"/>
      <c r="DV9" s="297"/>
      <c r="DW9" s="297"/>
      <c r="DX9" s="297"/>
      <c r="DY9" s="297"/>
      <c r="DZ9" s="297"/>
      <c r="EA9" s="297"/>
      <c r="EB9" s="297"/>
      <c r="EC9" s="297"/>
      <c r="ED9" s="297"/>
      <c r="EE9" s="297"/>
      <c r="EF9" s="297"/>
      <c r="EG9" s="297"/>
      <c r="EH9" s="297"/>
      <c r="EI9" s="297"/>
      <c r="EJ9" s="297"/>
      <c r="EK9" s="297"/>
      <c r="EL9" s="297"/>
      <c r="EM9" s="297"/>
      <c r="EN9" s="297"/>
      <c r="EO9" s="297"/>
      <c r="EP9" s="297"/>
      <c r="EQ9" s="297"/>
      <c r="ER9" s="297"/>
      <c r="ES9" s="297"/>
      <c r="ET9" s="297"/>
      <c r="EU9" s="297"/>
      <c r="EV9" s="297"/>
      <c r="EW9" s="297"/>
      <c r="EX9" s="297"/>
      <c r="EY9" s="297"/>
      <c r="EZ9" s="297"/>
      <c r="FA9" s="297"/>
      <c r="FB9" s="297"/>
      <c r="FC9" s="297"/>
      <c r="FD9" s="297"/>
      <c r="FE9" s="297"/>
      <c r="FF9" s="297"/>
      <c r="FG9" s="297"/>
      <c r="FH9" s="297"/>
      <c r="FI9" s="297"/>
      <c r="FJ9" s="297"/>
      <c r="FK9" s="297"/>
      <c r="FL9" s="297"/>
      <c r="FM9" s="297"/>
      <c r="FN9" s="297"/>
      <c r="FO9" s="297"/>
      <c r="FP9" s="297"/>
      <c r="FQ9" s="297"/>
      <c r="FR9" s="297"/>
      <c r="FS9" s="297"/>
      <c r="FT9" s="297"/>
      <c r="FU9" s="297"/>
      <c r="FV9" s="297"/>
      <c r="FW9" s="297"/>
      <c r="FX9" s="297"/>
      <c r="FY9" s="297"/>
      <c r="FZ9" s="297"/>
      <c r="GA9" s="297"/>
      <c r="GB9" s="297"/>
      <c r="GC9" s="297"/>
      <c r="GD9" s="297"/>
      <c r="GE9" s="297"/>
      <c r="GF9" s="297"/>
      <c r="GG9" s="297"/>
      <c r="GH9" s="297"/>
      <c r="GI9" s="297"/>
      <c r="GJ9" s="297"/>
      <c r="GK9" s="297"/>
      <c r="GL9" s="297"/>
      <c r="GM9" s="297"/>
      <c r="GN9" s="297"/>
      <c r="GO9" s="297"/>
      <c r="GP9" s="297"/>
      <c r="GQ9" s="297"/>
      <c r="GR9" s="297"/>
      <c r="GS9" s="297"/>
      <c r="GT9" s="297"/>
      <c r="GU9" s="297"/>
      <c r="GV9" s="297"/>
      <c r="GW9" s="297"/>
      <c r="GX9" s="297"/>
      <c r="GY9" s="297"/>
      <c r="GZ9" s="297"/>
      <c r="HA9" s="297"/>
      <c r="HB9" s="297"/>
      <c r="HC9" s="297"/>
      <c r="HD9" s="297"/>
      <c r="HE9" s="297"/>
      <c r="HF9" s="297"/>
      <c r="HG9" s="297"/>
      <c r="HH9" s="297"/>
      <c r="HI9" s="297"/>
      <c r="HJ9" s="297"/>
      <c r="HK9" s="297"/>
      <c r="HL9" s="297"/>
      <c r="HM9" s="297"/>
      <c r="HN9" s="297"/>
      <c r="HO9" s="297"/>
      <c r="HP9" s="297"/>
      <c r="HQ9" s="297"/>
      <c r="HR9" s="297"/>
      <c r="HS9" s="297"/>
      <c r="HT9" s="297"/>
      <c r="HU9" s="297"/>
      <c r="HV9" s="297"/>
      <c r="HW9" s="297"/>
      <c r="HX9" s="297"/>
      <c r="HY9" s="297"/>
      <c r="HZ9" s="297"/>
      <c r="IA9" s="297"/>
      <c r="IB9" s="297"/>
      <c r="IC9" s="297"/>
      <c r="ID9" s="297"/>
      <c r="IE9" s="297"/>
      <c r="IF9" s="297"/>
      <c r="IG9" s="297"/>
      <c r="IH9" s="297"/>
      <c r="II9" s="297"/>
      <c r="IJ9" s="297"/>
      <c r="IK9" s="297"/>
      <c r="IL9" s="297"/>
      <c r="IM9" s="297"/>
      <c r="IN9" s="297"/>
      <c r="IO9" s="297"/>
      <c r="IP9" s="297"/>
      <c r="IQ9" s="297"/>
      <c r="IR9" s="297"/>
    </row>
    <row r="10" s="282" customFormat="1" ht="24" customHeight="1" spans="1:252">
      <c r="A10" s="322" t="s">
        <v>710</v>
      </c>
      <c r="B10" s="323"/>
      <c r="C10" s="323"/>
      <c r="D10" s="323"/>
      <c r="E10" s="328"/>
      <c r="F10" s="332"/>
      <c r="G10" s="297"/>
      <c r="H10" s="297"/>
      <c r="I10" s="297"/>
      <c r="J10" s="297"/>
      <c r="K10" s="297"/>
      <c r="L10" s="297"/>
      <c r="M10" s="297"/>
      <c r="N10" s="297"/>
      <c r="O10" s="297"/>
      <c r="P10" s="297"/>
      <c r="Q10" s="297"/>
      <c r="R10" s="297"/>
      <c r="S10" s="297"/>
      <c r="T10" s="297"/>
      <c r="U10" s="297"/>
      <c r="V10" s="297"/>
      <c r="W10" s="297"/>
      <c r="X10" s="297"/>
      <c r="Y10" s="297"/>
      <c r="Z10" s="297"/>
      <c r="AA10" s="297"/>
      <c r="AB10" s="297"/>
      <c r="AC10" s="297"/>
      <c r="AD10" s="297"/>
      <c r="AE10" s="297"/>
      <c r="AF10" s="297"/>
      <c r="AG10" s="297"/>
      <c r="AH10" s="297"/>
      <c r="AI10" s="297"/>
      <c r="AJ10" s="297"/>
      <c r="AK10" s="297"/>
      <c r="AL10" s="297"/>
      <c r="AM10" s="297"/>
      <c r="AN10" s="297"/>
      <c r="AO10" s="297"/>
      <c r="AP10" s="297"/>
      <c r="AQ10" s="297"/>
      <c r="AR10" s="297"/>
      <c r="AS10" s="297"/>
      <c r="AT10" s="297"/>
      <c r="AU10" s="297"/>
      <c r="AV10" s="297"/>
      <c r="AW10" s="297"/>
      <c r="AX10" s="297"/>
      <c r="AY10" s="297"/>
      <c r="AZ10" s="297"/>
      <c r="BA10" s="297"/>
      <c r="BB10" s="297"/>
      <c r="BC10" s="297"/>
      <c r="BD10" s="297"/>
      <c r="BE10" s="297"/>
      <c r="BF10" s="297"/>
      <c r="BG10" s="297"/>
      <c r="BH10" s="297"/>
      <c r="BI10" s="297"/>
      <c r="BJ10" s="297"/>
      <c r="BK10" s="297"/>
      <c r="BL10" s="297"/>
      <c r="BM10" s="297"/>
      <c r="BN10" s="297"/>
      <c r="BO10" s="297"/>
      <c r="BP10" s="297"/>
      <c r="BQ10" s="297"/>
      <c r="BR10" s="297"/>
      <c r="BS10" s="297"/>
      <c r="BT10" s="297"/>
      <c r="BU10" s="297"/>
      <c r="BV10" s="297"/>
      <c r="BW10" s="297"/>
      <c r="BX10" s="297"/>
      <c r="BY10" s="297"/>
      <c r="BZ10" s="297"/>
      <c r="CA10" s="297"/>
      <c r="CB10" s="297"/>
      <c r="CC10" s="297"/>
      <c r="CD10" s="297"/>
      <c r="CE10" s="297"/>
      <c r="CF10" s="297"/>
      <c r="CG10" s="297"/>
      <c r="CH10" s="297"/>
      <c r="CI10" s="297"/>
      <c r="CJ10" s="297"/>
      <c r="CK10" s="297"/>
      <c r="CL10" s="297"/>
      <c r="CM10" s="297"/>
      <c r="CN10" s="297"/>
      <c r="CO10" s="297"/>
      <c r="CP10" s="297"/>
      <c r="CQ10" s="297"/>
      <c r="CR10" s="297"/>
      <c r="CS10" s="297"/>
      <c r="CT10" s="297"/>
      <c r="CU10" s="297"/>
      <c r="CV10" s="297"/>
      <c r="CW10" s="297"/>
      <c r="CX10" s="297"/>
      <c r="CY10" s="297"/>
      <c r="CZ10" s="297"/>
      <c r="DA10" s="297"/>
      <c r="DB10" s="297"/>
      <c r="DC10" s="297"/>
      <c r="DD10" s="297"/>
      <c r="DE10" s="297"/>
      <c r="DF10" s="297"/>
      <c r="DG10" s="297"/>
      <c r="DH10" s="297"/>
      <c r="DI10" s="297"/>
      <c r="DJ10" s="297"/>
      <c r="DK10" s="297"/>
      <c r="DL10" s="297"/>
      <c r="DM10" s="297"/>
      <c r="DN10" s="297"/>
      <c r="DO10" s="297"/>
      <c r="DP10" s="297"/>
      <c r="DQ10" s="297"/>
      <c r="DR10" s="297"/>
      <c r="DS10" s="297"/>
      <c r="DT10" s="297"/>
      <c r="DU10" s="297"/>
      <c r="DV10" s="297"/>
      <c r="DW10" s="297"/>
      <c r="DX10" s="297"/>
      <c r="DY10" s="297"/>
      <c r="DZ10" s="297"/>
      <c r="EA10" s="297"/>
      <c r="EB10" s="297"/>
      <c r="EC10" s="297"/>
      <c r="ED10" s="297"/>
      <c r="EE10" s="297"/>
      <c r="EF10" s="297"/>
      <c r="EG10" s="297"/>
      <c r="EH10" s="297"/>
      <c r="EI10" s="297"/>
      <c r="EJ10" s="297"/>
      <c r="EK10" s="297"/>
      <c r="EL10" s="297"/>
      <c r="EM10" s="297"/>
      <c r="EN10" s="297"/>
      <c r="EO10" s="297"/>
      <c r="EP10" s="297"/>
      <c r="EQ10" s="297"/>
      <c r="ER10" s="297"/>
      <c r="ES10" s="297"/>
      <c r="ET10" s="297"/>
      <c r="EU10" s="297"/>
      <c r="EV10" s="297"/>
      <c r="EW10" s="297"/>
      <c r="EX10" s="297"/>
      <c r="EY10" s="297"/>
      <c r="EZ10" s="297"/>
      <c r="FA10" s="297"/>
      <c r="FB10" s="297"/>
      <c r="FC10" s="297"/>
      <c r="FD10" s="297"/>
      <c r="FE10" s="297"/>
      <c r="FF10" s="297"/>
      <c r="FG10" s="297"/>
      <c r="FH10" s="297"/>
      <c r="FI10" s="297"/>
      <c r="FJ10" s="297"/>
      <c r="FK10" s="297"/>
      <c r="FL10" s="297"/>
      <c r="FM10" s="297"/>
      <c r="FN10" s="297"/>
      <c r="FO10" s="297"/>
      <c r="FP10" s="297"/>
      <c r="FQ10" s="297"/>
      <c r="FR10" s="297"/>
      <c r="FS10" s="297"/>
      <c r="FT10" s="297"/>
      <c r="FU10" s="297"/>
      <c r="FV10" s="297"/>
      <c r="FW10" s="297"/>
      <c r="FX10" s="297"/>
      <c r="FY10" s="297"/>
      <c r="FZ10" s="297"/>
      <c r="GA10" s="297"/>
      <c r="GB10" s="297"/>
      <c r="GC10" s="297"/>
      <c r="GD10" s="297"/>
      <c r="GE10" s="297"/>
      <c r="GF10" s="297"/>
      <c r="GG10" s="297"/>
      <c r="GH10" s="297"/>
      <c r="GI10" s="297"/>
      <c r="GJ10" s="297"/>
      <c r="GK10" s="297"/>
      <c r="GL10" s="297"/>
      <c r="GM10" s="297"/>
      <c r="GN10" s="297"/>
      <c r="GO10" s="297"/>
      <c r="GP10" s="297"/>
      <c r="GQ10" s="297"/>
      <c r="GR10" s="297"/>
      <c r="GS10" s="297"/>
      <c r="GT10" s="297"/>
      <c r="GU10" s="297"/>
      <c r="GV10" s="297"/>
      <c r="GW10" s="297"/>
      <c r="GX10" s="297"/>
      <c r="GY10" s="297"/>
      <c r="GZ10" s="297"/>
      <c r="HA10" s="297"/>
      <c r="HB10" s="297"/>
      <c r="HC10" s="297"/>
      <c r="HD10" s="297"/>
      <c r="HE10" s="297"/>
      <c r="HF10" s="297"/>
      <c r="HG10" s="297"/>
      <c r="HH10" s="297"/>
      <c r="HI10" s="297"/>
      <c r="HJ10" s="297"/>
      <c r="HK10" s="297"/>
      <c r="HL10" s="297"/>
      <c r="HM10" s="297"/>
      <c r="HN10" s="297"/>
      <c r="HO10" s="297"/>
      <c r="HP10" s="297"/>
      <c r="HQ10" s="297"/>
      <c r="HR10" s="297"/>
      <c r="HS10" s="297"/>
      <c r="HT10" s="297"/>
      <c r="HU10" s="297"/>
      <c r="HV10" s="297"/>
      <c r="HW10" s="297"/>
      <c r="HX10" s="297"/>
      <c r="HY10" s="297"/>
      <c r="HZ10" s="297"/>
      <c r="IA10" s="297"/>
      <c r="IB10" s="297"/>
      <c r="IC10" s="297"/>
      <c r="ID10" s="297"/>
      <c r="IE10" s="297"/>
      <c r="IF10" s="297"/>
      <c r="IG10" s="297"/>
      <c r="IH10" s="297"/>
      <c r="II10" s="297"/>
      <c r="IJ10" s="297"/>
      <c r="IK10" s="297"/>
      <c r="IL10" s="297"/>
      <c r="IM10" s="297"/>
      <c r="IN10" s="297"/>
      <c r="IO10" s="297"/>
      <c r="IP10" s="297"/>
      <c r="IQ10" s="297"/>
      <c r="IR10" s="297"/>
    </row>
    <row r="11" s="282" customFormat="1" ht="24" customHeight="1" spans="1:252">
      <c r="A11" s="302" t="s">
        <v>711</v>
      </c>
      <c r="B11" s="333">
        <f>B5+B10</f>
        <v>50</v>
      </c>
      <c r="C11" s="333">
        <f>C5+C10</f>
        <v>50</v>
      </c>
      <c r="D11" s="333">
        <f>D5+D10</f>
        <v>256</v>
      </c>
      <c r="E11" s="324">
        <f>D11/C11</f>
        <v>5.12</v>
      </c>
      <c r="F11" s="325">
        <v>0.688172043010753</v>
      </c>
      <c r="G11" s="297"/>
      <c r="H11" s="297"/>
      <c r="I11" s="297"/>
      <c r="J11" s="297"/>
      <c r="K11" s="297"/>
      <c r="L11" s="297"/>
      <c r="M11" s="297"/>
      <c r="N11" s="297"/>
      <c r="O11" s="297"/>
      <c r="P11" s="297"/>
      <c r="Q11" s="297"/>
      <c r="R11" s="297"/>
      <c r="S11" s="297"/>
      <c r="T11" s="297"/>
      <c r="U11" s="297"/>
      <c r="V11" s="297"/>
      <c r="W11" s="297"/>
      <c r="X11" s="297"/>
      <c r="Y11" s="297"/>
      <c r="Z11" s="297"/>
      <c r="AA11" s="297"/>
      <c r="AB11" s="297"/>
      <c r="AC11" s="297"/>
      <c r="AD11" s="297"/>
      <c r="AE11" s="297"/>
      <c r="AF11" s="297"/>
      <c r="AG11" s="297"/>
      <c r="AH11" s="297"/>
      <c r="AI11" s="297"/>
      <c r="AJ11" s="297"/>
      <c r="AK11" s="297"/>
      <c r="AL11" s="297"/>
      <c r="AM11" s="297"/>
      <c r="AN11" s="297"/>
      <c r="AO11" s="297"/>
      <c r="AP11" s="297"/>
      <c r="AQ11" s="297"/>
      <c r="AR11" s="297"/>
      <c r="AS11" s="297"/>
      <c r="AT11" s="297"/>
      <c r="AU11" s="297"/>
      <c r="AV11" s="297"/>
      <c r="AW11" s="297"/>
      <c r="AX11" s="297"/>
      <c r="AY11" s="297"/>
      <c r="AZ11" s="297"/>
      <c r="BA11" s="297"/>
      <c r="BB11" s="297"/>
      <c r="BC11" s="297"/>
      <c r="BD11" s="297"/>
      <c r="BE11" s="297"/>
      <c r="BF11" s="297"/>
      <c r="BG11" s="297"/>
      <c r="BH11" s="297"/>
      <c r="BI11" s="297"/>
      <c r="BJ11" s="297"/>
      <c r="BK11" s="297"/>
      <c r="BL11" s="297"/>
      <c r="BM11" s="297"/>
      <c r="BN11" s="297"/>
      <c r="BO11" s="297"/>
      <c r="BP11" s="297"/>
      <c r="BQ11" s="297"/>
      <c r="BR11" s="297"/>
      <c r="BS11" s="297"/>
      <c r="BT11" s="297"/>
      <c r="BU11" s="297"/>
      <c r="BV11" s="297"/>
      <c r="BW11" s="297"/>
      <c r="BX11" s="297"/>
      <c r="BY11" s="297"/>
      <c r="BZ11" s="297"/>
      <c r="CA11" s="297"/>
      <c r="CB11" s="297"/>
      <c r="CC11" s="297"/>
      <c r="CD11" s="297"/>
      <c r="CE11" s="297"/>
      <c r="CF11" s="297"/>
      <c r="CG11" s="297"/>
      <c r="CH11" s="297"/>
      <c r="CI11" s="297"/>
      <c r="CJ11" s="297"/>
      <c r="CK11" s="297"/>
      <c r="CL11" s="297"/>
      <c r="CM11" s="297"/>
      <c r="CN11" s="297"/>
      <c r="CO11" s="297"/>
      <c r="CP11" s="297"/>
      <c r="CQ11" s="297"/>
      <c r="CR11" s="297"/>
      <c r="CS11" s="297"/>
      <c r="CT11" s="297"/>
      <c r="CU11" s="297"/>
      <c r="CV11" s="297"/>
      <c r="CW11" s="297"/>
      <c r="CX11" s="297"/>
      <c r="CY11" s="297"/>
      <c r="CZ11" s="297"/>
      <c r="DA11" s="297"/>
      <c r="DB11" s="297"/>
      <c r="DC11" s="297"/>
      <c r="DD11" s="297"/>
      <c r="DE11" s="297"/>
      <c r="DF11" s="297"/>
      <c r="DG11" s="297"/>
      <c r="DH11" s="297"/>
      <c r="DI11" s="297"/>
      <c r="DJ11" s="297"/>
      <c r="DK11" s="297"/>
      <c r="DL11" s="297"/>
      <c r="DM11" s="297"/>
      <c r="DN11" s="297"/>
      <c r="DO11" s="297"/>
      <c r="DP11" s="297"/>
      <c r="DQ11" s="297"/>
      <c r="DR11" s="297"/>
      <c r="DS11" s="297"/>
      <c r="DT11" s="297"/>
      <c r="DU11" s="297"/>
      <c r="DV11" s="297"/>
      <c r="DW11" s="297"/>
      <c r="DX11" s="297"/>
      <c r="DY11" s="297"/>
      <c r="DZ11" s="297"/>
      <c r="EA11" s="297"/>
      <c r="EB11" s="297"/>
      <c r="EC11" s="297"/>
      <c r="ED11" s="297"/>
      <c r="EE11" s="297"/>
      <c r="EF11" s="297"/>
      <c r="EG11" s="297"/>
      <c r="EH11" s="297"/>
      <c r="EI11" s="297"/>
      <c r="EJ11" s="297"/>
      <c r="EK11" s="297"/>
      <c r="EL11" s="297"/>
      <c r="EM11" s="297"/>
      <c r="EN11" s="297"/>
      <c r="EO11" s="297"/>
      <c r="EP11" s="297"/>
      <c r="EQ11" s="297"/>
      <c r="ER11" s="297"/>
      <c r="ES11" s="297"/>
      <c r="ET11" s="297"/>
      <c r="EU11" s="297"/>
      <c r="EV11" s="297"/>
      <c r="EW11" s="297"/>
      <c r="EX11" s="297"/>
      <c r="EY11" s="297"/>
      <c r="EZ11" s="297"/>
      <c r="FA11" s="297"/>
      <c r="FB11" s="297"/>
      <c r="FC11" s="297"/>
      <c r="FD11" s="297"/>
      <c r="FE11" s="297"/>
      <c r="FF11" s="297"/>
      <c r="FG11" s="297"/>
      <c r="FH11" s="297"/>
      <c r="FI11" s="297"/>
      <c r="FJ11" s="297"/>
      <c r="FK11" s="297"/>
      <c r="FL11" s="297"/>
      <c r="FM11" s="297"/>
      <c r="FN11" s="297"/>
      <c r="FO11" s="297"/>
      <c r="FP11" s="297"/>
      <c r="FQ11" s="297"/>
      <c r="FR11" s="297"/>
      <c r="FS11" s="297"/>
      <c r="FT11" s="297"/>
      <c r="FU11" s="297"/>
      <c r="FV11" s="297"/>
      <c r="FW11" s="297"/>
      <c r="FX11" s="297"/>
      <c r="FY11" s="297"/>
      <c r="FZ11" s="297"/>
      <c r="GA11" s="297"/>
      <c r="GB11" s="297"/>
      <c r="GC11" s="297"/>
      <c r="GD11" s="297"/>
      <c r="GE11" s="297"/>
      <c r="GF11" s="297"/>
      <c r="GG11" s="297"/>
      <c r="GH11" s="297"/>
      <c r="GI11" s="297"/>
      <c r="GJ11" s="297"/>
      <c r="GK11" s="297"/>
      <c r="GL11" s="297"/>
      <c r="GM11" s="297"/>
      <c r="GN11" s="297"/>
      <c r="GO11" s="297"/>
      <c r="GP11" s="297"/>
      <c r="GQ11" s="297"/>
      <c r="GR11" s="297"/>
      <c r="GS11" s="297"/>
      <c r="GT11" s="297"/>
      <c r="GU11" s="297"/>
      <c r="GV11" s="297"/>
      <c r="GW11" s="297"/>
      <c r="GX11" s="297"/>
      <c r="GY11" s="297"/>
      <c r="GZ11" s="297"/>
      <c r="HA11" s="297"/>
      <c r="HB11" s="297"/>
      <c r="HC11" s="297"/>
      <c r="HD11" s="297"/>
      <c r="HE11" s="297"/>
      <c r="HF11" s="297"/>
      <c r="HG11" s="297"/>
      <c r="HH11" s="297"/>
      <c r="HI11" s="297"/>
      <c r="HJ11" s="297"/>
      <c r="HK11" s="297"/>
      <c r="HL11" s="297"/>
      <c r="HM11" s="297"/>
      <c r="HN11" s="297"/>
      <c r="HO11" s="297"/>
      <c r="HP11" s="297"/>
      <c r="HQ11" s="297"/>
      <c r="HR11" s="297"/>
      <c r="HS11" s="297"/>
      <c r="HT11" s="297"/>
      <c r="HU11" s="297"/>
      <c r="HV11" s="297"/>
      <c r="HW11" s="297"/>
      <c r="HX11" s="297"/>
      <c r="HY11" s="297"/>
      <c r="HZ11" s="297"/>
      <c r="IA11" s="297"/>
      <c r="IB11" s="297"/>
      <c r="IC11" s="297"/>
      <c r="ID11" s="297"/>
      <c r="IE11" s="297"/>
      <c r="IF11" s="297"/>
      <c r="IG11" s="297"/>
      <c r="IH11" s="297"/>
      <c r="II11" s="297"/>
      <c r="IJ11" s="297"/>
      <c r="IK11" s="297"/>
      <c r="IL11" s="297"/>
      <c r="IM11" s="297"/>
      <c r="IN11" s="297"/>
      <c r="IO11" s="297"/>
      <c r="IP11" s="297"/>
      <c r="IQ11" s="297"/>
      <c r="IR11" s="297"/>
    </row>
    <row r="12" s="309" customFormat="1" ht="24" customHeight="1" spans="1:252">
      <c r="A12" s="297"/>
      <c r="B12" s="297"/>
      <c r="C12" s="297"/>
      <c r="D12" s="297"/>
      <c r="E12" s="297"/>
      <c r="F12" s="297"/>
      <c r="G12" s="297"/>
      <c r="H12" s="297"/>
      <c r="I12" s="297"/>
      <c r="J12" s="297"/>
      <c r="K12" s="297"/>
      <c r="L12" s="297"/>
      <c r="M12" s="297"/>
      <c r="N12" s="297"/>
      <c r="O12" s="297"/>
      <c r="P12" s="297"/>
      <c r="Q12" s="297"/>
      <c r="R12" s="297"/>
      <c r="S12" s="297"/>
      <c r="T12" s="297"/>
      <c r="U12" s="297"/>
      <c r="V12" s="297"/>
      <c r="W12" s="297"/>
      <c r="X12" s="297"/>
      <c r="Y12" s="297"/>
      <c r="Z12" s="297"/>
      <c r="AA12" s="297"/>
      <c r="AB12" s="297"/>
      <c r="AC12" s="297"/>
      <c r="AD12" s="297"/>
      <c r="AE12" s="297"/>
      <c r="AF12" s="297"/>
      <c r="AG12" s="297"/>
      <c r="AH12" s="297"/>
      <c r="AI12" s="297"/>
      <c r="AJ12" s="297"/>
      <c r="AK12" s="297"/>
      <c r="AL12" s="297"/>
      <c r="AM12" s="297"/>
      <c r="AN12" s="297"/>
      <c r="AO12" s="297"/>
      <c r="AP12" s="297"/>
      <c r="AQ12" s="297"/>
      <c r="AR12" s="297"/>
      <c r="AS12" s="297"/>
      <c r="AT12" s="297"/>
      <c r="AU12" s="297"/>
      <c r="AV12" s="297"/>
      <c r="AW12" s="297"/>
      <c r="AX12" s="297"/>
      <c r="AY12" s="297"/>
      <c r="AZ12" s="297"/>
      <c r="BA12" s="297"/>
      <c r="BB12" s="297"/>
      <c r="BC12" s="297"/>
      <c r="BD12" s="297"/>
      <c r="BE12" s="297"/>
      <c r="BF12" s="297"/>
      <c r="BG12" s="297"/>
      <c r="BH12" s="297"/>
      <c r="BI12" s="297"/>
      <c r="BJ12" s="297"/>
      <c r="BK12" s="297"/>
      <c r="BL12" s="297"/>
      <c r="BM12" s="297"/>
      <c r="BN12" s="297"/>
      <c r="BO12" s="297"/>
      <c r="BP12" s="297"/>
      <c r="BQ12" s="297"/>
      <c r="BR12" s="297"/>
      <c r="BS12" s="297"/>
      <c r="BT12" s="297"/>
      <c r="BU12" s="297"/>
      <c r="BV12" s="297"/>
      <c r="BW12" s="297"/>
      <c r="BX12" s="297"/>
      <c r="BY12" s="297"/>
      <c r="BZ12" s="297"/>
      <c r="CA12" s="297"/>
      <c r="CB12" s="297"/>
      <c r="CC12" s="297"/>
      <c r="CD12" s="297"/>
      <c r="CE12" s="297"/>
      <c r="CF12" s="297"/>
      <c r="CG12" s="297"/>
      <c r="CH12" s="297"/>
      <c r="CI12" s="297"/>
      <c r="CJ12" s="297"/>
      <c r="CK12" s="297"/>
      <c r="CL12" s="297"/>
      <c r="CM12" s="297"/>
      <c r="CN12" s="297"/>
      <c r="CO12" s="297"/>
      <c r="CP12" s="297"/>
      <c r="CQ12" s="297"/>
      <c r="CR12" s="297"/>
      <c r="CS12" s="297"/>
      <c r="CT12" s="297"/>
      <c r="CU12" s="297"/>
      <c r="CV12" s="297"/>
      <c r="CW12" s="297"/>
      <c r="CX12" s="297"/>
      <c r="CY12" s="297"/>
      <c r="CZ12" s="297"/>
      <c r="DA12" s="297"/>
      <c r="DB12" s="297"/>
      <c r="DC12" s="297"/>
      <c r="DD12" s="297"/>
      <c r="DE12" s="297"/>
      <c r="DF12" s="297"/>
      <c r="DG12" s="297"/>
      <c r="DH12" s="297"/>
      <c r="DI12" s="297"/>
      <c r="DJ12" s="297"/>
      <c r="DK12" s="297"/>
      <c r="DL12" s="297"/>
      <c r="DM12" s="297"/>
      <c r="DN12" s="297"/>
      <c r="DO12" s="297"/>
      <c r="DP12" s="297"/>
      <c r="DQ12" s="297"/>
      <c r="DR12" s="297"/>
      <c r="DS12" s="297"/>
      <c r="DT12" s="297"/>
      <c r="DU12" s="297"/>
      <c r="DV12" s="297"/>
      <c r="DW12" s="297"/>
      <c r="DX12" s="297"/>
      <c r="DY12" s="297"/>
      <c r="DZ12" s="297"/>
      <c r="EA12" s="297"/>
      <c r="EB12" s="297"/>
      <c r="EC12" s="297"/>
      <c r="ED12" s="297"/>
      <c r="EE12" s="297"/>
      <c r="EF12" s="297"/>
      <c r="EG12" s="297"/>
      <c r="EH12" s="297"/>
      <c r="EI12" s="297"/>
      <c r="EJ12" s="297"/>
      <c r="EK12" s="297"/>
      <c r="EL12" s="297"/>
      <c r="EM12" s="297"/>
      <c r="EN12" s="297"/>
      <c r="EO12" s="297"/>
      <c r="EP12" s="297"/>
      <c r="EQ12" s="297"/>
      <c r="ER12" s="297"/>
      <c r="ES12" s="297"/>
      <c r="ET12" s="297"/>
      <c r="EU12" s="297"/>
      <c r="EV12" s="297"/>
      <c r="EW12" s="297"/>
      <c r="EX12" s="297"/>
      <c r="EY12" s="297"/>
      <c r="EZ12" s="297"/>
      <c r="FA12" s="297"/>
      <c r="FB12" s="297"/>
      <c r="FC12" s="297"/>
      <c r="FD12" s="297"/>
      <c r="FE12" s="297"/>
      <c r="FF12" s="297"/>
      <c r="FG12" s="297"/>
      <c r="FH12" s="297"/>
      <c r="FI12" s="297"/>
      <c r="FJ12" s="297"/>
      <c r="FK12" s="297"/>
      <c r="FL12" s="297"/>
      <c r="FM12" s="297"/>
      <c r="FN12" s="297"/>
      <c r="FO12" s="297"/>
      <c r="FP12" s="297"/>
      <c r="FQ12" s="297"/>
      <c r="FR12" s="297"/>
      <c r="FS12" s="297"/>
      <c r="FT12" s="297"/>
      <c r="FU12" s="297"/>
      <c r="FV12" s="297"/>
      <c r="FW12" s="297"/>
      <c r="FX12" s="297"/>
      <c r="FY12" s="297"/>
      <c r="FZ12" s="297"/>
      <c r="GA12" s="297"/>
      <c r="GB12" s="297"/>
      <c r="GC12" s="297"/>
      <c r="GD12" s="297"/>
      <c r="GE12" s="297"/>
      <c r="GF12" s="297"/>
      <c r="GG12" s="297"/>
      <c r="GH12" s="297"/>
      <c r="GI12" s="297"/>
      <c r="GJ12" s="297"/>
      <c r="GK12" s="297"/>
      <c r="GL12" s="297"/>
      <c r="GM12" s="297"/>
      <c r="GN12" s="297"/>
      <c r="GO12" s="297"/>
      <c r="GP12" s="297"/>
      <c r="GQ12" s="297"/>
      <c r="GR12" s="297"/>
      <c r="GS12" s="297"/>
      <c r="GT12" s="297"/>
      <c r="GU12" s="297"/>
      <c r="GV12" s="297"/>
      <c r="GW12" s="297"/>
      <c r="GX12" s="297"/>
      <c r="GY12" s="297"/>
      <c r="GZ12" s="297"/>
      <c r="HA12" s="297"/>
      <c r="HB12" s="297"/>
      <c r="HC12" s="297"/>
      <c r="HD12" s="297"/>
      <c r="HE12" s="297"/>
      <c r="HF12" s="297"/>
      <c r="HG12" s="297"/>
      <c r="HH12" s="297"/>
      <c r="HI12" s="297"/>
      <c r="HJ12" s="297"/>
      <c r="HK12" s="297"/>
      <c r="HL12" s="297"/>
      <c r="HM12" s="297"/>
      <c r="HN12" s="297"/>
      <c r="HO12" s="297"/>
      <c r="HP12" s="297"/>
      <c r="HQ12" s="297"/>
      <c r="HR12" s="297"/>
      <c r="HS12" s="297"/>
      <c r="HT12" s="297"/>
      <c r="HU12" s="297"/>
      <c r="HV12" s="297"/>
      <c r="HW12" s="297"/>
      <c r="HX12" s="297"/>
      <c r="HY12" s="297"/>
      <c r="HZ12" s="297"/>
      <c r="IA12" s="297"/>
      <c r="IB12" s="297"/>
      <c r="IC12" s="297"/>
      <c r="ID12" s="297"/>
      <c r="IE12" s="297"/>
      <c r="IF12" s="297"/>
      <c r="IG12" s="297"/>
      <c r="IH12" s="297"/>
      <c r="II12" s="297"/>
      <c r="IJ12" s="297"/>
      <c r="IK12" s="297"/>
      <c r="IL12" s="297"/>
      <c r="IM12" s="297"/>
      <c r="IN12" s="297"/>
      <c r="IO12" s="297"/>
      <c r="IP12" s="297"/>
      <c r="IQ12" s="297"/>
      <c r="IR12" s="297"/>
    </row>
    <row r="13" s="309" customFormat="1" ht="24" customHeight="1" spans="1:252">
      <c r="A13" s="297"/>
      <c r="B13" s="297"/>
      <c r="C13" s="297"/>
      <c r="D13" s="297"/>
      <c r="E13" s="297"/>
      <c r="F13" s="297"/>
      <c r="G13" s="297"/>
      <c r="H13" s="297"/>
      <c r="I13" s="297"/>
      <c r="J13" s="297"/>
      <c r="K13" s="297"/>
      <c r="L13" s="297"/>
      <c r="M13" s="297"/>
      <c r="N13" s="297"/>
      <c r="O13" s="297"/>
      <c r="P13" s="297"/>
      <c r="Q13" s="297"/>
      <c r="R13" s="297"/>
      <c r="S13" s="297"/>
      <c r="T13" s="297"/>
      <c r="U13" s="297"/>
      <c r="V13" s="297"/>
      <c r="W13" s="297"/>
      <c r="X13" s="297"/>
      <c r="Y13" s="297"/>
      <c r="Z13" s="297"/>
      <c r="AA13" s="297"/>
      <c r="AB13" s="297"/>
      <c r="AC13" s="297"/>
      <c r="AD13" s="297"/>
      <c r="AE13" s="297"/>
      <c r="AF13" s="297"/>
      <c r="AG13" s="297"/>
      <c r="AH13" s="297"/>
      <c r="AI13" s="297"/>
      <c r="AJ13" s="297"/>
      <c r="AK13" s="297"/>
      <c r="AL13" s="297"/>
      <c r="AM13" s="297"/>
      <c r="AN13" s="297"/>
      <c r="AO13" s="297"/>
      <c r="AP13" s="297"/>
      <c r="AQ13" s="297"/>
      <c r="AR13" s="297"/>
      <c r="AS13" s="297"/>
      <c r="AT13" s="297"/>
      <c r="AU13" s="297"/>
      <c r="AV13" s="297"/>
      <c r="AW13" s="297"/>
      <c r="AX13" s="297"/>
      <c r="AY13" s="297"/>
      <c r="AZ13" s="297"/>
      <c r="BA13" s="297"/>
      <c r="BB13" s="297"/>
      <c r="BC13" s="297"/>
      <c r="BD13" s="297"/>
      <c r="BE13" s="297"/>
      <c r="BF13" s="297"/>
      <c r="BG13" s="297"/>
      <c r="BH13" s="297"/>
      <c r="BI13" s="297"/>
      <c r="BJ13" s="297"/>
      <c r="BK13" s="297"/>
      <c r="BL13" s="297"/>
      <c r="BM13" s="297"/>
      <c r="BN13" s="297"/>
      <c r="BO13" s="297"/>
      <c r="BP13" s="297"/>
      <c r="BQ13" s="297"/>
      <c r="BR13" s="297"/>
      <c r="BS13" s="297"/>
      <c r="BT13" s="297"/>
      <c r="BU13" s="297"/>
      <c r="BV13" s="297"/>
      <c r="BW13" s="297"/>
      <c r="BX13" s="297"/>
      <c r="BY13" s="297"/>
      <c r="BZ13" s="297"/>
      <c r="CA13" s="297"/>
      <c r="CB13" s="297"/>
      <c r="CC13" s="297"/>
      <c r="CD13" s="297"/>
      <c r="CE13" s="297"/>
      <c r="CF13" s="297"/>
      <c r="CG13" s="297"/>
      <c r="CH13" s="297"/>
      <c r="CI13" s="297"/>
      <c r="CJ13" s="297"/>
      <c r="CK13" s="297"/>
      <c r="CL13" s="297"/>
      <c r="CM13" s="297"/>
      <c r="CN13" s="297"/>
      <c r="CO13" s="297"/>
      <c r="CP13" s="297"/>
      <c r="CQ13" s="297"/>
      <c r="CR13" s="297"/>
      <c r="CS13" s="297"/>
      <c r="CT13" s="297"/>
      <c r="CU13" s="297"/>
      <c r="CV13" s="297"/>
      <c r="CW13" s="297"/>
      <c r="CX13" s="297"/>
      <c r="CY13" s="297"/>
      <c r="CZ13" s="297"/>
      <c r="DA13" s="297"/>
      <c r="DB13" s="297"/>
      <c r="DC13" s="297"/>
      <c r="DD13" s="297"/>
      <c r="DE13" s="297"/>
      <c r="DF13" s="297"/>
      <c r="DG13" s="297"/>
      <c r="DH13" s="297"/>
      <c r="DI13" s="297"/>
      <c r="DJ13" s="297"/>
      <c r="DK13" s="297"/>
      <c r="DL13" s="297"/>
      <c r="DM13" s="297"/>
      <c r="DN13" s="297"/>
      <c r="DO13" s="297"/>
      <c r="DP13" s="297"/>
      <c r="DQ13" s="297"/>
      <c r="DR13" s="297"/>
      <c r="DS13" s="297"/>
      <c r="DT13" s="297"/>
      <c r="DU13" s="297"/>
      <c r="DV13" s="297"/>
      <c r="DW13" s="297"/>
      <c r="DX13" s="297"/>
      <c r="DY13" s="297"/>
      <c r="DZ13" s="297"/>
      <c r="EA13" s="297"/>
      <c r="EB13" s="297"/>
      <c r="EC13" s="297"/>
      <c r="ED13" s="297"/>
      <c r="EE13" s="297"/>
      <c r="EF13" s="297"/>
      <c r="EG13" s="297"/>
      <c r="EH13" s="297"/>
      <c r="EI13" s="297"/>
      <c r="EJ13" s="297"/>
      <c r="EK13" s="297"/>
      <c r="EL13" s="297"/>
      <c r="EM13" s="297"/>
      <c r="EN13" s="297"/>
      <c r="EO13" s="297"/>
      <c r="EP13" s="297"/>
      <c r="EQ13" s="297"/>
      <c r="ER13" s="297"/>
      <c r="ES13" s="297"/>
      <c r="ET13" s="297"/>
      <c r="EU13" s="297"/>
      <c r="EV13" s="297"/>
      <c r="EW13" s="297"/>
      <c r="EX13" s="297"/>
      <c r="EY13" s="297"/>
      <c r="EZ13" s="297"/>
      <c r="FA13" s="297"/>
      <c r="FB13" s="297"/>
      <c r="FC13" s="297"/>
      <c r="FD13" s="297"/>
      <c r="FE13" s="297"/>
      <c r="FF13" s="297"/>
      <c r="FG13" s="297"/>
      <c r="FH13" s="297"/>
      <c r="FI13" s="297"/>
      <c r="FJ13" s="297"/>
      <c r="FK13" s="297"/>
      <c r="FL13" s="297"/>
      <c r="FM13" s="297"/>
      <c r="FN13" s="297"/>
      <c r="FO13" s="297"/>
      <c r="FP13" s="297"/>
      <c r="FQ13" s="297"/>
      <c r="FR13" s="297"/>
      <c r="FS13" s="297"/>
      <c r="FT13" s="297"/>
      <c r="FU13" s="297"/>
      <c r="FV13" s="297"/>
      <c r="FW13" s="297"/>
      <c r="FX13" s="297"/>
      <c r="FY13" s="297"/>
      <c r="FZ13" s="297"/>
      <c r="GA13" s="297"/>
      <c r="GB13" s="297"/>
      <c r="GC13" s="297"/>
      <c r="GD13" s="297"/>
      <c r="GE13" s="297"/>
      <c r="GF13" s="297"/>
      <c r="GG13" s="297"/>
      <c r="GH13" s="297"/>
      <c r="GI13" s="297"/>
      <c r="GJ13" s="297"/>
      <c r="GK13" s="297"/>
      <c r="GL13" s="297"/>
      <c r="GM13" s="297"/>
      <c r="GN13" s="297"/>
      <c r="GO13" s="297"/>
      <c r="GP13" s="297"/>
      <c r="GQ13" s="297"/>
      <c r="GR13" s="297"/>
      <c r="GS13" s="297"/>
      <c r="GT13" s="297"/>
      <c r="GU13" s="297"/>
      <c r="GV13" s="297"/>
      <c r="GW13" s="297"/>
      <c r="GX13" s="297"/>
      <c r="GY13" s="297"/>
      <c r="GZ13" s="297"/>
      <c r="HA13" s="297"/>
      <c r="HB13" s="297"/>
      <c r="HC13" s="297"/>
      <c r="HD13" s="297"/>
      <c r="HE13" s="297"/>
      <c r="HF13" s="297"/>
      <c r="HG13" s="297"/>
      <c r="HH13" s="297"/>
      <c r="HI13" s="297"/>
      <c r="HJ13" s="297"/>
      <c r="HK13" s="297"/>
      <c r="HL13" s="297"/>
      <c r="HM13" s="297"/>
      <c r="HN13" s="297"/>
      <c r="HO13" s="297"/>
      <c r="HP13" s="297"/>
      <c r="HQ13" s="297"/>
      <c r="HR13" s="297"/>
      <c r="HS13" s="297"/>
      <c r="HT13" s="297"/>
      <c r="HU13" s="297"/>
      <c r="HV13" s="297"/>
      <c r="HW13" s="297"/>
      <c r="HX13" s="297"/>
      <c r="HY13" s="297"/>
      <c r="HZ13" s="297"/>
      <c r="IA13" s="297"/>
      <c r="IB13" s="297"/>
      <c r="IC13" s="297"/>
      <c r="ID13" s="297"/>
      <c r="IE13" s="297"/>
      <c r="IF13" s="297"/>
      <c r="IG13" s="297"/>
      <c r="IH13" s="297"/>
      <c r="II13" s="297"/>
      <c r="IJ13" s="297"/>
      <c r="IK13" s="297"/>
      <c r="IL13" s="297"/>
      <c r="IM13" s="297"/>
      <c r="IN13" s="297"/>
      <c r="IO13" s="297"/>
      <c r="IP13" s="297"/>
      <c r="IQ13" s="297"/>
      <c r="IR13" s="297"/>
    </row>
    <row r="14" s="309" customFormat="1" ht="24" customHeight="1" spans="1:252">
      <c r="A14" s="297"/>
      <c r="B14" s="297"/>
      <c r="C14" s="297"/>
      <c r="D14" s="297"/>
      <c r="E14" s="297"/>
      <c r="F14" s="297"/>
      <c r="G14" s="297"/>
      <c r="H14" s="297"/>
      <c r="I14" s="297"/>
      <c r="J14" s="297"/>
      <c r="K14" s="297"/>
      <c r="L14" s="297"/>
      <c r="M14" s="297"/>
      <c r="N14" s="297"/>
      <c r="O14" s="297"/>
      <c r="P14" s="297"/>
      <c r="Q14" s="297"/>
      <c r="R14" s="297"/>
      <c r="S14" s="297"/>
      <c r="T14" s="297"/>
      <c r="U14" s="297"/>
      <c r="V14" s="297"/>
      <c r="W14" s="297"/>
      <c r="X14" s="297"/>
      <c r="Y14" s="297"/>
      <c r="Z14" s="297"/>
      <c r="AA14" s="297"/>
      <c r="AB14" s="297"/>
      <c r="AC14" s="297"/>
      <c r="AD14" s="297"/>
      <c r="AE14" s="297"/>
      <c r="AF14" s="297"/>
      <c r="AG14" s="297"/>
      <c r="AH14" s="297"/>
      <c r="AI14" s="297"/>
      <c r="AJ14" s="297"/>
      <c r="AK14" s="297"/>
      <c r="AL14" s="297"/>
      <c r="AM14" s="297"/>
      <c r="AN14" s="297"/>
      <c r="AO14" s="297"/>
      <c r="AP14" s="297"/>
      <c r="AQ14" s="297"/>
      <c r="AR14" s="297"/>
      <c r="AS14" s="297"/>
      <c r="AT14" s="297"/>
      <c r="AU14" s="297"/>
      <c r="AV14" s="297"/>
      <c r="AW14" s="297"/>
      <c r="AX14" s="297"/>
      <c r="AY14" s="297"/>
      <c r="AZ14" s="297"/>
      <c r="BA14" s="297"/>
      <c r="BB14" s="297"/>
      <c r="BC14" s="297"/>
      <c r="BD14" s="297"/>
      <c r="BE14" s="297"/>
      <c r="BF14" s="297"/>
      <c r="BG14" s="297"/>
      <c r="BH14" s="297"/>
      <c r="BI14" s="297"/>
      <c r="BJ14" s="297"/>
      <c r="BK14" s="297"/>
      <c r="BL14" s="297"/>
      <c r="BM14" s="297"/>
      <c r="BN14" s="297"/>
      <c r="BO14" s="297"/>
      <c r="BP14" s="297"/>
      <c r="BQ14" s="297"/>
      <c r="BR14" s="297"/>
      <c r="BS14" s="297"/>
      <c r="BT14" s="297"/>
      <c r="BU14" s="297"/>
      <c r="BV14" s="297"/>
      <c r="BW14" s="297"/>
      <c r="BX14" s="297"/>
      <c r="BY14" s="297"/>
      <c r="BZ14" s="297"/>
      <c r="CA14" s="297"/>
      <c r="CB14" s="297"/>
      <c r="CC14" s="297"/>
      <c r="CD14" s="297"/>
      <c r="CE14" s="297"/>
      <c r="CF14" s="297"/>
      <c r="CG14" s="297"/>
      <c r="CH14" s="297"/>
      <c r="CI14" s="297"/>
      <c r="CJ14" s="297"/>
      <c r="CK14" s="297"/>
      <c r="CL14" s="297"/>
      <c r="CM14" s="297"/>
      <c r="CN14" s="297"/>
      <c r="CO14" s="297"/>
      <c r="CP14" s="297"/>
      <c r="CQ14" s="297"/>
      <c r="CR14" s="297"/>
      <c r="CS14" s="297"/>
      <c r="CT14" s="297"/>
      <c r="CU14" s="297"/>
      <c r="CV14" s="297"/>
      <c r="CW14" s="297"/>
      <c r="CX14" s="297"/>
      <c r="CY14" s="297"/>
      <c r="CZ14" s="297"/>
      <c r="DA14" s="297"/>
      <c r="DB14" s="297"/>
      <c r="DC14" s="297"/>
      <c r="DD14" s="297"/>
      <c r="DE14" s="297"/>
      <c r="DF14" s="297"/>
      <c r="DG14" s="297"/>
      <c r="DH14" s="297"/>
      <c r="DI14" s="297"/>
      <c r="DJ14" s="297"/>
      <c r="DK14" s="297"/>
      <c r="DL14" s="297"/>
      <c r="DM14" s="297"/>
      <c r="DN14" s="297"/>
      <c r="DO14" s="297"/>
      <c r="DP14" s="297"/>
      <c r="DQ14" s="297"/>
      <c r="DR14" s="297"/>
      <c r="DS14" s="297"/>
      <c r="DT14" s="297"/>
      <c r="DU14" s="297"/>
      <c r="DV14" s="297"/>
      <c r="DW14" s="297"/>
      <c r="DX14" s="297"/>
      <c r="DY14" s="297"/>
      <c r="DZ14" s="297"/>
      <c r="EA14" s="297"/>
      <c r="EB14" s="297"/>
      <c r="EC14" s="297"/>
      <c r="ED14" s="297"/>
      <c r="EE14" s="297"/>
      <c r="EF14" s="297"/>
      <c r="EG14" s="297"/>
      <c r="EH14" s="297"/>
      <c r="EI14" s="297"/>
      <c r="EJ14" s="297"/>
      <c r="EK14" s="297"/>
      <c r="EL14" s="297"/>
      <c r="EM14" s="297"/>
      <c r="EN14" s="297"/>
      <c r="EO14" s="297"/>
      <c r="EP14" s="297"/>
      <c r="EQ14" s="297"/>
      <c r="ER14" s="297"/>
      <c r="ES14" s="297"/>
      <c r="ET14" s="297"/>
      <c r="EU14" s="297"/>
      <c r="EV14" s="297"/>
      <c r="EW14" s="297"/>
      <c r="EX14" s="297"/>
      <c r="EY14" s="297"/>
      <c r="EZ14" s="297"/>
      <c r="FA14" s="297"/>
      <c r="FB14" s="297"/>
      <c r="FC14" s="297"/>
      <c r="FD14" s="297"/>
      <c r="FE14" s="297"/>
      <c r="FF14" s="297"/>
      <c r="FG14" s="297"/>
      <c r="FH14" s="297"/>
      <c r="FI14" s="297"/>
      <c r="FJ14" s="297"/>
      <c r="FK14" s="297"/>
      <c r="FL14" s="297"/>
      <c r="FM14" s="297"/>
      <c r="FN14" s="297"/>
      <c r="FO14" s="297"/>
      <c r="FP14" s="297"/>
      <c r="FQ14" s="297"/>
      <c r="FR14" s="297"/>
      <c r="FS14" s="297"/>
      <c r="FT14" s="297"/>
      <c r="FU14" s="297"/>
      <c r="FV14" s="297"/>
      <c r="FW14" s="297"/>
      <c r="FX14" s="297"/>
      <c r="FY14" s="297"/>
      <c r="FZ14" s="297"/>
      <c r="GA14" s="297"/>
      <c r="GB14" s="297"/>
      <c r="GC14" s="297"/>
      <c r="GD14" s="297"/>
      <c r="GE14" s="297"/>
      <c r="GF14" s="297"/>
      <c r="GG14" s="297"/>
      <c r="GH14" s="297"/>
      <c r="GI14" s="297"/>
      <c r="GJ14" s="297"/>
      <c r="GK14" s="297"/>
      <c r="GL14" s="297"/>
      <c r="GM14" s="297"/>
      <c r="GN14" s="297"/>
      <c r="GO14" s="297"/>
      <c r="GP14" s="297"/>
      <c r="GQ14" s="297"/>
      <c r="GR14" s="297"/>
      <c r="GS14" s="297"/>
      <c r="GT14" s="297"/>
      <c r="GU14" s="297"/>
      <c r="GV14" s="297"/>
      <c r="GW14" s="297"/>
      <c r="GX14" s="297"/>
      <c r="GY14" s="297"/>
      <c r="GZ14" s="297"/>
      <c r="HA14" s="297"/>
      <c r="HB14" s="297"/>
      <c r="HC14" s="297"/>
      <c r="HD14" s="297"/>
      <c r="HE14" s="297"/>
      <c r="HF14" s="297"/>
      <c r="HG14" s="297"/>
      <c r="HH14" s="297"/>
      <c r="HI14" s="297"/>
      <c r="HJ14" s="297"/>
      <c r="HK14" s="297"/>
      <c r="HL14" s="297"/>
      <c r="HM14" s="297"/>
      <c r="HN14" s="297"/>
      <c r="HO14" s="297"/>
      <c r="HP14" s="297"/>
      <c r="HQ14" s="297"/>
      <c r="HR14" s="297"/>
      <c r="HS14" s="297"/>
      <c r="HT14" s="297"/>
      <c r="HU14" s="297"/>
      <c r="HV14" s="297"/>
      <c r="HW14" s="297"/>
      <c r="HX14" s="297"/>
      <c r="HY14" s="297"/>
      <c r="HZ14" s="297"/>
      <c r="IA14" s="297"/>
      <c r="IB14" s="297"/>
      <c r="IC14" s="297"/>
      <c r="ID14" s="297"/>
      <c r="IE14" s="297"/>
      <c r="IF14" s="297"/>
      <c r="IG14" s="297"/>
      <c r="IH14" s="297"/>
      <c r="II14" s="297"/>
      <c r="IJ14" s="297"/>
      <c r="IK14" s="297"/>
      <c r="IL14" s="297"/>
      <c r="IM14" s="297"/>
      <c r="IN14" s="297"/>
      <c r="IO14" s="297"/>
      <c r="IP14" s="297"/>
      <c r="IQ14" s="297"/>
      <c r="IR14" s="297"/>
    </row>
    <row r="15" s="309" customFormat="1" ht="24" customHeight="1" spans="1:252">
      <c r="A15" s="297"/>
      <c r="B15" s="297"/>
      <c r="C15" s="297"/>
      <c r="D15" s="297"/>
      <c r="E15" s="297"/>
      <c r="F15" s="297"/>
      <c r="G15" s="297"/>
      <c r="H15" s="297"/>
      <c r="I15" s="297"/>
      <c r="J15" s="297"/>
      <c r="K15" s="297"/>
      <c r="L15" s="297"/>
      <c r="M15" s="297"/>
      <c r="N15" s="297"/>
      <c r="O15" s="297"/>
      <c r="P15" s="297"/>
      <c r="Q15" s="297"/>
      <c r="R15" s="297"/>
      <c r="S15" s="297"/>
      <c r="T15" s="297"/>
      <c r="U15" s="297"/>
      <c r="V15" s="297"/>
      <c r="W15" s="297"/>
      <c r="X15" s="297"/>
      <c r="Y15" s="297"/>
      <c r="Z15" s="297"/>
      <c r="AA15" s="297"/>
      <c r="AB15" s="297"/>
      <c r="AC15" s="297"/>
      <c r="AD15" s="297"/>
      <c r="AE15" s="297"/>
      <c r="AF15" s="297"/>
      <c r="AG15" s="297"/>
      <c r="AH15" s="297"/>
      <c r="AI15" s="297"/>
      <c r="AJ15" s="297"/>
      <c r="AK15" s="297"/>
      <c r="AL15" s="297"/>
      <c r="AM15" s="297"/>
      <c r="AN15" s="297"/>
      <c r="AO15" s="297"/>
      <c r="AP15" s="297"/>
      <c r="AQ15" s="297"/>
      <c r="AR15" s="297"/>
      <c r="AS15" s="297"/>
      <c r="AT15" s="297"/>
      <c r="AU15" s="297"/>
      <c r="AV15" s="297"/>
      <c r="AW15" s="297"/>
      <c r="AX15" s="297"/>
      <c r="AY15" s="297"/>
      <c r="AZ15" s="297"/>
      <c r="BA15" s="297"/>
      <c r="BB15" s="297"/>
      <c r="BC15" s="297"/>
      <c r="BD15" s="297"/>
      <c r="BE15" s="297"/>
      <c r="BF15" s="297"/>
      <c r="BG15" s="297"/>
      <c r="BH15" s="297"/>
      <c r="BI15" s="297"/>
      <c r="BJ15" s="297"/>
      <c r="BK15" s="297"/>
      <c r="BL15" s="297"/>
      <c r="BM15" s="297"/>
      <c r="BN15" s="297"/>
      <c r="BO15" s="297"/>
      <c r="BP15" s="297"/>
      <c r="BQ15" s="297"/>
      <c r="BR15" s="297"/>
      <c r="BS15" s="297"/>
      <c r="BT15" s="297"/>
      <c r="BU15" s="297"/>
      <c r="BV15" s="297"/>
      <c r="BW15" s="297"/>
      <c r="BX15" s="297"/>
      <c r="BY15" s="297"/>
      <c r="BZ15" s="297"/>
      <c r="CA15" s="297"/>
      <c r="CB15" s="297"/>
      <c r="CC15" s="297"/>
      <c r="CD15" s="297"/>
      <c r="CE15" s="297"/>
      <c r="CF15" s="297"/>
      <c r="CG15" s="297"/>
      <c r="CH15" s="297"/>
      <c r="CI15" s="297"/>
      <c r="CJ15" s="297"/>
      <c r="CK15" s="297"/>
      <c r="CL15" s="297"/>
      <c r="CM15" s="297"/>
      <c r="CN15" s="297"/>
      <c r="CO15" s="297"/>
      <c r="CP15" s="297"/>
      <c r="CQ15" s="297"/>
      <c r="CR15" s="297"/>
      <c r="CS15" s="297"/>
      <c r="CT15" s="297"/>
      <c r="CU15" s="297"/>
      <c r="CV15" s="297"/>
      <c r="CW15" s="297"/>
      <c r="CX15" s="297"/>
      <c r="CY15" s="297"/>
      <c r="CZ15" s="297"/>
      <c r="DA15" s="297"/>
      <c r="DB15" s="297"/>
      <c r="DC15" s="297"/>
      <c r="DD15" s="297"/>
      <c r="DE15" s="297"/>
      <c r="DF15" s="297"/>
      <c r="DG15" s="297"/>
      <c r="DH15" s="297"/>
      <c r="DI15" s="297"/>
      <c r="DJ15" s="297"/>
      <c r="DK15" s="297"/>
      <c r="DL15" s="297"/>
      <c r="DM15" s="297"/>
      <c r="DN15" s="297"/>
      <c r="DO15" s="297"/>
      <c r="DP15" s="297"/>
      <c r="DQ15" s="297"/>
      <c r="DR15" s="297"/>
      <c r="DS15" s="297"/>
      <c r="DT15" s="297"/>
      <c r="DU15" s="297"/>
      <c r="DV15" s="297"/>
      <c r="DW15" s="297"/>
      <c r="DX15" s="297"/>
      <c r="DY15" s="297"/>
      <c r="DZ15" s="297"/>
      <c r="EA15" s="297"/>
      <c r="EB15" s="297"/>
      <c r="EC15" s="297"/>
      <c r="ED15" s="297"/>
      <c r="EE15" s="297"/>
      <c r="EF15" s="297"/>
      <c r="EG15" s="297"/>
      <c r="EH15" s="297"/>
      <c r="EI15" s="297"/>
      <c r="EJ15" s="297"/>
      <c r="EK15" s="297"/>
      <c r="EL15" s="297"/>
      <c r="EM15" s="297"/>
      <c r="EN15" s="297"/>
      <c r="EO15" s="297"/>
      <c r="EP15" s="297"/>
      <c r="EQ15" s="297"/>
      <c r="ER15" s="297"/>
      <c r="ES15" s="297"/>
      <c r="ET15" s="297"/>
      <c r="EU15" s="297"/>
      <c r="EV15" s="297"/>
      <c r="EW15" s="297"/>
      <c r="EX15" s="297"/>
      <c r="EY15" s="297"/>
      <c r="EZ15" s="297"/>
      <c r="FA15" s="297"/>
      <c r="FB15" s="297"/>
      <c r="FC15" s="297"/>
      <c r="FD15" s="297"/>
      <c r="FE15" s="297"/>
      <c r="FF15" s="297"/>
      <c r="FG15" s="297"/>
      <c r="FH15" s="297"/>
      <c r="FI15" s="297"/>
      <c r="FJ15" s="297"/>
      <c r="FK15" s="297"/>
      <c r="FL15" s="297"/>
      <c r="FM15" s="297"/>
      <c r="FN15" s="297"/>
      <c r="FO15" s="297"/>
      <c r="FP15" s="297"/>
      <c r="FQ15" s="297"/>
      <c r="FR15" s="297"/>
      <c r="FS15" s="297"/>
      <c r="FT15" s="297"/>
      <c r="FU15" s="297"/>
      <c r="FV15" s="297"/>
      <c r="FW15" s="297"/>
      <c r="FX15" s="297"/>
      <c r="FY15" s="297"/>
      <c r="FZ15" s="297"/>
      <c r="GA15" s="297"/>
      <c r="GB15" s="297"/>
      <c r="GC15" s="297"/>
      <c r="GD15" s="297"/>
      <c r="GE15" s="297"/>
      <c r="GF15" s="297"/>
      <c r="GG15" s="297"/>
      <c r="GH15" s="297"/>
      <c r="GI15" s="297"/>
      <c r="GJ15" s="297"/>
      <c r="GK15" s="297"/>
      <c r="GL15" s="297"/>
      <c r="GM15" s="297"/>
      <c r="GN15" s="297"/>
      <c r="GO15" s="297"/>
      <c r="GP15" s="297"/>
      <c r="GQ15" s="297"/>
      <c r="GR15" s="297"/>
      <c r="GS15" s="297"/>
      <c r="GT15" s="297"/>
      <c r="GU15" s="297"/>
      <c r="GV15" s="297"/>
      <c r="GW15" s="297"/>
      <c r="GX15" s="297"/>
      <c r="GY15" s="297"/>
      <c r="GZ15" s="297"/>
      <c r="HA15" s="297"/>
      <c r="HB15" s="297"/>
      <c r="HC15" s="297"/>
      <c r="HD15" s="297"/>
      <c r="HE15" s="297"/>
      <c r="HF15" s="297"/>
      <c r="HG15" s="297"/>
      <c r="HH15" s="297"/>
      <c r="HI15" s="297"/>
      <c r="HJ15" s="297"/>
      <c r="HK15" s="297"/>
      <c r="HL15" s="297"/>
      <c r="HM15" s="297"/>
      <c r="HN15" s="297"/>
      <c r="HO15" s="297"/>
      <c r="HP15" s="297"/>
      <c r="HQ15" s="297"/>
      <c r="HR15" s="297"/>
      <c r="HS15" s="297"/>
      <c r="HT15" s="297"/>
      <c r="HU15" s="297"/>
      <c r="HV15" s="297"/>
      <c r="HW15" s="297"/>
      <c r="HX15" s="297"/>
      <c r="HY15" s="297"/>
      <c r="HZ15" s="297"/>
      <c r="IA15" s="297"/>
      <c r="IB15" s="297"/>
      <c r="IC15" s="297"/>
      <c r="ID15" s="297"/>
      <c r="IE15" s="297"/>
      <c r="IF15" s="297"/>
      <c r="IG15" s="297"/>
      <c r="IH15" s="297"/>
      <c r="II15" s="297"/>
      <c r="IJ15" s="297"/>
      <c r="IK15" s="297"/>
      <c r="IL15" s="297"/>
      <c r="IM15" s="297"/>
      <c r="IN15" s="297"/>
      <c r="IO15" s="297"/>
      <c r="IP15" s="297"/>
      <c r="IQ15" s="297"/>
      <c r="IR15" s="297"/>
    </row>
    <row r="16" s="309" customFormat="1" ht="24" customHeight="1" spans="1:252">
      <c r="A16" s="297"/>
      <c r="B16" s="297"/>
      <c r="C16" s="297"/>
      <c r="D16" s="297"/>
      <c r="E16" s="297"/>
      <c r="F16" s="297"/>
      <c r="G16" s="297"/>
      <c r="H16" s="297"/>
      <c r="I16" s="297"/>
      <c r="J16" s="297"/>
      <c r="K16" s="297"/>
      <c r="L16" s="297"/>
      <c r="M16" s="297"/>
      <c r="N16" s="297"/>
      <c r="O16" s="297"/>
      <c r="P16" s="297"/>
      <c r="Q16" s="297"/>
      <c r="R16" s="297"/>
      <c r="S16" s="297"/>
      <c r="T16" s="297"/>
      <c r="U16" s="297"/>
      <c r="V16" s="297"/>
      <c r="W16" s="297"/>
      <c r="X16" s="297"/>
      <c r="Y16" s="297"/>
      <c r="Z16" s="297"/>
      <c r="AA16" s="297"/>
      <c r="AB16" s="297"/>
      <c r="AC16" s="297"/>
      <c r="AD16" s="297"/>
      <c r="AE16" s="297"/>
      <c r="AF16" s="297"/>
      <c r="AG16" s="297"/>
      <c r="AH16" s="297"/>
      <c r="AI16" s="297"/>
      <c r="AJ16" s="297"/>
      <c r="AK16" s="297"/>
      <c r="AL16" s="297"/>
      <c r="AM16" s="297"/>
      <c r="AN16" s="297"/>
      <c r="AO16" s="297"/>
      <c r="AP16" s="297"/>
      <c r="AQ16" s="297"/>
      <c r="AR16" s="297"/>
      <c r="AS16" s="297"/>
      <c r="AT16" s="297"/>
      <c r="AU16" s="297"/>
      <c r="AV16" s="297"/>
      <c r="AW16" s="297"/>
      <c r="AX16" s="297"/>
      <c r="AY16" s="297"/>
      <c r="AZ16" s="297"/>
      <c r="BA16" s="297"/>
      <c r="BB16" s="297"/>
      <c r="BC16" s="297"/>
      <c r="BD16" s="297"/>
      <c r="BE16" s="297"/>
      <c r="BF16" s="297"/>
      <c r="BG16" s="297"/>
      <c r="BH16" s="297"/>
      <c r="BI16" s="297"/>
      <c r="BJ16" s="297"/>
      <c r="BK16" s="297"/>
      <c r="BL16" s="297"/>
      <c r="BM16" s="297"/>
      <c r="BN16" s="297"/>
      <c r="BO16" s="297"/>
      <c r="BP16" s="297"/>
      <c r="BQ16" s="297"/>
      <c r="BR16" s="297"/>
      <c r="BS16" s="297"/>
      <c r="BT16" s="297"/>
      <c r="BU16" s="297"/>
      <c r="BV16" s="297"/>
      <c r="BW16" s="297"/>
      <c r="BX16" s="297"/>
      <c r="BY16" s="297"/>
      <c r="BZ16" s="297"/>
      <c r="CA16" s="297"/>
      <c r="CB16" s="297"/>
      <c r="CC16" s="297"/>
      <c r="CD16" s="297"/>
      <c r="CE16" s="297"/>
      <c r="CF16" s="297"/>
      <c r="CG16" s="297"/>
      <c r="CH16" s="297"/>
      <c r="CI16" s="297"/>
      <c r="CJ16" s="297"/>
      <c r="CK16" s="297"/>
      <c r="CL16" s="297"/>
      <c r="CM16" s="297"/>
      <c r="CN16" s="297"/>
      <c r="CO16" s="297"/>
      <c r="CP16" s="297"/>
      <c r="CQ16" s="297"/>
      <c r="CR16" s="297"/>
      <c r="CS16" s="297"/>
      <c r="CT16" s="297"/>
      <c r="CU16" s="297"/>
      <c r="CV16" s="297"/>
      <c r="CW16" s="297"/>
      <c r="CX16" s="297"/>
      <c r="CY16" s="297"/>
      <c r="CZ16" s="297"/>
      <c r="DA16" s="297"/>
      <c r="DB16" s="297"/>
      <c r="DC16" s="297"/>
      <c r="DD16" s="297"/>
      <c r="DE16" s="297"/>
      <c r="DF16" s="297"/>
      <c r="DG16" s="297"/>
      <c r="DH16" s="297"/>
      <c r="DI16" s="297"/>
      <c r="DJ16" s="297"/>
      <c r="DK16" s="297"/>
      <c r="DL16" s="297"/>
      <c r="DM16" s="297"/>
      <c r="DN16" s="297"/>
      <c r="DO16" s="297"/>
      <c r="DP16" s="297"/>
      <c r="DQ16" s="297"/>
      <c r="DR16" s="297"/>
      <c r="DS16" s="297"/>
      <c r="DT16" s="297"/>
      <c r="DU16" s="297"/>
      <c r="DV16" s="297"/>
      <c r="DW16" s="297"/>
      <c r="DX16" s="297"/>
      <c r="DY16" s="297"/>
      <c r="DZ16" s="297"/>
      <c r="EA16" s="297"/>
      <c r="EB16" s="297"/>
      <c r="EC16" s="297"/>
      <c r="ED16" s="297"/>
      <c r="EE16" s="297"/>
      <c r="EF16" s="297"/>
      <c r="EG16" s="297"/>
      <c r="EH16" s="297"/>
      <c r="EI16" s="297"/>
      <c r="EJ16" s="297"/>
      <c r="EK16" s="297"/>
      <c r="EL16" s="297"/>
      <c r="EM16" s="297"/>
      <c r="EN16" s="297"/>
      <c r="EO16" s="297"/>
      <c r="EP16" s="297"/>
      <c r="EQ16" s="297"/>
      <c r="ER16" s="297"/>
      <c r="ES16" s="297"/>
      <c r="ET16" s="297"/>
      <c r="EU16" s="297"/>
      <c r="EV16" s="297"/>
      <c r="EW16" s="297"/>
      <c r="EX16" s="297"/>
      <c r="EY16" s="297"/>
      <c r="EZ16" s="297"/>
      <c r="FA16" s="297"/>
      <c r="FB16" s="297"/>
      <c r="FC16" s="297"/>
      <c r="FD16" s="297"/>
      <c r="FE16" s="297"/>
      <c r="FF16" s="297"/>
      <c r="FG16" s="297"/>
      <c r="FH16" s="297"/>
      <c r="FI16" s="297"/>
      <c r="FJ16" s="297"/>
      <c r="FK16" s="297"/>
      <c r="FL16" s="297"/>
      <c r="FM16" s="297"/>
      <c r="FN16" s="297"/>
      <c r="FO16" s="297"/>
      <c r="FP16" s="297"/>
      <c r="FQ16" s="297"/>
      <c r="FR16" s="297"/>
      <c r="FS16" s="297"/>
      <c r="FT16" s="297"/>
      <c r="FU16" s="297"/>
      <c r="FV16" s="297"/>
      <c r="FW16" s="297"/>
      <c r="FX16" s="297"/>
      <c r="FY16" s="297"/>
      <c r="FZ16" s="297"/>
      <c r="GA16" s="297"/>
      <c r="GB16" s="297"/>
      <c r="GC16" s="297"/>
      <c r="GD16" s="297"/>
      <c r="GE16" s="297"/>
      <c r="GF16" s="297"/>
      <c r="GG16" s="297"/>
      <c r="GH16" s="297"/>
      <c r="GI16" s="297"/>
      <c r="GJ16" s="297"/>
      <c r="GK16" s="297"/>
      <c r="GL16" s="297"/>
      <c r="GM16" s="297"/>
      <c r="GN16" s="297"/>
      <c r="GO16" s="297"/>
      <c r="GP16" s="297"/>
      <c r="GQ16" s="297"/>
      <c r="GR16" s="297"/>
      <c r="GS16" s="297"/>
      <c r="GT16" s="297"/>
      <c r="GU16" s="297"/>
      <c r="GV16" s="297"/>
      <c r="GW16" s="297"/>
      <c r="GX16" s="297"/>
      <c r="GY16" s="297"/>
      <c r="GZ16" s="297"/>
      <c r="HA16" s="297"/>
      <c r="HB16" s="297"/>
      <c r="HC16" s="297"/>
      <c r="HD16" s="297"/>
      <c r="HE16" s="297"/>
      <c r="HF16" s="297"/>
      <c r="HG16" s="297"/>
      <c r="HH16" s="297"/>
      <c r="HI16" s="297"/>
      <c r="HJ16" s="297"/>
      <c r="HK16" s="297"/>
      <c r="HL16" s="297"/>
      <c r="HM16" s="297"/>
      <c r="HN16" s="297"/>
      <c r="HO16" s="297"/>
      <c r="HP16" s="297"/>
      <c r="HQ16" s="297"/>
      <c r="HR16" s="297"/>
      <c r="HS16" s="297"/>
      <c r="HT16" s="297"/>
      <c r="HU16" s="297"/>
      <c r="HV16" s="297"/>
      <c r="HW16" s="297"/>
      <c r="HX16" s="297"/>
      <c r="HY16" s="297"/>
      <c r="HZ16" s="297"/>
      <c r="IA16" s="297"/>
      <c r="IB16" s="297"/>
      <c r="IC16" s="297"/>
      <c r="ID16" s="297"/>
      <c r="IE16" s="297"/>
      <c r="IF16" s="297"/>
      <c r="IG16" s="297"/>
      <c r="IH16" s="297"/>
      <c r="II16" s="297"/>
      <c r="IJ16" s="297"/>
      <c r="IK16" s="297"/>
      <c r="IL16" s="297"/>
      <c r="IM16" s="297"/>
      <c r="IN16" s="297"/>
      <c r="IO16" s="297"/>
      <c r="IP16" s="297"/>
      <c r="IQ16" s="297"/>
      <c r="IR16" s="297"/>
    </row>
    <row r="17" s="309" customFormat="1" ht="24" customHeight="1" spans="1:252">
      <c r="A17" s="297"/>
      <c r="B17" s="297"/>
      <c r="C17" s="297"/>
      <c r="D17" s="297"/>
      <c r="E17" s="297"/>
      <c r="F17" s="297"/>
      <c r="G17" s="297"/>
      <c r="H17" s="297"/>
      <c r="I17" s="297"/>
      <c r="J17" s="297"/>
      <c r="K17" s="297"/>
      <c r="L17" s="297"/>
      <c r="M17" s="297"/>
      <c r="N17" s="297"/>
      <c r="O17" s="297"/>
      <c r="P17" s="297"/>
      <c r="Q17" s="297"/>
      <c r="R17" s="297"/>
      <c r="S17" s="297"/>
      <c r="T17" s="297"/>
      <c r="U17" s="297"/>
      <c r="V17" s="297"/>
      <c r="W17" s="297"/>
      <c r="X17" s="297"/>
      <c r="Y17" s="297"/>
      <c r="Z17" s="297"/>
      <c r="AA17" s="297"/>
      <c r="AB17" s="297"/>
      <c r="AC17" s="297"/>
      <c r="AD17" s="297"/>
      <c r="AE17" s="297"/>
      <c r="AF17" s="297"/>
      <c r="AG17" s="297"/>
      <c r="AH17" s="297"/>
      <c r="AI17" s="297"/>
      <c r="AJ17" s="297"/>
      <c r="AK17" s="297"/>
      <c r="AL17" s="297"/>
      <c r="AM17" s="297"/>
      <c r="AN17" s="297"/>
      <c r="AO17" s="297"/>
      <c r="AP17" s="297"/>
      <c r="AQ17" s="297"/>
      <c r="AR17" s="297"/>
      <c r="AS17" s="297"/>
      <c r="AT17" s="297"/>
      <c r="AU17" s="297"/>
      <c r="AV17" s="297"/>
      <c r="AW17" s="297"/>
      <c r="AX17" s="297"/>
      <c r="AY17" s="297"/>
      <c r="AZ17" s="297"/>
      <c r="BA17" s="297"/>
      <c r="BB17" s="297"/>
      <c r="BC17" s="297"/>
      <c r="BD17" s="297"/>
      <c r="BE17" s="297"/>
      <c r="BF17" s="297"/>
      <c r="BG17" s="297"/>
      <c r="BH17" s="297"/>
      <c r="BI17" s="297"/>
      <c r="BJ17" s="297"/>
      <c r="BK17" s="297"/>
      <c r="BL17" s="297"/>
      <c r="BM17" s="297"/>
      <c r="BN17" s="297"/>
      <c r="BO17" s="297"/>
      <c r="BP17" s="297"/>
      <c r="BQ17" s="297"/>
      <c r="BR17" s="297"/>
      <c r="BS17" s="297"/>
      <c r="BT17" s="297"/>
      <c r="BU17" s="297"/>
      <c r="BV17" s="297"/>
      <c r="BW17" s="297"/>
      <c r="BX17" s="297"/>
      <c r="BY17" s="297"/>
      <c r="BZ17" s="297"/>
      <c r="CA17" s="297"/>
      <c r="CB17" s="297"/>
      <c r="CC17" s="297"/>
      <c r="CD17" s="297"/>
      <c r="CE17" s="297"/>
      <c r="CF17" s="297"/>
      <c r="CG17" s="297"/>
      <c r="CH17" s="297"/>
      <c r="CI17" s="297"/>
      <c r="CJ17" s="297"/>
      <c r="CK17" s="297"/>
      <c r="CL17" s="297"/>
      <c r="CM17" s="297"/>
      <c r="CN17" s="297"/>
      <c r="CO17" s="297"/>
      <c r="CP17" s="297"/>
      <c r="CQ17" s="297"/>
      <c r="CR17" s="297"/>
      <c r="CS17" s="297"/>
      <c r="CT17" s="297"/>
      <c r="CU17" s="297"/>
      <c r="CV17" s="297"/>
      <c r="CW17" s="297"/>
      <c r="CX17" s="297"/>
      <c r="CY17" s="297"/>
      <c r="CZ17" s="297"/>
      <c r="DA17" s="297"/>
      <c r="DB17" s="297"/>
      <c r="DC17" s="297"/>
      <c r="DD17" s="297"/>
      <c r="DE17" s="297"/>
      <c r="DF17" s="297"/>
      <c r="DG17" s="297"/>
      <c r="DH17" s="297"/>
      <c r="DI17" s="297"/>
      <c r="DJ17" s="297"/>
      <c r="DK17" s="297"/>
      <c r="DL17" s="297"/>
      <c r="DM17" s="297"/>
      <c r="DN17" s="297"/>
      <c r="DO17" s="297"/>
      <c r="DP17" s="297"/>
      <c r="DQ17" s="297"/>
      <c r="DR17" s="297"/>
      <c r="DS17" s="297"/>
      <c r="DT17" s="297"/>
      <c r="DU17" s="297"/>
      <c r="DV17" s="297"/>
      <c r="DW17" s="297"/>
      <c r="DX17" s="297"/>
      <c r="DY17" s="297"/>
      <c r="DZ17" s="297"/>
      <c r="EA17" s="297"/>
      <c r="EB17" s="297"/>
      <c r="EC17" s="297"/>
      <c r="ED17" s="297"/>
      <c r="EE17" s="297"/>
      <c r="EF17" s="297"/>
      <c r="EG17" s="297"/>
      <c r="EH17" s="297"/>
      <c r="EI17" s="297"/>
      <c r="EJ17" s="297"/>
      <c r="EK17" s="297"/>
      <c r="EL17" s="297"/>
      <c r="EM17" s="297"/>
      <c r="EN17" s="297"/>
      <c r="EO17" s="297"/>
      <c r="EP17" s="297"/>
      <c r="EQ17" s="297"/>
      <c r="ER17" s="297"/>
      <c r="ES17" s="297"/>
      <c r="ET17" s="297"/>
      <c r="EU17" s="297"/>
      <c r="EV17" s="297"/>
      <c r="EW17" s="297"/>
      <c r="EX17" s="297"/>
      <c r="EY17" s="297"/>
      <c r="EZ17" s="297"/>
      <c r="FA17" s="297"/>
      <c r="FB17" s="297"/>
      <c r="FC17" s="297"/>
      <c r="FD17" s="297"/>
      <c r="FE17" s="297"/>
      <c r="FF17" s="297"/>
      <c r="FG17" s="297"/>
      <c r="FH17" s="297"/>
      <c r="FI17" s="297"/>
      <c r="FJ17" s="297"/>
      <c r="FK17" s="297"/>
      <c r="FL17" s="297"/>
      <c r="FM17" s="297"/>
      <c r="FN17" s="297"/>
      <c r="FO17" s="297"/>
      <c r="FP17" s="297"/>
      <c r="FQ17" s="297"/>
      <c r="FR17" s="297"/>
      <c r="FS17" s="297"/>
      <c r="FT17" s="297"/>
      <c r="FU17" s="297"/>
      <c r="FV17" s="297"/>
      <c r="FW17" s="297"/>
      <c r="FX17" s="297"/>
      <c r="FY17" s="297"/>
      <c r="FZ17" s="297"/>
      <c r="GA17" s="297"/>
      <c r="GB17" s="297"/>
      <c r="GC17" s="297"/>
      <c r="GD17" s="297"/>
      <c r="GE17" s="297"/>
      <c r="GF17" s="297"/>
      <c r="GG17" s="297"/>
      <c r="GH17" s="297"/>
      <c r="GI17" s="297"/>
      <c r="GJ17" s="297"/>
      <c r="GK17" s="297"/>
      <c r="GL17" s="297"/>
      <c r="GM17" s="297"/>
      <c r="GN17" s="297"/>
      <c r="GO17" s="297"/>
      <c r="GP17" s="297"/>
      <c r="GQ17" s="297"/>
      <c r="GR17" s="297"/>
      <c r="GS17" s="297"/>
      <c r="GT17" s="297"/>
      <c r="GU17" s="297"/>
      <c r="GV17" s="297"/>
      <c r="GW17" s="297"/>
      <c r="GX17" s="297"/>
      <c r="GY17" s="297"/>
      <c r="GZ17" s="297"/>
      <c r="HA17" s="297"/>
      <c r="HB17" s="297"/>
      <c r="HC17" s="297"/>
      <c r="HD17" s="297"/>
      <c r="HE17" s="297"/>
      <c r="HF17" s="297"/>
      <c r="HG17" s="297"/>
      <c r="HH17" s="297"/>
      <c r="HI17" s="297"/>
      <c r="HJ17" s="297"/>
      <c r="HK17" s="297"/>
      <c r="HL17" s="297"/>
      <c r="HM17" s="297"/>
      <c r="HN17" s="297"/>
      <c r="HO17" s="297"/>
      <c r="HP17" s="297"/>
      <c r="HQ17" s="297"/>
      <c r="HR17" s="297"/>
      <c r="HS17" s="297"/>
      <c r="HT17" s="297"/>
      <c r="HU17" s="297"/>
      <c r="HV17" s="297"/>
      <c r="HW17" s="297"/>
      <c r="HX17" s="297"/>
      <c r="HY17" s="297"/>
      <c r="HZ17" s="297"/>
      <c r="IA17" s="297"/>
      <c r="IB17" s="297"/>
      <c r="IC17" s="297"/>
      <c r="ID17" s="297"/>
      <c r="IE17" s="297"/>
      <c r="IF17" s="297"/>
      <c r="IG17" s="297"/>
      <c r="IH17" s="297"/>
      <c r="II17" s="297"/>
      <c r="IJ17" s="297"/>
      <c r="IK17" s="297"/>
      <c r="IL17" s="297"/>
      <c r="IM17" s="297"/>
      <c r="IN17" s="297"/>
      <c r="IO17" s="297"/>
      <c r="IP17" s="297"/>
      <c r="IQ17" s="297"/>
      <c r="IR17" s="297"/>
    </row>
    <row r="18" s="309" customFormat="1" ht="24" customHeight="1" spans="1:252">
      <c r="A18" s="297"/>
      <c r="B18" s="297"/>
      <c r="C18" s="297"/>
      <c r="D18" s="297"/>
      <c r="E18" s="297"/>
      <c r="F18" s="297"/>
      <c r="G18" s="297"/>
      <c r="H18" s="297"/>
      <c r="I18" s="297"/>
      <c r="J18" s="297"/>
      <c r="K18" s="297"/>
      <c r="L18" s="297"/>
      <c r="M18" s="297"/>
      <c r="N18" s="297"/>
      <c r="O18" s="297"/>
      <c r="P18" s="297"/>
      <c r="Q18" s="297"/>
      <c r="R18" s="297"/>
      <c r="S18" s="297"/>
      <c r="T18" s="297"/>
      <c r="U18" s="297"/>
      <c r="V18" s="297"/>
      <c r="W18" s="297"/>
      <c r="X18" s="297"/>
      <c r="Y18" s="297"/>
      <c r="Z18" s="297"/>
      <c r="AA18" s="297"/>
      <c r="AB18" s="297"/>
      <c r="AC18" s="297"/>
      <c r="AD18" s="297"/>
      <c r="AE18" s="297"/>
      <c r="AF18" s="297"/>
      <c r="AG18" s="297"/>
      <c r="AH18" s="297"/>
      <c r="AI18" s="297"/>
      <c r="AJ18" s="297"/>
      <c r="AK18" s="297"/>
      <c r="AL18" s="297"/>
      <c r="AM18" s="297"/>
      <c r="AN18" s="297"/>
      <c r="AO18" s="297"/>
      <c r="AP18" s="297"/>
      <c r="AQ18" s="297"/>
      <c r="AR18" s="297"/>
      <c r="AS18" s="297"/>
      <c r="AT18" s="297"/>
      <c r="AU18" s="297"/>
      <c r="AV18" s="297"/>
      <c r="AW18" s="297"/>
      <c r="AX18" s="297"/>
      <c r="AY18" s="297"/>
      <c r="AZ18" s="297"/>
      <c r="BA18" s="297"/>
      <c r="BB18" s="297"/>
      <c r="BC18" s="297"/>
      <c r="BD18" s="297"/>
      <c r="BE18" s="297"/>
      <c r="BF18" s="297"/>
      <c r="BG18" s="297"/>
      <c r="BH18" s="297"/>
      <c r="BI18" s="297"/>
      <c r="BJ18" s="297"/>
      <c r="BK18" s="297"/>
      <c r="BL18" s="297"/>
      <c r="BM18" s="297"/>
      <c r="BN18" s="297"/>
      <c r="BO18" s="297"/>
      <c r="BP18" s="297"/>
      <c r="BQ18" s="297"/>
      <c r="BR18" s="297"/>
      <c r="BS18" s="297"/>
      <c r="BT18" s="297"/>
      <c r="BU18" s="297"/>
      <c r="BV18" s="297"/>
      <c r="BW18" s="297"/>
      <c r="BX18" s="297"/>
      <c r="BY18" s="297"/>
      <c r="BZ18" s="297"/>
      <c r="CA18" s="297"/>
      <c r="CB18" s="297"/>
      <c r="CC18" s="297"/>
      <c r="CD18" s="297"/>
      <c r="CE18" s="297"/>
      <c r="CF18" s="297"/>
      <c r="CG18" s="297"/>
      <c r="CH18" s="297"/>
      <c r="CI18" s="297"/>
      <c r="CJ18" s="297"/>
      <c r="CK18" s="297"/>
      <c r="CL18" s="297"/>
      <c r="CM18" s="297"/>
      <c r="CN18" s="297"/>
      <c r="CO18" s="297"/>
      <c r="CP18" s="297"/>
      <c r="CQ18" s="297"/>
      <c r="CR18" s="297"/>
      <c r="CS18" s="297"/>
      <c r="CT18" s="297"/>
      <c r="CU18" s="297"/>
      <c r="CV18" s="297"/>
      <c r="CW18" s="297"/>
      <c r="CX18" s="297"/>
      <c r="CY18" s="297"/>
      <c r="CZ18" s="297"/>
      <c r="DA18" s="297"/>
      <c r="DB18" s="297"/>
      <c r="DC18" s="297"/>
      <c r="DD18" s="297"/>
      <c r="DE18" s="297"/>
      <c r="DF18" s="297"/>
      <c r="DG18" s="297"/>
      <c r="DH18" s="297"/>
      <c r="DI18" s="297"/>
      <c r="DJ18" s="297"/>
      <c r="DK18" s="297"/>
      <c r="DL18" s="297"/>
      <c r="DM18" s="297"/>
      <c r="DN18" s="297"/>
      <c r="DO18" s="297"/>
      <c r="DP18" s="297"/>
      <c r="DQ18" s="297"/>
      <c r="DR18" s="297"/>
      <c r="DS18" s="297"/>
      <c r="DT18" s="297"/>
      <c r="DU18" s="297"/>
      <c r="DV18" s="297"/>
      <c r="DW18" s="297"/>
      <c r="DX18" s="297"/>
      <c r="DY18" s="297"/>
      <c r="DZ18" s="297"/>
      <c r="EA18" s="297"/>
      <c r="EB18" s="297"/>
      <c r="EC18" s="297"/>
      <c r="ED18" s="297"/>
      <c r="EE18" s="297"/>
      <c r="EF18" s="297"/>
      <c r="EG18" s="297"/>
      <c r="EH18" s="297"/>
      <c r="EI18" s="297"/>
      <c r="EJ18" s="297"/>
      <c r="EK18" s="297"/>
      <c r="EL18" s="297"/>
      <c r="EM18" s="297"/>
      <c r="EN18" s="297"/>
      <c r="EO18" s="297"/>
      <c r="EP18" s="297"/>
      <c r="EQ18" s="297"/>
      <c r="ER18" s="297"/>
      <c r="ES18" s="297"/>
      <c r="ET18" s="297"/>
      <c r="EU18" s="297"/>
      <c r="EV18" s="297"/>
      <c r="EW18" s="297"/>
      <c r="EX18" s="297"/>
      <c r="EY18" s="297"/>
      <c r="EZ18" s="297"/>
      <c r="FA18" s="297"/>
      <c r="FB18" s="297"/>
      <c r="FC18" s="297"/>
      <c r="FD18" s="297"/>
      <c r="FE18" s="297"/>
      <c r="FF18" s="297"/>
      <c r="FG18" s="297"/>
      <c r="FH18" s="297"/>
      <c r="FI18" s="297"/>
      <c r="FJ18" s="297"/>
      <c r="FK18" s="297"/>
      <c r="FL18" s="297"/>
      <c r="FM18" s="297"/>
      <c r="FN18" s="297"/>
      <c r="FO18" s="297"/>
      <c r="FP18" s="297"/>
      <c r="FQ18" s="297"/>
      <c r="FR18" s="297"/>
      <c r="FS18" s="297"/>
      <c r="FT18" s="297"/>
      <c r="FU18" s="297"/>
      <c r="FV18" s="297"/>
      <c r="FW18" s="297"/>
      <c r="FX18" s="297"/>
      <c r="FY18" s="297"/>
      <c r="FZ18" s="297"/>
      <c r="GA18" s="297"/>
      <c r="GB18" s="297"/>
      <c r="GC18" s="297"/>
      <c r="GD18" s="297"/>
      <c r="GE18" s="297"/>
      <c r="GF18" s="297"/>
      <c r="GG18" s="297"/>
      <c r="GH18" s="297"/>
      <c r="GI18" s="297"/>
      <c r="GJ18" s="297"/>
      <c r="GK18" s="297"/>
      <c r="GL18" s="297"/>
      <c r="GM18" s="297"/>
      <c r="GN18" s="297"/>
      <c r="GO18" s="297"/>
      <c r="GP18" s="297"/>
      <c r="GQ18" s="297"/>
      <c r="GR18" s="297"/>
      <c r="GS18" s="297"/>
      <c r="GT18" s="297"/>
      <c r="GU18" s="297"/>
      <c r="GV18" s="297"/>
      <c r="GW18" s="297"/>
      <c r="GX18" s="297"/>
      <c r="GY18" s="297"/>
      <c r="GZ18" s="297"/>
      <c r="HA18" s="297"/>
      <c r="HB18" s="297"/>
      <c r="HC18" s="297"/>
      <c r="HD18" s="297"/>
      <c r="HE18" s="297"/>
      <c r="HF18" s="297"/>
      <c r="HG18" s="297"/>
      <c r="HH18" s="297"/>
      <c r="HI18" s="297"/>
      <c r="HJ18" s="297"/>
      <c r="HK18" s="297"/>
      <c r="HL18" s="297"/>
      <c r="HM18" s="297"/>
      <c r="HN18" s="297"/>
      <c r="HO18" s="297"/>
      <c r="HP18" s="297"/>
      <c r="HQ18" s="297"/>
      <c r="HR18" s="297"/>
      <c r="HS18" s="297"/>
      <c r="HT18" s="297"/>
      <c r="HU18" s="297"/>
      <c r="HV18" s="297"/>
      <c r="HW18" s="297"/>
      <c r="HX18" s="297"/>
      <c r="HY18" s="297"/>
      <c r="HZ18" s="297"/>
      <c r="IA18" s="297"/>
      <c r="IB18" s="297"/>
      <c r="IC18" s="297"/>
      <c r="ID18" s="297"/>
      <c r="IE18" s="297"/>
      <c r="IF18" s="297"/>
      <c r="IG18" s="297"/>
      <c r="IH18" s="297"/>
      <c r="II18" s="297"/>
      <c r="IJ18" s="297"/>
      <c r="IK18" s="297"/>
      <c r="IL18" s="297"/>
      <c r="IM18" s="297"/>
      <c r="IN18" s="297"/>
      <c r="IO18" s="297"/>
      <c r="IP18" s="297"/>
      <c r="IQ18" s="297"/>
      <c r="IR18" s="297"/>
    </row>
    <row r="19" s="309" customFormat="1" ht="24" customHeight="1" spans="1:252">
      <c r="A19" s="297"/>
      <c r="B19" s="297"/>
      <c r="C19" s="297"/>
      <c r="D19" s="297"/>
      <c r="E19" s="297"/>
      <c r="F19" s="297"/>
      <c r="G19" s="297"/>
      <c r="H19" s="297"/>
      <c r="I19" s="297"/>
      <c r="J19" s="297"/>
      <c r="K19" s="297"/>
      <c r="L19" s="297"/>
      <c r="M19" s="297"/>
      <c r="N19" s="297"/>
      <c r="O19" s="297"/>
      <c r="P19" s="297"/>
      <c r="Q19" s="297"/>
      <c r="R19" s="297"/>
      <c r="S19" s="297"/>
      <c r="T19" s="297"/>
      <c r="U19" s="297"/>
      <c r="V19" s="297"/>
      <c r="W19" s="297"/>
      <c r="X19" s="297"/>
      <c r="Y19" s="297"/>
      <c r="Z19" s="297"/>
      <c r="AA19" s="297"/>
      <c r="AB19" s="297"/>
      <c r="AC19" s="297"/>
      <c r="AD19" s="297"/>
      <c r="AE19" s="297"/>
      <c r="AF19" s="297"/>
      <c r="AG19" s="297"/>
      <c r="AH19" s="297"/>
      <c r="AI19" s="297"/>
      <c r="AJ19" s="297"/>
      <c r="AK19" s="297"/>
      <c r="AL19" s="297"/>
      <c r="AM19" s="297"/>
      <c r="AN19" s="297"/>
      <c r="AO19" s="297"/>
      <c r="AP19" s="297"/>
      <c r="AQ19" s="297"/>
      <c r="AR19" s="297"/>
      <c r="AS19" s="297"/>
      <c r="AT19" s="297"/>
      <c r="AU19" s="297"/>
      <c r="AV19" s="297"/>
      <c r="AW19" s="297"/>
      <c r="AX19" s="297"/>
      <c r="AY19" s="297"/>
      <c r="AZ19" s="297"/>
      <c r="BA19" s="297"/>
      <c r="BB19" s="297"/>
      <c r="BC19" s="297"/>
      <c r="BD19" s="297"/>
      <c r="BE19" s="297"/>
      <c r="BF19" s="297"/>
      <c r="BG19" s="297"/>
      <c r="BH19" s="297"/>
      <c r="BI19" s="297"/>
      <c r="BJ19" s="297"/>
      <c r="BK19" s="297"/>
      <c r="BL19" s="297"/>
      <c r="BM19" s="297"/>
      <c r="BN19" s="297"/>
      <c r="BO19" s="297"/>
      <c r="BP19" s="297"/>
      <c r="BQ19" s="297"/>
      <c r="BR19" s="297"/>
      <c r="BS19" s="297"/>
      <c r="BT19" s="297"/>
      <c r="BU19" s="297"/>
      <c r="BV19" s="297"/>
      <c r="BW19" s="297"/>
      <c r="BX19" s="297"/>
      <c r="BY19" s="297"/>
      <c r="BZ19" s="297"/>
      <c r="CA19" s="297"/>
      <c r="CB19" s="297"/>
      <c r="CC19" s="297"/>
      <c r="CD19" s="297"/>
      <c r="CE19" s="297"/>
      <c r="CF19" s="297"/>
      <c r="CG19" s="297"/>
      <c r="CH19" s="297"/>
      <c r="CI19" s="297"/>
      <c r="CJ19" s="297"/>
      <c r="CK19" s="297"/>
      <c r="CL19" s="297"/>
      <c r="CM19" s="297"/>
      <c r="CN19" s="297"/>
      <c r="CO19" s="297"/>
      <c r="CP19" s="297"/>
      <c r="CQ19" s="297"/>
      <c r="CR19" s="297"/>
      <c r="CS19" s="297"/>
      <c r="CT19" s="297"/>
      <c r="CU19" s="297"/>
      <c r="CV19" s="297"/>
      <c r="CW19" s="297"/>
      <c r="CX19" s="297"/>
      <c r="CY19" s="297"/>
      <c r="CZ19" s="297"/>
      <c r="DA19" s="297"/>
      <c r="DB19" s="297"/>
      <c r="DC19" s="297"/>
      <c r="DD19" s="297"/>
      <c r="DE19" s="297"/>
      <c r="DF19" s="297"/>
      <c r="DG19" s="297"/>
      <c r="DH19" s="297"/>
      <c r="DI19" s="297"/>
      <c r="DJ19" s="297"/>
      <c r="DK19" s="297"/>
      <c r="DL19" s="297"/>
      <c r="DM19" s="297"/>
      <c r="DN19" s="297"/>
      <c r="DO19" s="297"/>
      <c r="DP19" s="297"/>
      <c r="DQ19" s="297"/>
      <c r="DR19" s="297"/>
      <c r="DS19" s="297"/>
      <c r="DT19" s="297"/>
      <c r="DU19" s="297"/>
      <c r="DV19" s="297"/>
      <c r="DW19" s="297"/>
      <c r="DX19" s="297"/>
      <c r="DY19" s="297"/>
      <c r="DZ19" s="297"/>
      <c r="EA19" s="297"/>
      <c r="EB19" s="297"/>
      <c r="EC19" s="297"/>
      <c r="ED19" s="297"/>
      <c r="EE19" s="297"/>
      <c r="EF19" s="297"/>
      <c r="EG19" s="297"/>
      <c r="EH19" s="297"/>
      <c r="EI19" s="297"/>
      <c r="EJ19" s="297"/>
      <c r="EK19" s="297"/>
      <c r="EL19" s="297"/>
      <c r="EM19" s="297"/>
      <c r="EN19" s="297"/>
      <c r="EO19" s="297"/>
      <c r="EP19" s="297"/>
      <c r="EQ19" s="297"/>
      <c r="ER19" s="297"/>
      <c r="ES19" s="297"/>
      <c r="ET19" s="297"/>
      <c r="EU19" s="297"/>
      <c r="EV19" s="297"/>
      <c r="EW19" s="297"/>
      <c r="EX19" s="297"/>
      <c r="EY19" s="297"/>
      <c r="EZ19" s="297"/>
      <c r="FA19" s="297"/>
      <c r="FB19" s="297"/>
      <c r="FC19" s="297"/>
      <c r="FD19" s="297"/>
      <c r="FE19" s="297"/>
      <c r="FF19" s="297"/>
      <c r="FG19" s="297"/>
      <c r="FH19" s="297"/>
      <c r="FI19" s="297"/>
      <c r="FJ19" s="297"/>
      <c r="FK19" s="297"/>
      <c r="FL19" s="297"/>
      <c r="FM19" s="297"/>
      <c r="FN19" s="297"/>
      <c r="FO19" s="297"/>
      <c r="FP19" s="297"/>
      <c r="FQ19" s="297"/>
      <c r="FR19" s="297"/>
      <c r="FS19" s="297"/>
      <c r="FT19" s="297"/>
      <c r="FU19" s="297"/>
      <c r="FV19" s="297"/>
      <c r="FW19" s="297"/>
      <c r="FX19" s="297"/>
      <c r="FY19" s="297"/>
      <c r="FZ19" s="297"/>
      <c r="GA19" s="297"/>
      <c r="GB19" s="297"/>
      <c r="GC19" s="297"/>
      <c r="GD19" s="297"/>
      <c r="GE19" s="297"/>
      <c r="GF19" s="297"/>
      <c r="GG19" s="297"/>
      <c r="GH19" s="297"/>
      <c r="GI19" s="297"/>
      <c r="GJ19" s="297"/>
      <c r="GK19" s="297"/>
      <c r="GL19" s="297"/>
      <c r="GM19" s="297"/>
      <c r="GN19" s="297"/>
      <c r="GO19" s="297"/>
      <c r="GP19" s="297"/>
      <c r="GQ19" s="297"/>
      <c r="GR19" s="297"/>
      <c r="GS19" s="297"/>
      <c r="GT19" s="297"/>
      <c r="GU19" s="297"/>
      <c r="GV19" s="297"/>
      <c r="GW19" s="297"/>
      <c r="GX19" s="297"/>
      <c r="GY19" s="297"/>
      <c r="GZ19" s="297"/>
      <c r="HA19" s="297"/>
      <c r="HB19" s="297"/>
      <c r="HC19" s="297"/>
      <c r="HD19" s="297"/>
      <c r="HE19" s="297"/>
      <c r="HF19" s="297"/>
      <c r="HG19" s="297"/>
      <c r="HH19" s="297"/>
      <c r="HI19" s="297"/>
      <c r="HJ19" s="297"/>
      <c r="HK19" s="297"/>
      <c r="HL19" s="297"/>
      <c r="HM19" s="297"/>
      <c r="HN19" s="297"/>
      <c r="HO19" s="297"/>
      <c r="HP19" s="297"/>
      <c r="HQ19" s="297"/>
      <c r="HR19" s="297"/>
      <c r="HS19" s="297"/>
      <c r="HT19" s="297"/>
      <c r="HU19" s="297"/>
      <c r="HV19" s="297"/>
      <c r="HW19" s="297"/>
      <c r="HX19" s="297"/>
      <c r="HY19" s="297"/>
      <c r="HZ19" s="297"/>
      <c r="IA19" s="297"/>
      <c r="IB19" s="297"/>
      <c r="IC19" s="297"/>
      <c r="ID19" s="297"/>
      <c r="IE19" s="297"/>
      <c r="IF19" s="297"/>
      <c r="IG19" s="297"/>
      <c r="IH19" s="297"/>
      <c r="II19" s="297"/>
      <c r="IJ19" s="297"/>
      <c r="IK19" s="297"/>
      <c r="IL19" s="297"/>
      <c r="IM19" s="297"/>
      <c r="IN19" s="297"/>
      <c r="IO19" s="297"/>
      <c r="IP19" s="297"/>
      <c r="IQ19" s="297"/>
      <c r="IR19" s="297"/>
    </row>
    <row r="20" s="309" customFormat="1" ht="24" customHeight="1" spans="1:252">
      <c r="A20" s="297"/>
      <c r="B20" s="297"/>
      <c r="C20" s="297"/>
      <c r="D20" s="297"/>
      <c r="E20" s="297"/>
      <c r="F20" s="297"/>
      <c r="G20" s="297"/>
      <c r="H20" s="297"/>
      <c r="I20" s="297"/>
      <c r="J20" s="297"/>
      <c r="K20" s="297"/>
      <c r="L20" s="297"/>
      <c r="M20" s="297"/>
      <c r="N20" s="297"/>
      <c r="O20" s="297"/>
      <c r="P20" s="297"/>
      <c r="Q20" s="297"/>
      <c r="R20" s="297"/>
      <c r="S20" s="297"/>
      <c r="T20" s="297"/>
      <c r="U20" s="297"/>
      <c r="V20" s="297"/>
      <c r="W20" s="297"/>
      <c r="X20" s="297"/>
      <c r="Y20" s="297"/>
      <c r="Z20" s="297"/>
      <c r="AA20" s="297"/>
      <c r="AB20" s="297"/>
      <c r="AC20" s="297"/>
      <c r="AD20" s="297"/>
      <c r="AE20" s="297"/>
      <c r="AF20" s="297"/>
      <c r="AG20" s="297"/>
      <c r="AH20" s="297"/>
      <c r="AI20" s="297"/>
      <c r="AJ20" s="297"/>
      <c r="AK20" s="297"/>
      <c r="AL20" s="297"/>
      <c r="AM20" s="297"/>
      <c r="AN20" s="297"/>
      <c r="AO20" s="297"/>
      <c r="AP20" s="297"/>
      <c r="AQ20" s="297"/>
      <c r="AR20" s="297"/>
      <c r="AS20" s="297"/>
      <c r="AT20" s="297"/>
      <c r="AU20" s="297"/>
      <c r="AV20" s="297"/>
      <c r="AW20" s="297"/>
      <c r="AX20" s="297"/>
      <c r="AY20" s="297"/>
      <c r="AZ20" s="297"/>
      <c r="BA20" s="297"/>
      <c r="BB20" s="297"/>
      <c r="BC20" s="297"/>
      <c r="BD20" s="297"/>
      <c r="BE20" s="297"/>
      <c r="BF20" s="297"/>
      <c r="BG20" s="297"/>
      <c r="BH20" s="297"/>
      <c r="BI20" s="297"/>
      <c r="BJ20" s="297"/>
      <c r="BK20" s="297"/>
      <c r="BL20" s="297"/>
      <c r="BM20" s="297"/>
      <c r="BN20" s="297"/>
      <c r="BO20" s="297"/>
      <c r="BP20" s="297"/>
      <c r="BQ20" s="297"/>
      <c r="BR20" s="297"/>
      <c r="BS20" s="297"/>
      <c r="BT20" s="297"/>
      <c r="BU20" s="297"/>
      <c r="BV20" s="297"/>
      <c r="BW20" s="297"/>
      <c r="BX20" s="297"/>
      <c r="BY20" s="297"/>
      <c r="BZ20" s="297"/>
      <c r="CA20" s="297"/>
      <c r="CB20" s="297"/>
      <c r="CC20" s="297"/>
      <c r="CD20" s="297"/>
      <c r="CE20" s="297"/>
      <c r="CF20" s="297"/>
      <c r="CG20" s="297"/>
      <c r="CH20" s="297"/>
      <c r="CI20" s="297"/>
      <c r="CJ20" s="297"/>
      <c r="CK20" s="297"/>
      <c r="CL20" s="297"/>
      <c r="CM20" s="297"/>
      <c r="CN20" s="297"/>
      <c r="CO20" s="297"/>
      <c r="CP20" s="297"/>
      <c r="CQ20" s="297"/>
      <c r="CR20" s="297"/>
      <c r="CS20" s="297"/>
      <c r="CT20" s="297"/>
      <c r="CU20" s="297"/>
      <c r="CV20" s="297"/>
      <c r="CW20" s="297"/>
      <c r="CX20" s="297"/>
      <c r="CY20" s="297"/>
      <c r="CZ20" s="297"/>
      <c r="DA20" s="297"/>
      <c r="DB20" s="297"/>
      <c r="DC20" s="297"/>
      <c r="DD20" s="297"/>
      <c r="DE20" s="297"/>
      <c r="DF20" s="297"/>
      <c r="DG20" s="297"/>
      <c r="DH20" s="297"/>
      <c r="DI20" s="297"/>
      <c r="DJ20" s="297"/>
      <c r="DK20" s="297"/>
      <c r="DL20" s="297"/>
      <c r="DM20" s="297"/>
      <c r="DN20" s="297"/>
      <c r="DO20" s="297"/>
      <c r="DP20" s="297"/>
      <c r="DQ20" s="297"/>
      <c r="DR20" s="297"/>
      <c r="DS20" s="297"/>
      <c r="DT20" s="297"/>
      <c r="DU20" s="297"/>
      <c r="DV20" s="297"/>
      <c r="DW20" s="297"/>
      <c r="DX20" s="297"/>
      <c r="DY20" s="297"/>
      <c r="DZ20" s="297"/>
      <c r="EA20" s="297"/>
      <c r="EB20" s="297"/>
      <c r="EC20" s="297"/>
      <c r="ED20" s="297"/>
      <c r="EE20" s="297"/>
      <c r="EF20" s="297"/>
      <c r="EG20" s="297"/>
      <c r="EH20" s="297"/>
      <c r="EI20" s="297"/>
      <c r="EJ20" s="297"/>
      <c r="EK20" s="297"/>
      <c r="EL20" s="297"/>
      <c r="EM20" s="297"/>
      <c r="EN20" s="297"/>
      <c r="EO20" s="297"/>
      <c r="EP20" s="297"/>
      <c r="EQ20" s="297"/>
      <c r="ER20" s="297"/>
      <c r="ES20" s="297"/>
      <c r="ET20" s="297"/>
      <c r="EU20" s="297"/>
      <c r="EV20" s="297"/>
      <c r="EW20" s="297"/>
      <c r="EX20" s="297"/>
      <c r="EY20" s="297"/>
      <c r="EZ20" s="297"/>
      <c r="FA20" s="297"/>
      <c r="FB20" s="297"/>
      <c r="FC20" s="297"/>
      <c r="FD20" s="297"/>
      <c r="FE20" s="297"/>
      <c r="FF20" s="297"/>
      <c r="FG20" s="297"/>
      <c r="FH20" s="297"/>
      <c r="FI20" s="297"/>
      <c r="FJ20" s="297"/>
      <c r="FK20" s="297"/>
      <c r="FL20" s="297"/>
      <c r="FM20" s="297"/>
      <c r="FN20" s="297"/>
      <c r="FO20" s="297"/>
      <c r="FP20" s="297"/>
      <c r="FQ20" s="297"/>
      <c r="FR20" s="297"/>
      <c r="FS20" s="297"/>
      <c r="FT20" s="297"/>
      <c r="FU20" s="297"/>
      <c r="FV20" s="297"/>
      <c r="FW20" s="297"/>
      <c r="FX20" s="297"/>
      <c r="FY20" s="297"/>
      <c r="FZ20" s="297"/>
      <c r="GA20" s="297"/>
      <c r="GB20" s="297"/>
      <c r="GC20" s="297"/>
      <c r="GD20" s="297"/>
      <c r="GE20" s="297"/>
      <c r="GF20" s="297"/>
      <c r="GG20" s="297"/>
      <c r="GH20" s="297"/>
      <c r="GI20" s="297"/>
      <c r="GJ20" s="297"/>
      <c r="GK20" s="297"/>
      <c r="GL20" s="297"/>
      <c r="GM20" s="297"/>
      <c r="GN20" s="297"/>
      <c r="GO20" s="297"/>
      <c r="GP20" s="297"/>
      <c r="GQ20" s="297"/>
      <c r="GR20" s="297"/>
      <c r="GS20" s="297"/>
      <c r="GT20" s="297"/>
      <c r="GU20" s="297"/>
      <c r="GV20" s="297"/>
      <c r="GW20" s="297"/>
      <c r="GX20" s="297"/>
      <c r="GY20" s="297"/>
      <c r="GZ20" s="297"/>
      <c r="HA20" s="297"/>
      <c r="HB20" s="297"/>
      <c r="HC20" s="297"/>
      <c r="HD20" s="297"/>
      <c r="HE20" s="297"/>
      <c r="HF20" s="297"/>
      <c r="HG20" s="297"/>
      <c r="HH20" s="297"/>
      <c r="HI20" s="297"/>
      <c r="HJ20" s="297"/>
      <c r="HK20" s="297"/>
      <c r="HL20" s="297"/>
      <c r="HM20" s="297"/>
      <c r="HN20" s="297"/>
      <c r="HO20" s="297"/>
      <c r="HP20" s="297"/>
      <c r="HQ20" s="297"/>
      <c r="HR20" s="297"/>
      <c r="HS20" s="297"/>
      <c r="HT20" s="297"/>
      <c r="HU20" s="297"/>
      <c r="HV20" s="297"/>
      <c r="HW20" s="297"/>
      <c r="HX20" s="297"/>
      <c r="HY20" s="297"/>
      <c r="HZ20" s="297"/>
      <c r="IA20" s="297"/>
      <c r="IB20" s="297"/>
      <c r="IC20" s="297"/>
      <c r="ID20" s="297"/>
      <c r="IE20" s="297"/>
      <c r="IF20" s="297"/>
      <c r="IG20" s="297"/>
      <c r="IH20" s="297"/>
      <c r="II20" s="297"/>
      <c r="IJ20" s="297"/>
      <c r="IK20" s="297"/>
      <c r="IL20" s="297"/>
      <c r="IM20" s="297"/>
      <c r="IN20" s="297"/>
      <c r="IO20" s="297"/>
      <c r="IP20" s="297"/>
      <c r="IQ20" s="297"/>
      <c r="IR20" s="297"/>
    </row>
    <row r="21" s="309" customFormat="1" ht="24" customHeight="1" spans="1:252">
      <c r="A21" s="297"/>
      <c r="B21" s="297"/>
      <c r="C21" s="297"/>
      <c r="D21" s="297"/>
      <c r="E21" s="297"/>
      <c r="F21" s="297"/>
      <c r="G21" s="297"/>
      <c r="H21" s="297"/>
      <c r="I21" s="297"/>
      <c r="J21" s="297"/>
      <c r="K21" s="297"/>
      <c r="L21" s="297"/>
      <c r="M21" s="297"/>
      <c r="N21" s="297"/>
      <c r="O21" s="297"/>
      <c r="P21" s="297"/>
      <c r="Q21" s="297"/>
      <c r="R21" s="297"/>
      <c r="S21" s="297"/>
      <c r="T21" s="297"/>
      <c r="U21" s="297"/>
      <c r="V21" s="297"/>
      <c r="W21" s="297"/>
      <c r="X21" s="297"/>
      <c r="Y21" s="297"/>
      <c r="Z21" s="297"/>
      <c r="AA21" s="297"/>
      <c r="AB21" s="297"/>
      <c r="AC21" s="297"/>
      <c r="AD21" s="297"/>
      <c r="AE21" s="297"/>
      <c r="AF21" s="297"/>
      <c r="AG21" s="297"/>
      <c r="AH21" s="297"/>
      <c r="AI21" s="297"/>
      <c r="AJ21" s="297"/>
      <c r="AK21" s="297"/>
      <c r="AL21" s="297"/>
      <c r="AM21" s="297"/>
      <c r="AN21" s="297"/>
      <c r="AO21" s="297"/>
      <c r="AP21" s="297"/>
      <c r="AQ21" s="297"/>
      <c r="AR21" s="297"/>
      <c r="AS21" s="297"/>
      <c r="AT21" s="297"/>
      <c r="AU21" s="297"/>
      <c r="AV21" s="297"/>
      <c r="AW21" s="297"/>
      <c r="AX21" s="297"/>
      <c r="AY21" s="297"/>
      <c r="AZ21" s="297"/>
      <c r="BA21" s="297"/>
      <c r="BB21" s="297"/>
      <c r="BC21" s="297"/>
      <c r="BD21" s="297"/>
      <c r="BE21" s="297"/>
      <c r="BF21" s="297"/>
      <c r="BG21" s="297"/>
      <c r="BH21" s="297"/>
      <c r="BI21" s="297"/>
      <c r="BJ21" s="297"/>
      <c r="BK21" s="297"/>
      <c r="BL21" s="297"/>
      <c r="BM21" s="297"/>
      <c r="BN21" s="297"/>
      <c r="BO21" s="297"/>
      <c r="BP21" s="297"/>
      <c r="BQ21" s="297"/>
      <c r="BR21" s="297"/>
      <c r="BS21" s="297"/>
      <c r="BT21" s="297"/>
      <c r="BU21" s="297"/>
      <c r="BV21" s="297"/>
      <c r="BW21" s="297"/>
      <c r="BX21" s="297"/>
      <c r="BY21" s="297"/>
      <c r="BZ21" s="297"/>
      <c r="CA21" s="297"/>
      <c r="CB21" s="297"/>
      <c r="CC21" s="297"/>
      <c r="CD21" s="297"/>
      <c r="CE21" s="297"/>
      <c r="CF21" s="297"/>
      <c r="CG21" s="297"/>
      <c r="CH21" s="297"/>
      <c r="CI21" s="297"/>
      <c r="CJ21" s="297"/>
      <c r="CK21" s="297"/>
      <c r="CL21" s="297"/>
      <c r="CM21" s="297"/>
      <c r="CN21" s="297"/>
      <c r="CO21" s="297"/>
      <c r="CP21" s="297"/>
      <c r="CQ21" s="297"/>
      <c r="CR21" s="297"/>
      <c r="CS21" s="297"/>
      <c r="CT21" s="297"/>
      <c r="CU21" s="297"/>
      <c r="CV21" s="297"/>
      <c r="CW21" s="297"/>
      <c r="CX21" s="297"/>
      <c r="CY21" s="297"/>
      <c r="CZ21" s="297"/>
      <c r="DA21" s="297"/>
      <c r="DB21" s="297"/>
      <c r="DC21" s="297"/>
      <c r="DD21" s="297"/>
      <c r="DE21" s="297"/>
      <c r="DF21" s="297"/>
      <c r="DG21" s="297"/>
      <c r="DH21" s="297"/>
      <c r="DI21" s="297"/>
      <c r="DJ21" s="297"/>
      <c r="DK21" s="297"/>
      <c r="DL21" s="297"/>
      <c r="DM21" s="297"/>
      <c r="DN21" s="297"/>
      <c r="DO21" s="297"/>
      <c r="DP21" s="297"/>
      <c r="DQ21" s="297"/>
      <c r="DR21" s="297"/>
      <c r="DS21" s="297"/>
      <c r="DT21" s="297"/>
      <c r="DU21" s="297"/>
      <c r="DV21" s="297"/>
      <c r="DW21" s="297"/>
      <c r="DX21" s="297"/>
      <c r="DY21" s="297"/>
      <c r="DZ21" s="297"/>
      <c r="EA21" s="297"/>
      <c r="EB21" s="297"/>
      <c r="EC21" s="297"/>
      <c r="ED21" s="297"/>
      <c r="EE21" s="297"/>
      <c r="EF21" s="297"/>
      <c r="EG21" s="297"/>
      <c r="EH21" s="297"/>
      <c r="EI21" s="297"/>
      <c r="EJ21" s="297"/>
      <c r="EK21" s="297"/>
      <c r="EL21" s="297"/>
      <c r="EM21" s="297"/>
      <c r="EN21" s="297"/>
      <c r="EO21" s="297"/>
      <c r="EP21" s="297"/>
      <c r="EQ21" s="297"/>
      <c r="ER21" s="297"/>
      <c r="ES21" s="297"/>
      <c r="ET21" s="297"/>
      <c r="EU21" s="297"/>
      <c r="EV21" s="297"/>
      <c r="EW21" s="297"/>
      <c r="EX21" s="297"/>
      <c r="EY21" s="297"/>
      <c r="EZ21" s="297"/>
      <c r="FA21" s="297"/>
      <c r="FB21" s="297"/>
      <c r="FC21" s="297"/>
      <c r="FD21" s="297"/>
      <c r="FE21" s="297"/>
      <c r="FF21" s="297"/>
      <c r="FG21" s="297"/>
      <c r="FH21" s="297"/>
      <c r="FI21" s="297"/>
      <c r="FJ21" s="297"/>
      <c r="FK21" s="297"/>
      <c r="FL21" s="297"/>
      <c r="FM21" s="297"/>
      <c r="FN21" s="297"/>
      <c r="FO21" s="297"/>
      <c r="FP21" s="297"/>
      <c r="FQ21" s="297"/>
      <c r="FR21" s="297"/>
      <c r="FS21" s="297"/>
      <c r="FT21" s="297"/>
      <c r="FU21" s="297"/>
      <c r="FV21" s="297"/>
      <c r="FW21" s="297"/>
      <c r="FX21" s="297"/>
      <c r="FY21" s="297"/>
      <c r="FZ21" s="297"/>
      <c r="GA21" s="297"/>
      <c r="GB21" s="297"/>
      <c r="GC21" s="297"/>
      <c r="GD21" s="297"/>
      <c r="GE21" s="297"/>
      <c r="GF21" s="297"/>
      <c r="GG21" s="297"/>
      <c r="GH21" s="297"/>
      <c r="GI21" s="297"/>
      <c r="GJ21" s="297"/>
      <c r="GK21" s="297"/>
      <c r="GL21" s="297"/>
      <c r="GM21" s="297"/>
      <c r="GN21" s="297"/>
      <c r="GO21" s="297"/>
      <c r="GP21" s="297"/>
      <c r="GQ21" s="297"/>
      <c r="GR21" s="297"/>
      <c r="GS21" s="297"/>
      <c r="GT21" s="297"/>
      <c r="GU21" s="297"/>
      <c r="GV21" s="297"/>
      <c r="GW21" s="297"/>
      <c r="GX21" s="297"/>
      <c r="GY21" s="297"/>
      <c r="GZ21" s="297"/>
      <c r="HA21" s="297"/>
      <c r="HB21" s="297"/>
      <c r="HC21" s="297"/>
      <c r="HD21" s="297"/>
      <c r="HE21" s="297"/>
      <c r="HF21" s="297"/>
      <c r="HG21" s="297"/>
      <c r="HH21" s="297"/>
      <c r="HI21" s="297"/>
      <c r="HJ21" s="297"/>
      <c r="HK21" s="297"/>
      <c r="HL21" s="297"/>
      <c r="HM21" s="297"/>
      <c r="HN21" s="297"/>
      <c r="HO21" s="297"/>
      <c r="HP21" s="297"/>
      <c r="HQ21" s="297"/>
      <c r="HR21" s="297"/>
      <c r="HS21" s="297"/>
      <c r="HT21" s="297"/>
      <c r="HU21" s="297"/>
      <c r="HV21" s="297"/>
      <c r="HW21" s="297"/>
      <c r="HX21" s="297"/>
      <c r="HY21" s="297"/>
      <c r="HZ21" s="297"/>
      <c r="IA21" s="297"/>
      <c r="IB21" s="297"/>
      <c r="IC21" s="297"/>
      <c r="ID21" s="297"/>
      <c r="IE21" s="297"/>
      <c r="IF21" s="297"/>
      <c r="IG21" s="297"/>
      <c r="IH21" s="297"/>
      <c r="II21" s="297"/>
      <c r="IJ21" s="297"/>
      <c r="IK21" s="297"/>
      <c r="IL21" s="297"/>
      <c r="IM21" s="297"/>
      <c r="IN21" s="297"/>
      <c r="IO21" s="297"/>
      <c r="IP21" s="297"/>
      <c r="IQ21" s="297"/>
      <c r="IR21" s="297"/>
    </row>
    <row r="22" s="309" customFormat="1" ht="24" customHeight="1" spans="1:252">
      <c r="A22" s="297"/>
      <c r="B22" s="297"/>
      <c r="C22" s="297"/>
      <c r="D22" s="297"/>
      <c r="E22" s="297"/>
      <c r="F22" s="297"/>
      <c r="G22" s="297"/>
      <c r="H22" s="297"/>
      <c r="I22" s="297"/>
      <c r="J22" s="297"/>
      <c r="K22" s="297"/>
      <c r="L22" s="297"/>
      <c r="M22" s="297"/>
      <c r="N22" s="297"/>
      <c r="O22" s="297"/>
      <c r="P22" s="297"/>
      <c r="Q22" s="297"/>
      <c r="R22" s="297"/>
      <c r="S22" s="297"/>
      <c r="T22" s="297"/>
      <c r="U22" s="297"/>
      <c r="V22" s="297"/>
      <c r="W22" s="297"/>
      <c r="X22" s="297"/>
      <c r="Y22" s="297"/>
      <c r="Z22" s="297"/>
      <c r="AA22" s="297"/>
      <c r="AB22" s="297"/>
      <c r="AC22" s="297"/>
      <c r="AD22" s="297"/>
      <c r="AE22" s="297"/>
      <c r="AF22" s="297"/>
      <c r="AG22" s="297"/>
      <c r="AH22" s="297"/>
      <c r="AI22" s="297"/>
      <c r="AJ22" s="297"/>
      <c r="AK22" s="297"/>
      <c r="AL22" s="297"/>
      <c r="AM22" s="297"/>
      <c r="AN22" s="297"/>
      <c r="AO22" s="297"/>
      <c r="AP22" s="297"/>
      <c r="AQ22" s="297"/>
      <c r="AR22" s="297"/>
      <c r="AS22" s="297"/>
      <c r="AT22" s="297"/>
      <c r="AU22" s="297"/>
      <c r="AV22" s="297"/>
      <c r="AW22" s="297"/>
      <c r="AX22" s="297"/>
      <c r="AY22" s="297"/>
      <c r="AZ22" s="297"/>
      <c r="BA22" s="297"/>
      <c r="BB22" s="297"/>
      <c r="BC22" s="297"/>
      <c r="BD22" s="297"/>
      <c r="BE22" s="297"/>
      <c r="BF22" s="297"/>
      <c r="BG22" s="297"/>
      <c r="BH22" s="297"/>
      <c r="BI22" s="297"/>
      <c r="BJ22" s="297"/>
      <c r="BK22" s="297"/>
      <c r="BL22" s="297"/>
      <c r="BM22" s="297"/>
      <c r="BN22" s="297"/>
      <c r="BO22" s="297"/>
      <c r="BP22" s="297"/>
      <c r="BQ22" s="297"/>
      <c r="BR22" s="297"/>
      <c r="BS22" s="297"/>
      <c r="BT22" s="297"/>
      <c r="BU22" s="297"/>
      <c r="BV22" s="297"/>
      <c r="BW22" s="297"/>
      <c r="BX22" s="297"/>
      <c r="BY22" s="297"/>
      <c r="BZ22" s="297"/>
      <c r="CA22" s="297"/>
      <c r="CB22" s="297"/>
      <c r="CC22" s="297"/>
      <c r="CD22" s="297"/>
      <c r="CE22" s="297"/>
      <c r="CF22" s="297"/>
      <c r="CG22" s="297"/>
      <c r="CH22" s="297"/>
      <c r="CI22" s="297"/>
      <c r="CJ22" s="297"/>
      <c r="CK22" s="297"/>
      <c r="CL22" s="297"/>
      <c r="CM22" s="297"/>
      <c r="CN22" s="297"/>
      <c r="CO22" s="297"/>
      <c r="CP22" s="297"/>
      <c r="CQ22" s="297"/>
      <c r="CR22" s="297"/>
      <c r="CS22" s="297"/>
      <c r="CT22" s="297"/>
      <c r="CU22" s="297"/>
      <c r="CV22" s="297"/>
      <c r="CW22" s="297"/>
      <c r="CX22" s="297"/>
      <c r="CY22" s="297"/>
      <c r="CZ22" s="297"/>
      <c r="DA22" s="297"/>
      <c r="DB22" s="297"/>
      <c r="DC22" s="297"/>
      <c r="DD22" s="297"/>
      <c r="DE22" s="297"/>
      <c r="DF22" s="297"/>
      <c r="DG22" s="297"/>
      <c r="DH22" s="297"/>
      <c r="DI22" s="297"/>
      <c r="DJ22" s="297"/>
      <c r="DK22" s="297"/>
      <c r="DL22" s="297"/>
      <c r="DM22" s="297"/>
      <c r="DN22" s="297"/>
      <c r="DO22" s="297"/>
      <c r="DP22" s="297"/>
      <c r="DQ22" s="297"/>
      <c r="DR22" s="297"/>
      <c r="DS22" s="297"/>
      <c r="DT22" s="297"/>
      <c r="DU22" s="297"/>
      <c r="DV22" s="297"/>
      <c r="DW22" s="297"/>
      <c r="DX22" s="297"/>
      <c r="DY22" s="297"/>
      <c r="DZ22" s="297"/>
      <c r="EA22" s="297"/>
      <c r="EB22" s="297"/>
      <c r="EC22" s="297"/>
      <c r="ED22" s="297"/>
      <c r="EE22" s="297"/>
      <c r="EF22" s="297"/>
      <c r="EG22" s="297"/>
      <c r="EH22" s="297"/>
      <c r="EI22" s="297"/>
      <c r="EJ22" s="297"/>
      <c r="EK22" s="297"/>
      <c r="EL22" s="297"/>
      <c r="EM22" s="297"/>
      <c r="EN22" s="297"/>
      <c r="EO22" s="297"/>
      <c r="EP22" s="297"/>
      <c r="EQ22" s="297"/>
      <c r="ER22" s="297"/>
      <c r="ES22" s="297"/>
      <c r="ET22" s="297"/>
      <c r="EU22" s="297"/>
      <c r="EV22" s="297"/>
      <c r="EW22" s="297"/>
      <c r="EX22" s="297"/>
      <c r="EY22" s="297"/>
      <c r="EZ22" s="297"/>
      <c r="FA22" s="297"/>
      <c r="FB22" s="297"/>
      <c r="FC22" s="297"/>
      <c r="FD22" s="297"/>
      <c r="FE22" s="297"/>
      <c r="FF22" s="297"/>
      <c r="FG22" s="297"/>
      <c r="FH22" s="297"/>
      <c r="FI22" s="297"/>
      <c r="FJ22" s="297"/>
      <c r="FK22" s="297"/>
      <c r="FL22" s="297"/>
      <c r="FM22" s="297"/>
      <c r="FN22" s="297"/>
      <c r="FO22" s="297"/>
      <c r="FP22" s="297"/>
      <c r="FQ22" s="297"/>
      <c r="FR22" s="297"/>
      <c r="FS22" s="297"/>
      <c r="FT22" s="297"/>
      <c r="FU22" s="297"/>
      <c r="FV22" s="297"/>
      <c r="FW22" s="297"/>
      <c r="FX22" s="297"/>
      <c r="FY22" s="297"/>
      <c r="FZ22" s="297"/>
      <c r="GA22" s="297"/>
      <c r="GB22" s="297"/>
      <c r="GC22" s="297"/>
      <c r="GD22" s="297"/>
      <c r="GE22" s="297"/>
      <c r="GF22" s="297"/>
      <c r="GG22" s="297"/>
      <c r="GH22" s="297"/>
      <c r="GI22" s="297"/>
      <c r="GJ22" s="297"/>
      <c r="GK22" s="297"/>
      <c r="GL22" s="297"/>
      <c r="GM22" s="297"/>
      <c r="GN22" s="297"/>
      <c r="GO22" s="297"/>
      <c r="GP22" s="297"/>
      <c r="GQ22" s="297"/>
      <c r="GR22" s="297"/>
      <c r="GS22" s="297"/>
      <c r="GT22" s="297"/>
      <c r="GU22" s="297"/>
      <c r="GV22" s="297"/>
      <c r="GW22" s="297"/>
      <c r="GX22" s="297"/>
      <c r="GY22" s="297"/>
      <c r="GZ22" s="297"/>
      <c r="HA22" s="297"/>
      <c r="HB22" s="297"/>
      <c r="HC22" s="297"/>
      <c r="HD22" s="297"/>
      <c r="HE22" s="297"/>
      <c r="HF22" s="297"/>
      <c r="HG22" s="297"/>
      <c r="HH22" s="297"/>
      <c r="HI22" s="297"/>
      <c r="HJ22" s="297"/>
      <c r="HK22" s="297"/>
      <c r="HL22" s="297"/>
      <c r="HM22" s="297"/>
      <c r="HN22" s="297"/>
      <c r="HO22" s="297"/>
      <c r="HP22" s="297"/>
      <c r="HQ22" s="297"/>
      <c r="HR22" s="297"/>
      <c r="HS22" s="297"/>
      <c r="HT22" s="297"/>
      <c r="HU22" s="297"/>
      <c r="HV22" s="297"/>
      <c r="HW22" s="297"/>
      <c r="HX22" s="297"/>
      <c r="HY22" s="297"/>
      <c r="HZ22" s="297"/>
      <c r="IA22" s="297"/>
      <c r="IB22" s="297"/>
      <c r="IC22" s="297"/>
      <c r="ID22" s="297"/>
      <c r="IE22" s="297"/>
      <c r="IF22" s="297"/>
      <c r="IG22" s="297"/>
      <c r="IH22" s="297"/>
      <c r="II22" s="297"/>
      <c r="IJ22" s="297"/>
      <c r="IK22" s="297"/>
      <c r="IL22" s="297"/>
      <c r="IM22" s="297"/>
      <c r="IN22" s="297"/>
      <c r="IO22" s="297"/>
      <c r="IP22" s="297"/>
      <c r="IQ22" s="297"/>
      <c r="IR22" s="297"/>
    </row>
    <row r="23" s="309" customFormat="1" ht="24" customHeight="1" spans="1:252">
      <c r="A23" s="297"/>
      <c r="B23" s="297"/>
      <c r="C23" s="297"/>
      <c r="D23" s="297"/>
      <c r="E23" s="297"/>
      <c r="F23" s="297"/>
      <c r="G23" s="297"/>
      <c r="H23" s="297"/>
      <c r="I23" s="297"/>
      <c r="J23" s="297"/>
      <c r="K23" s="297"/>
      <c r="L23" s="297"/>
      <c r="M23" s="297"/>
      <c r="N23" s="297"/>
      <c r="O23" s="297"/>
      <c r="P23" s="297"/>
      <c r="Q23" s="297"/>
      <c r="R23" s="297"/>
      <c r="S23" s="297"/>
      <c r="T23" s="297"/>
      <c r="U23" s="297"/>
      <c r="V23" s="297"/>
      <c r="W23" s="297"/>
      <c r="X23" s="297"/>
      <c r="Y23" s="297"/>
      <c r="Z23" s="297"/>
      <c r="AA23" s="297"/>
      <c r="AB23" s="297"/>
      <c r="AC23" s="297"/>
      <c r="AD23" s="297"/>
      <c r="AE23" s="297"/>
      <c r="AF23" s="297"/>
      <c r="AG23" s="297"/>
      <c r="AH23" s="297"/>
      <c r="AI23" s="297"/>
      <c r="AJ23" s="297"/>
      <c r="AK23" s="297"/>
      <c r="AL23" s="297"/>
      <c r="AM23" s="297"/>
      <c r="AN23" s="297"/>
      <c r="AO23" s="297"/>
      <c r="AP23" s="297"/>
      <c r="AQ23" s="297"/>
      <c r="AR23" s="297"/>
      <c r="AS23" s="297"/>
      <c r="AT23" s="297"/>
      <c r="AU23" s="297"/>
      <c r="AV23" s="297"/>
      <c r="AW23" s="297"/>
      <c r="AX23" s="297"/>
      <c r="AY23" s="297"/>
      <c r="AZ23" s="297"/>
      <c r="BA23" s="297"/>
      <c r="BB23" s="297"/>
      <c r="BC23" s="297"/>
      <c r="BD23" s="297"/>
      <c r="BE23" s="297"/>
      <c r="BF23" s="297"/>
      <c r="BG23" s="297"/>
      <c r="BH23" s="297"/>
      <c r="BI23" s="297"/>
      <c r="BJ23" s="297"/>
      <c r="BK23" s="297"/>
      <c r="BL23" s="297"/>
      <c r="BM23" s="297"/>
      <c r="BN23" s="297"/>
      <c r="BO23" s="297"/>
      <c r="BP23" s="297"/>
      <c r="BQ23" s="297"/>
      <c r="BR23" s="297"/>
      <c r="BS23" s="297"/>
      <c r="BT23" s="297"/>
      <c r="BU23" s="297"/>
      <c r="BV23" s="297"/>
      <c r="BW23" s="297"/>
      <c r="BX23" s="297"/>
      <c r="BY23" s="297"/>
      <c r="BZ23" s="297"/>
      <c r="CA23" s="297"/>
      <c r="CB23" s="297"/>
      <c r="CC23" s="297"/>
      <c r="CD23" s="297"/>
      <c r="CE23" s="297"/>
      <c r="CF23" s="297"/>
      <c r="CG23" s="297"/>
      <c r="CH23" s="297"/>
      <c r="CI23" s="297"/>
      <c r="CJ23" s="297"/>
      <c r="CK23" s="297"/>
      <c r="CL23" s="297"/>
      <c r="CM23" s="297"/>
      <c r="CN23" s="297"/>
      <c r="CO23" s="297"/>
      <c r="CP23" s="297"/>
      <c r="CQ23" s="297"/>
      <c r="CR23" s="297"/>
      <c r="CS23" s="297"/>
      <c r="CT23" s="297"/>
      <c r="CU23" s="297"/>
      <c r="CV23" s="297"/>
      <c r="CW23" s="297"/>
      <c r="CX23" s="297"/>
      <c r="CY23" s="297"/>
      <c r="CZ23" s="297"/>
      <c r="DA23" s="297"/>
      <c r="DB23" s="297"/>
      <c r="DC23" s="297"/>
      <c r="DD23" s="297"/>
      <c r="DE23" s="297"/>
      <c r="DF23" s="297"/>
      <c r="DG23" s="297"/>
      <c r="DH23" s="297"/>
      <c r="DI23" s="297"/>
      <c r="DJ23" s="297"/>
      <c r="DK23" s="297"/>
      <c r="DL23" s="297"/>
      <c r="DM23" s="297"/>
      <c r="DN23" s="297"/>
      <c r="DO23" s="297"/>
      <c r="DP23" s="297"/>
      <c r="DQ23" s="297"/>
      <c r="DR23" s="297"/>
      <c r="DS23" s="297"/>
      <c r="DT23" s="297"/>
      <c r="DU23" s="297"/>
      <c r="DV23" s="297"/>
      <c r="DW23" s="297"/>
      <c r="DX23" s="297"/>
      <c r="DY23" s="297"/>
      <c r="DZ23" s="297"/>
      <c r="EA23" s="297"/>
      <c r="EB23" s="297"/>
      <c r="EC23" s="297"/>
      <c r="ED23" s="297"/>
      <c r="EE23" s="297"/>
      <c r="EF23" s="297"/>
      <c r="EG23" s="297"/>
      <c r="EH23" s="297"/>
      <c r="EI23" s="297"/>
      <c r="EJ23" s="297"/>
      <c r="EK23" s="297"/>
      <c r="EL23" s="297"/>
      <c r="EM23" s="297"/>
      <c r="EN23" s="297"/>
      <c r="EO23" s="297"/>
      <c r="EP23" s="297"/>
      <c r="EQ23" s="297"/>
      <c r="ER23" s="297"/>
      <c r="ES23" s="297"/>
      <c r="ET23" s="297"/>
      <c r="EU23" s="297"/>
      <c r="EV23" s="297"/>
      <c r="EW23" s="297"/>
      <c r="EX23" s="297"/>
      <c r="EY23" s="297"/>
      <c r="EZ23" s="297"/>
      <c r="FA23" s="297"/>
      <c r="FB23" s="297"/>
      <c r="FC23" s="297"/>
      <c r="FD23" s="297"/>
      <c r="FE23" s="297"/>
      <c r="FF23" s="297"/>
      <c r="FG23" s="297"/>
      <c r="FH23" s="297"/>
      <c r="FI23" s="297"/>
      <c r="FJ23" s="297"/>
      <c r="FK23" s="297"/>
      <c r="FL23" s="297"/>
      <c r="FM23" s="297"/>
      <c r="FN23" s="297"/>
      <c r="FO23" s="297"/>
      <c r="FP23" s="297"/>
      <c r="FQ23" s="297"/>
      <c r="FR23" s="297"/>
      <c r="FS23" s="297"/>
      <c r="FT23" s="297"/>
      <c r="FU23" s="297"/>
      <c r="FV23" s="297"/>
      <c r="FW23" s="297"/>
      <c r="FX23" s="297"/>
      <c r="FY23" s="297"/>
      <c r="FZ23" s="297"/>
      <c r="GA23" s="297"/>
      <c r="GB23" s="297"/>
      <c r="GC23" s="297"/>
      <c r="GD23" s="297"/>
      <c r="GE23" s="297"/>
      <c r="GF23" s="297"/>
      <c r="GG23" s="297"/>
      <c r="GH23" s="297"/>
      <c r="GI23" s="297"/>
      <c r="GJ23" s="297"/>
      <c r="GK23" s="297"/>
      <c r="GL23" s="297"/>
      <c r="GM23" s="297"/>
      <c r="GN23" s="297"/>
      <c r="GO23" s="297"/>
      <c r="GP23" s="297"/>
      <c r="GQ23" s="297"/>
      <c r="GR23" s="297"/>
      <c r="GS23" s="297"/>
      <c r="GT23" s="297"/>
      <c r="GU23" s="297"/>
      <c r="GV23" s="297"/>
      <c r="GW23" s="297"/>
      <c r="GX23" s="297"/>
      <c r="GY23" s="297"/>
      <c r="GZ23" s="297"/>
      <c r="HA23" s="297"/>
      <c r="HB23" s="297"/>
      <c r="HC23" s="297"/>
      <c r="HD23" s="297"/>
      <c r="HE23" s="297"/>
      <c r="HF23" s="297"/>
      <c r="HG23" s="297"/>
      <c r="HH23" s="297"/>
      <c r="HI23" s="297"/>
      <c r="HJ23" s="297"/>
      <c r="HK23" s="297"/>
      <c r="HL23" s="297"/>
      <c r="HM23" s="297"/>
      <c r="HN23" s="297"/>
      <c r="HO23" s="297"/>
      <c r="HP23" s="297"/>
      <c r="HQ23" s="297"/>
      <c r="HR23" s="297"/>
      <c r="HS23" s="297"/>
      <c r="HT23" s="297"/>
      <c r="HU23" s="297"/>
      <c r="HV23" s="297"/>
      <c r="HW23" s="297"/>
      <c r="HX23" s="297"/>
      <c r="HY23" s="297"/>
      <c r="HZ23" s="297"/>
      <c r="IA23" s="297"/>
      <c r="IB23" s="297"/>
      <c r="IC23" s="297"/>
      <c r="ID23" s="297"/>
      <c r="IE23" s="297"/>
      <c r="IF23" s="297"/>
      <c r="IG23" s="297"/>
      <c r="IH23" s="297"/>
      <c r="II23" s="297"/>
      <c r="IJ23" s="297"/>
      <c r="IK23" s="297"/>
      <c r="IL23" s="297"/>
      <c r="IM23" s="297"/>
      <c r="IN23" s="297"/>
      <c r="IO23" s="297"/>
      <c r="IP23" s="297"/>
      <c r="IQ23" s="297"/>
      <c r="IR23" s="297"/>
    </row>
    <row r="24" s="309" customFormat="1" ht="24" customHeight="1" spans="1:252">
      <c r="A24" s="297"/>
      <c r="B24" s="297"/>
      <c r="C24" s="297"/>
      <c r="D24" s="297"/>
      <c r="E24" s="297"/>
      <c r="F24" s="297"/>
      <c r="G24" s="297"/>
      <c r="H24" s="297"/>
      <c r="I24" s="297"/>
      <c r="J24" s="297"/>
      <c r="K24" s="297"/>
      <c r="L24" s="297"/>
      <c r="M24" s="297"/>
      <c r="N24" s="297"/>
      <c r="O24" s="297"/>
      <c r="P24" s="297"/>
      <c r="Q24" s="297"/>
      <c r="R24" s="297"/>
      <c r="S24" s="297"/>
      <c r="T24" s="297"/>
      <c r="U24" s="297"/>
      <c r="V24" s="297"/>
      <c r="W24" s="297"/>
      <c r="X24" s="297"/>
      <c r="Y24" s="297"/>
      <c r="Z24" s="297"/>
      <c r="AA24" s="297"/>
      <c r="AB24" s="297"/>
      <c r="AC24" s="297"/>
      <c r="AD24" s="297"/>
      <c r="AE24" s="297"/>
      <c r="AF24" s="297"/>
      <c r="AG24" s="297"/>
      <c r="AH24" s="297"/>
      <c r="AI24" s="297"/>
      <c r="AJ24" s="297"/>
      <c r="AK24" s="297"/>
      <c r="AL24" s="297"/>
      <c r="AM24" s="297"/>
      <c r="AN24" s="297"/>
      <c r="AO24" s="297"/>
      <c r="AP24" s="297"/>
      <c r="AQ24" s="297"/>
      <c r="AR24" s="297"/>
      <c r="AS24" s="297"/>
      <c r="AT24" s="297"/>
      <c r="AU24" s="297"/>
      <c r="AV24" s="297"/>
      <c r="AW24" s="297"/>
      <c r="AX24" s="297"/>
      <c r="AY24" s="297"/>
      <c r="AZ24" s="297"/>
      <c r="BA24" s="297"/>
      <c r="BB24" s="297"/>
      <c r="BC24" s="297"/>
      <c r="BD24" s="297"/>
      <c r="BE24" s="297"/>
      <c r="BF24" s="297"/>
      <c r="BG24" s="297"/>
      <c r="BH24" s="297"/>
      <c r="BI24" s="297"/>
      <c r="BJ24" s="297"/>
      <c r="BK24" s="297"/>
      <c r="BL24" s="297"/>
      <c r="BM24" s="297"/>
      <c r="BN24" s="297"/>
      <c r="BO24" s="297"/>
      <c r="BP24" s="297"/>
      <c r="BQ24" s="297"/>
      <c r="BR24" s="297"/>
      <c r="BS24" s="297"/>
      <c r="BT24" s="297"/>
      <c r="BU24" s="297"/>
      <c r="BV24" s="297"/>
      <c r="BW24" s="297"/>
      <c r="BX24" s="297"/>
      <c r="BY24" s="297"/>
      <c r="BZ24" s="297"/>
      <c r="CA24" s="297"/>
      <c r="CB24" s="297"/>
      <c r="CC24" s="297"/>
      <c r="CD24" s="297"/>
      <c r="CE24" s="297"/>
      <c r="CF24" s="297"/>
      <c r="CG24" s="297"/>
      <c r="CH24" s="297"/>
      <c r="CI24" s="297"/>
      <c r="CJ24" s="297"/>
      <c r="CK24" s="297"/>
      <c r="CL24" s="297"/>
      <c r="CM24" s="297"/>
      <c r="CN24" s="297"/>
      <c r="CO24" s="297"/>
      <c r="CP24" s="297"/>
      <c r="CQ24" s="297"/>
      <c r="CR24" s="297"/>
      <c r="CS24" s="297"/>
      <c r="CT24" s="297"/>
      <c r="CU24" s="297"/>
      <c r="CV24" s="297"/>
      <c r="CW24" s="297"/>
      <c r="CX24" s="297"/>
      <c r="CY24" s="297"/>
      <c r="CZ24" s="297"/>
      <c r="DA24" s="297"/>
      <c r="DB24" s="297"/>
      <c r="DC24" s="297"/>
      <c r="DD24" s="297"/>
      <c r="DE24" s="297"/>
      <c r="DF24" s="297"/>
      <c r="DG24" s="297"/>
      <c r="DH24" s="297"/>
      <c r="DI24" s="297"/>
      <c r="DJ24" s="297"/>
      <c r="DK24" s="297"/>
      <c r="DL24" s="297"/>
      <c r="DM24" s="297"/>
      <c r="DN24" s="297"/>
      <c r="DO24" s="297"/>
      <c r="DP24" s="297"/>
      <c r="DQ24" s="297"/>
      <c r="DR24" s="297"/>
      <c r="DS24" s="297"/>
      <c r="DT24" s="297"/>
      <c r="DU24" s="297"/>
      <c r="DV24" s="297"/>
      <c r="DW24" s="297"/>
      <c r="DX24" s="297"/>
      <c r="DY24" s="297"/>
      <c r="DZ24" s="297"/>
      <c r="EA24" s="297"/>
      <c r="EB24" s="297"/>
      <c r="EC24" s="297"/>
      <c r="ED24" s="297"/>
      <c r="EE24" s="297"/>
      <c r="EF24" s="297"/>
      <c r="EG24" s="297"/>
      <c r="EH24" s="297"/>
      <c r="EI24" s="297"/>
      <c r="EJ24" s="297"/>
      <c r="EK24" s="297"/>
      <c r="EL24" s="297"/>
      <c r="EM24" s="297"/>
      <c r="EN24" s="297"/>
      <c r="EO24" s="297"/>
      <c r="EP24" s="297"/>
      <c r="EQ24" s="297"/>
      <c r="ER24" s="297"/>
      <c r="ES24" s="297"/>
      <c r="ET24" s="297"/>
      <c r="EU24" s="297"/>
      <c r="EV24" s="297"/>
      <c r="EW24" s="297"/>
      <c r="EX24" s="297"/>
      <c r="EY24" s="297"/>
      <c r="EZ24" s="297"/>
      <c r="FA24" s="297"/>
      <c r="FB24" s="297"/>
      <c r="FC24" s="297"/>
      <c r="FD24" s="297"/>
      <c r="FE24" s="297"/>
      <c r="FF24" s="297"/>
      <c r="FG24" s="297"/>
      <c r="FH24" s="297"/>
      <c r="FI24" s="297"/>
      <c r="FJ24" s="297"/>
      <c r="FK24" s="297"/>
      <c r="FL24" s="297"/>
      <c r="FM24" s="297"/>
      <c r="FN24" s="297"/>
      <c r="FO24" s="297"/>
      <c r="FP24" s="297"/>
      <c r="FQ24" s="297"/>
      <c r="FR24" s="297"/>
      <c r="FS24" s="297"/>
      <c r="FT24" s="297"/>
      <c r="FU24" s="297"/>
      <c r="FV24" s="297"/>
      <c r="FW24" s="297"/>
      <c r="FX24" s="297"/>
      <c r="FY24" s="297"/>
      <c r="FZ24" s="297"/>
      <c r="GA24" s="297"/>
      <c r="GB24" s="297"/>
      <c r="GC24" s="297"/>
      <c r="GD24" s="297"/>
      <c r="GE24" s="297"/>
      <c r="GF24" s="297"/>
      <c r="GG24" s="297"/>
      <c r="GH24" s="297"/>
      <c r="GI24" s="297"/>
      <c r="GJ24" s="297"/>
      <c r="GK24" s="297"/>
      <c r="GL24" s="297"/>
      <c r="GM24" s="297"/>
      <c r="GN24" s="297"/>
      <c r="GO24" s="297"/>
      <c r="GP24" s="297"/>
      <c r="GQ24" s="297"/>
      <c r="GR24" s="297"/>
      <c r="GS24" s="297"/>
      <c r="GT24" s="297"/>
      <c r="GU24" s="297"/>
      <c r="GV24" s="297"/>
      <c r="GW24" s="297"/>
      <c r="GX24" s="297"/>
      <c r="GY24" s="297"/>
      <c r="GZ24" s="297"/>
      <c r="HA24" s="297"/>
      <c r="HB24" s="297"/>
      <c r="HC24" s="297"/>
      <c r="HD24" s="297"/>
      <c r="HE24" s="297"/>
      <c r="HF24" s="297"/>
      <c r="HG24" s="297"/>
      <c r="HH24" s="297"/>
      <c r="HI24" s="297"/>
      <c r="HJ24" s="297"/>
      <c r="HK24" s="297"/>
      <c r="HL24" s="297"/>
      <c r="HM24" s="297"/>
      <c r="HN24" s="297"/>
      <c r="HO24" s="297"/>
      <c r="HP24" s="297"/>
      <c r="HQ24" s="297"/>
      <c r="HR24" s="297"/>
      <c r="HS24" s="297"/>
      <c r="HT24" s="297"/>
      <c r="HU24" s="297"/>
      <c r="HV24" s="297"/>
      <c r="HW24" s="297"/>
      <c r="HX24" s="297"/>
      <c r="HY24" s="297"/>
      <c r="HZ24" s="297"/>
      <c r="IA24" s="297"/>
      <c r="IB24" s="297"/>
      <c r="IC24" s="297"/>
      <c r="ID24" s="297"/>
      <c r="IE24" s="297"/>
      <c r="IF24" s="297"/>
      <c r="IG24" s="297"/>
      <c r="IH24" s="297"/>
      <c r="II24" s="297"/>
      <c r="IJ24" s="297"/>
      <c r="IK24" s="297"/>
      <c r="IL24" s="297"/>
      <c r="IM24" s="297"/>
      <c r="IN24" s="297"/>
      <c r="IO24" s="297"/>
      <c r="IP24" s="297"/>
      <c r="IQ24" s="297"/>
      <c r="IR24" s="297"/>
    </row>
    <row r="25" s="309" customFormat="1" ht="24" customHeight="1" spans="1:252">
      <c r="A25" s="297"/>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7"/>
      <c r="AQ25" s="297"/>
      <c r="AR25" s="297"/>
      <c r="AS25" s="297"/>
      <c r="AT25" s="297"/>
      <c r="AU25" s="297"/>
      <c r="AV25" s="297"/>
      <c r="AW25" s="297"/>
      <c r="AX25" s="297"/>
      <c r="AY25" s="297"/>
      <c r="AZ25" s="297"/>
      <c r="BA25" s="297"/>
      <c r="BB25" s="297"/>
      <c r="BC25" s="297"/>
      <c r="BD25" s="297"/>
      <c r="BE25" s="297"/>
      <c r="BF25" s="297"/>
      <c r="BG25" s="297"/>
      <c r="BH25" s="297"/>
      <c r="BI25" s="297"/>
      <c r="BJ25" s="297"/>
      <c r="BK25" s="297"/>
      <c r="BL25" s="297"/>
      <c r="BM25" s="297"/>
      <c r="BN25" s="297"/>
      <c r="BO25" s="297"/>
      <c r="BP25" s="297"/>
      <c r="BQ25" s="297"/>
      <c r="BR25" s="297"/>
      <c r="BS25" s="297"/>
      <c r="BT25" s="297"/>
      <c r="BU25" s="297"/>
      <c r="BV25" s="297"/>
      <c r="BW25" s="297"/>
      <c r="BX25" s="297"/>
      <c r="BY25" s="297"/>
      <c r="BZ25" s="297"/>
      <c r="CA25" s="297"/>
      <c r="CB25" s="297"/>
      <c r="CC25" s="297"/>
      <c r="CD25" s="297"/>
      <c r="CE25" s="297"/>
      <c r="CF25" s="297"/>
      <c r="CG25" s="297"/>
      <c r="CH25" s="297"/>
      <c r="CI25" s="297"/>
      <c r="CJ25" s="297"/>
      <c r="CK25" s="297"/>
      <c r="CL25" s="297"/>
      <c r="CM25" s="297"/>
      <c r="CN25" s="297"/>
      <c r="CO25" s="297"/>
      <c r="CP25" s="297"/>
      <c r="CQ25" s="297"/>
      <c r="CR25" s="297"/>
      <c r="CS25" s="297"/>
      <c r="CT25" s="297"/>
      <c r="CU25" s="297"/>
      <c r="CV25" s="297"/>
      <c r="CW25" s="297"/>
      <c r="CX25" s="297"/>
      <c r="CY25" s="297"/>
      <c r="CZ25" s="297"/>
      <c r="DA25" s="297"/>
      <c r="DB25" s="297"/>
      <c r="DC25" s="297"/>
      <c r="DD25" s="297"/>
      <c r="DE25" s="297"/>
      <c r="DF25" s="297"/>
      <c r="DG25" s="297"/>
      <c r="DH25" s="297"/>
      <c r="DI25" s="297"/>
      <c r="DJ25" s="297"/>
      <c r="DK25" s="297"/>
      <c r="DL25" s="297"/>
      <c r="DM25" s="297"/>
      <c r="DN25" s="297"/>
      <c r="DO25" s="297"/>
      <c r="DP25" s="297"/>
      <c r="DQ25" s="297"/>
      <c r="DR25" s="297"/>
      <c r="DS25" s="297"/>
      <c r="DT25" s="297"/>
      <c r="DU25" s="297"/>
      <c r="DV25" s="297"/>
      <c r="DW25" s="297"/>
      <c r="DX25" s="297"/>
      <c r="DY25" s="297"/>
      <c r="DZ25" s="297"/>
      <c r="EA25" s="297"/>
      <c r="EB25" s="297"/>
      <c r="EC25" s="297"/>
      <c r="ED25" s="297"/>
      <c r="EE25" s="297"/>
      <c r="EF25" s="297"/>
      <c r="EG25" s="297"/>
      <c r="EH25" s="297"/>
      <c r="EI25" s="297"/>
      <c r="EJ25" s="297"/>
      <c r="EK25" s="297"/>
      <c r="EL25" s="297"/>
      <c r="EM25" s="297"/>
      <c r="EN25" s="297"/>
      <c r="EO25" s="297"/>
      <c r="EP25" s="297"/>
      <c r="EQ25" s="297"/>
      <c r="ER25" s="297"/>
      <c r="ES25" s="297"/>
      <c r="ET25" s="297"/>
      <c r="EU25" s="297"/>
      <c r="EV25" s="297"/>
      <c r="EW25" s="297"/>
      <c r="EX25" s="297"/>
      <c r="EY25" s="297"/>
      <c r="EZ25" s="297"/>
      <c r="FA25" s="297"/>
      <c r="FB25" s="297"/>
      <c r="FC25" s="297"/>
      <c r="FD25" s="297"/>
      <c r="FE25" s="297"/>
      <c r="FF25" s="297"/>
      <c r="FG25" s="297"/>
      <c r="FH25" s="297"/>
      <c r="FI25" s="297"/>
      <c r="FJ25" s="297"/>
      <c r="FK25" s="297"/>
      <c r="FL25" s="297"/>
      <c r="FM25" s="297"/>
      <c r="FN25" s="297"/>
      <c r="FO25" s="297"/>
      <c r="FP25" s="297"/>
      <c r="FQ25" s="297"/>
      <c r="FR25" s="297"/>
      <c r="FS25" s="297"/>
      <c r="FT25" s="297"/>
      <c r="FU25" s="297"/>
      <c r="FV25" s="297"/>
      <c r="FW25" s="297"/>
      <c r="FX25" s="297"/>
      <c r="FY25" s="297"/>
      <c r="FZ25" s="297"/>
      <c r="GA25" s="297"/>
      <c r="GB25" s="297"/>
      <c r="GC25" s="297"/>
      <c r="GD25" s="297"/>
      <c r="GE25" s="297"/>
      <c r="GF25" s="297"/>
      <c r="GG25" s="297"/>
      <c r="GH25" s="297"/>
      <c r="GI25" s="297"/>
      <c r="GJ25" s="297"/>
      <c r="GK25" s="297"/>
      <c r="GL25" s="297"/>
      <c r="GM25" s="297"/>
      <c r="GN25" s="297"/>
      <c r="GO25" s="297"/>
      <c r="GP25" s="297"/>
      <c r="GQ25" s="297"/>
      <c r="GR25" s="297"/>
      <c r="GS25" s="297"/>
      <c r="GT25" s="297"/>
      <c r="GU25" s="297"/>
      <c r="GV25" s="297"/>
      <c r="GW25" s="297"/>
      <c r="GX25" s="297"/>
      <c r="GY25" s="297"/>
      <c r="GZ25" s="297"/>
      <c r="HA25" s="297"/>
      <c r="HB25" s="297"/>
      <c r="HC25" s="297"/>
      <c r="HD25" s="297"/>
      <c r="HE25" s="297"/>
      <c r="HF25" s="297"/>
      <c r="HG25" s="297"/>
      <c r="HH25" s="297"/>
      <c r="HI25" s="297"/>
      <c r="HJ25" s="297"/>
      <c r="HK25" s="297"/>
      <c r="HL25" s="297"/>
      <c r="HM25" s="297"/>
      <c r="HN25" s="297"/>
      <c r="HO25" s="297"/>
      <c r="HP25" s="297"/>
      <c r="HQ25" s="297"/>
      <c r="HR25" s="297"/>
      <c r="HS25" s="297"/>
      <c r="HT25" s="297"/>
      <c r="HU25" s="297"/>
      <c r="HV25" s="297"/>
      <c r="HW25" s="297"/>
      <c r="HX25" s="297"/>
      <c r="HY25" s="297"/>
      <c r="HZ25" s="297"/>
      <c r="IA25" s="297"/>
      <c r="IB25" s="297"/>
      <c r="IC25" s="297"/>
      <c r="ID25" s="297"/>
      <c r="IE25" s="297"/>
      <c r="IF25" s="297"/>
      <c r="IG25" s="297"/>
      <c r="IH25" s="297"/>
      <c r="II25" s="297"/>
      <c r="IJ25" s="297"/>
      <c r="IK25" s="297"/>
      <c r="IL25" s="297"/>
      <c r="IM25" s="297"/>
      <c r="IN25" s="297"/>
      <c r="IO25" s="297"/>
      <c r="IP25" s="297"/>
      <c r="IQ25" s="297"/>
      <c r="IR25" s="297"/>
    </row>
    <row r="26" s="309" customFormat="1" ht="24" customHeight="1" spans="1:252">
      <c r="A26" s="297"/>
      <c r="B26" s="297"/>
      <c r="C26" s="297"/>
      <c r="D26" s="297"/>
      <c r="E26" s="297"/>
      <c r="F26" s="297"/>
      <c r="G26" s="297"/>
      <c r="H26" s="297"/>
      <c r="I26" s="297"/>
      <c r="J26" s="297"/>
      <c r="K26" s="297"/>
      <c r="L26" s="297"/>
      <c r="M26" s="297"/>
      <c r="N26" s="297"/>
      <c r="O26" s="297"/>
      <c r="P26" s="297"/>
      <c r="Q26" s="297"/>
      <c r="R26" s="297"/>
      <c r="S26" s="297"/>
      <c r="T26" s="297"/>
      <c r="U26" s="297"/>
      <c r="V26" s="297"/>
      <c r="W26" s="297"/>
      <c r="X26" s="297"/>
      <c r="Y26" s="297"/>
      <c r="Z26" s="297"/>
      <c r="AA26" s="297"/>
      <c r="AB26" s="297"/>
      <c r="AC26" s="297"/>
      <c r="AD26" s="297"/>
      <c r="AE26" s="297"/>
      <c r="AF26" s="297"/>
      <c r="AG26" s="297"/>
      <c r="AH26" s="297"/>
      <c r="AI26" s="297"/>
      <c r="AJ26" s="297"/>
      <c r="AK26" s="297"/>
      <c r="AL26" s="297"/>
      <c r="AM26" s="297"/>
      <c r="AN26" s="297"/>
      <c r="AO26" s="297"/>
      <c r="AP26" s="297"/>
      <c r="AQ26" s="297"/>
      <c r="AR26" s="297"/>
      <c r="AS26" s="297"/>
      <c r="AT26" s="297"/>
      <c r="AU26" s="297"/>
      <c r="AV26" s="297"/>
      <c r="AW26" s="297"/>
      <c r="AX26" s="297"/>
      <c r="AY26" s="297"/>
      <c r="AZ26" s="297"/>
      <c r="BA26" s="297"/>
      <c r="BB26" s="297"/>
      <c r="BC26" s="297"/>
      <c r="BD26" s="297"/>
      <c r="BE26" s="297"/>
      <c r="BF26" s="297"/>
      <c r="BG26" s="297"/>
      <c r="BH26" s="297"/>
      <c r="BI26" s="297"/>
      <c r="BJ26" s="297"/>
      <c r="BK26" s="297"/>
      <c r="BL26" s="297"/>
      <c r="BM26" s="297"/>
      <c r="BN26" s="297"/>
      <c r="BO26" s="297"/>
      <c r="BP26" s="297"/>
      <c r="BQ26" s="297"/>
      <c r="BR26" s="297"/>
      <c r="BS26" s="297"/>
      <c r="BT26" s="297"/>
      <c r="BU26" s="297"/>
      <c r="BV26" s="297"/>
      <c r="BW26" s="297"/>
      <c r="BX26" s="297"/>
      <c r="BY26" s="297"/>
      <c r="BZ26" s="297"/>
      <c r="CA26" s="297"/>
      <c r="CB26" s="297"/>
      <c r="CC26" s="297"/>
      <c r="CD26" s="297"/>
      <c r="CE26" s="297"/>
      <c r="CF26" s="297"/>
      <c r="CG26" s="297"/>
      <c r="CH26" s="297"/>
      <c r="CI26" s="297"/>
      <c r="CJ26" s="297"/>
      <c r="CK26" s="297"/>
      <c r="CL26" s="297"/>
      <c r="CM26" s="297"/>
      <c r="CN26" s="297"/>
      <c r="CO26" s="297"/>
      <c r="CP26" s="297"/>
      <c r="CQ26" s="297"/>
      <c r="CR26" s="297"/>
      <c r="CS26" s="297"/>
      <c r="CT26" s="297"/>
      <c r="CU26" s="297"/>
      <c r="CV26" s="297"/>
      <c r="CW26" s="297"/>
      <c r="CX26" s="297"/>
      <c r="CY26" s="297"/>
      <c r="CZ26" s="297"/>
      <c r="DA26" s="297"/>
      <c r="DB26" s="297"/>
      <c r="DC26" s="297"/>
      <c r="DD26" s="297"/>
      <c r="DE26" s="297"/>
      <c r="DF26" s="297"/>
      <c r="DG26" s="297"/>
      <c r="DH26" s="297"/>
      <c r="DI26" s="297"/>
      <c r="DJ26" s="297"/>
      <c r="DK26" s="297"/>
      <c r="DL26" s="297"/>
      <c r="DM26" s="297"/>
      <c r="DN26" s="297"/>
      <c r="DO26" s="297"/>
      <c r="DP26" s="297"/>
      <c r="DQ26" s="297"/>
      <c r="DR26" s="297"/>
      <c r="DS26" s="297"/>
      <c r="DT26" s="297"/>
      <c r="DU26" s="297"/>
      <c r="DV26" s="297"/>
      <c r="DW26" s="297"/>
      <c r="DX26" s="297"/>
      <c r="DY26" s="297"/>
      <c r="DZ26" s="297"/>
      <c r="EA26" s="297"/>
      <c r="EB26" s="297"/>
      <c r="EC26" s="297"/>
      <c r="ED26" s="297"/>
      <c r="EE26" s="297"/>
      <c r="EF26" s="297"/>
      <c r="EG26" s="297"/>
      <c r="EH26" s="297"/>
      <c r="EI26" s="297"/>
      <c r="EJ26" s="297"/>
      <c r="EK26" s="297"/>
      <c r="EL26" s="297"/>
      <c r="EM26" s="297"/>
      <c r="EN26" s="297"/>
      <c r="EO26" s="297"/>
      <c r="EP26" s="297"/>
      <c r="EQ26" s="297"/>
      <c r="ER26" s="297"/>
      <c r="ES26" s="297"/>
      <c r="ET26" s="297"/>
      <c r="EU26" s="297"/>
      <c r="EV26" s="297"/>
      <c r="EW26" s="297"/>
      <c r="EX26" s="297"/>
      <c r="EY26" s="297"/>
      <c r="EZ26" s="297"/>
      <c r="FA26" s="297"/>
      <c r="FB26" s="297"/>
      <c r="FC26" s="297"/>
      <c r="FD26" s="297"/>
      <c r="FE26" s="297"/>
      <c r="FF26" s="297"/>
      <c r="FG26" s="297"/>
      <c r="FH26" s="297"/>
      <c r="FI26" s="297"/>
      <c r="FJ26" s="297"/>
      <c r="FK26" s="297"/>
      <c r="FL26" s="297"/>
      <c r="FM26" s="297"/>
      <c r="FN26" s="297"/>
      <c r="FO26" s="297"/>
      <c r="FP26" s="297"/>
      <c r="FQ26" s="297"/>
      <c r="FR26" s="297"/>
      <c r="FS26" s="297"/>
      <c r="FT26" s="297"/>
      <c r="FU26" s="297"/>
      <c r="FV26" s="297"/>
      <c r="FW26" s="297"/>
      <c r="FX26" s="297"/>
      <c r="FY26" s="297"/>
      <c r="FZ26" s="297"/>
      <c r="GA26" s="297"/>
      <c r="GB26" s="297"/>
      <c r="GC26" s="297"/>
      <c r="GD26" s="297"/>
      <c r="GE26" s="297"/>
      <c r="GF26" s="297"/>
      <c r="GG26" s="297"/>
      <c r="GH26" s="297"/>
      <c r="GI26" s="297"/>
      <c r="GJ26" s="297"/>
      <c r="GK26" s="297"/>
      <c r="GL26" s="297"/>
      <c r="GM26" s="297"/>
      <c r="GN26" s="297"/>
      <c r="GO26" s="297"/>
      <c r="GP26" s="297"/>
      <c r="GQ26" s="297"/>
      <c r="GR26" s="297"/>
      <c r="GS26" s="297"/>
      <c r="GT26" s="297"/>
      <c r="GU26" s="297"/>
      <c r="GV26" s="297"/>
      <c r="GW26" s="297"/>
      <c r="GX26" s="297"/>
      <c r="GY26" s="297"/>
      <c r="GZ26" s="297"/>
      <c r="HA26" s="297"/>
      <c r="HB26" s="297"/>
      <c r="HC26" s="297"/>
      <c r="HD26" s="297"/>
      <c r="HE26" s="297"/>
      <c r="HF26" s="297"/>
      <c r="HG26" s="297"/>
      <c r="HH26" s="297"/>
      <c r="HI26" s="297"/>
      <c r="HJ26" s="297"/>
      <c r="HK26" s="297"/>
      <c r="HL26" s="297"/>
      <c r="HM26" s="297"/>
      <c r="HN26" s="297"/>
      <c r="HO26" s="297"/>
      <c r="HP26" s="297"/>
      <c r="HQ26" s="297"/>
      <c r="HR26" s="297"/>
      <c r="HS26" s="297"/>
      <c r="HT26" s="297"/>
      <c r="HU26" s="297"/>
      <c r="HV26" s="297"/>
      <c r="HW26" s="297"/>
      <c r="HX26" s="297"/>
      <c r="HY26" s="297"/>
      <c r="HZ26" s="297"/>
      <c r="IA26" s="297"/>
      <c r="IB26" s="297"/>
      <c r="IC26" s="297"/>
      <c r="ID26" s="297"/>
      <c r="IE26" s="297"/>
      <c r="IF26" s="297"/>
      <c r="IG26" s="297"/>
      <c r="IH26" s="297"/>
      <c r="II26" s="297"/>
      <c r="IJ26" s="297"/>
      <c r="IK26" s="297"/>
      <c r="IL26" s="297"/>
      <c r="IM26" s="297"/>
      <c r="IN26" s="297"/>
      <c r="IO26" s="297"/>
      <c r="IP26" s="297"/>
      <c r="IQ26" s="297"/>
      <c r="IR26" s="297"/>
    </row>
    <row r="27" s="309" customFormat="1" ht="24" customHeight="1" spans="1:252">
      <c r="A27" s="297"/>
      <c r="B27" s="297"/>
      <c r="C27" s="297"/>
      <c r="D27" s="297"/>
      <c r="E27" s="297"/>
      <c r="F27" s="297"/>
      <c r="G27" s="297"/>
      <c r="H27" s="297"/>
      <c r="I27" s="297"/>
      <c r="J27" s="297"/>
      <c r="K27" s="297"/>
      <c r="L27" s="297"/>
      <c r="M27" s="297"/>
      <c r="N27" s="297"/>
      <c r="O27" s="297"/>
      <c r="P27" s="297"/>
      <c r="Q27" s="297"/>
      <c r="R27" s="297"/>
      <c r="S27" s="297"/>
      <c r="T27" s="297"/>
      <c r="U27" s="297"/>
      <c r="V27" s="297"/>
      <c r="W27" s="297"/>
      <c r="X27" s="297"/>
      <c r="Y27" s="297"/>
      <c r="Z27" s="297"/>
      <c r="AA27" s="297"/>
      <c r="AB27" s="297"/>
      <c r="AC27" s="297"/>
      <c r="AD27" s="297"/>
      <c r="AE27" s="297"/>
      <c r="AF27" s="297"/>
      <c r="AG27" s="297"/>
      <c r="AH27" s="297"/>
      <c r="AI27" s="297"/>
      <c r="AJ27" s="297"/>
      <c r="AK27" s="297"/>
      <c r="AL27" s="297"/>
      <c r="AM27" s="297"/>
      <c r="AN27" s="297"/>
      <c r="AO27" s="297"/>
      <c r="AP27" s="297"/>
      <c r="AQ27" s="297"/>
      <c r="AR27" s="297"/>
      <c r="AS27" s="297"/>
      <c r="AT27" s="297"/>
      <c r="AU27" s="297"/>
      <c r="AV27" s="297"/>
      <c r="AW27" s="297"/>
      <c r="AX27" s="297"/>
      <c r="AY27" s="297"/>
      <c r="AZ27" s="297"/>
      <c r="BA27" s="297"/>
      <c r="BB27" s="297"/>
      <c r="BC27" s="297"/>
      <c r="BD27" s="297"/>
      <c r="BE27" s="297"/>
      <c r="BF27" s="297"/>
      <c r="BG27" s="297"/>
      <c r="BH27" s="297"/>
      <c r="BI27" s="297"/>
      <c r="BJ27" s="297"/>
      <c r="BK27" s="297"/>
      <c r="BL27" s="297"/>
      <c r="BM27" s="297"/>
      <c r="BN27" s="297"/>
      <c r="BO27" s="297"/>
      <c r="BP27" s="297"/>
      <c r="BQ27" s="297"/>
      <c r="BR27" s="297"/>
      <c r="BS27" s="297"/>
      <c r="BT27" s="297"/>
      <c r="BU27" s="297"/>
      <c r="BV27" s="297"/>
      <c r="BW27" s="297"/>
      <c r="BX27" s="297"/>
      <c r="BY27" s="297"/>
      <c r="BZ27" s="297"/>
      <c r="CA27" s="297"/>
      <c r="CB27" s="297"/>
      <c r="CC27" s="297"/>
      <c r="CD27" s="297"/>
      <c r="CE27" s="297"/>
      <c r="CF27" s="297"/>
      <c r="CG27" s="297"/>
      <c r="CH27" s="297"/>
      <c r="CI27" s="297"/>
      <c r="CJ27" s="297"/>
      <c r="CK27" s="297"/>
      <c r="CL27" s="297"/>
      <c r="CM27" s="297"/>
      <c r="CN27" s="297"/>
      <c r="CO27" s="297"/>
      <c r="CP27" s="297"/>
      <c r="CQ27" s="297"/>
      <c r="CR27" s="297"/>
      <c r="CS27" s="297"/>
      <c r="CT27" s="297"/>
      <c r="CU27" s="297"/>
      <c r="CV27" s="297"/>
      <c r="CW27" s="297"/>
      <c r="CX27" s="297"/>
      <c r="CY27" s="297"/>
      <c r="CZ27" s="297"/>
      <c r="DA27" s="297"/>
      <c r="DB27" s="297"/>
      <c r="DC27" s="297"/>
      <c r="DD27" s="297"/>
      <c r="DE27" s="297"/>
      <c r="DF27" s="297"/>
      <c r="DG27" s="297"/>
      <c r="DH27" s="297"/>
      <c r="DI27" s="297"/>
      <c r="DJ27" s="297"/>
      <c r="DK27" s="297"/>
      <c r="DL27" s="297"/>
      <c r="DM27" s="297"/>
      <c r="DN27" s="297"/>
      <c r="DO27" s="297"/>
      <c r="DP27" s="297"/>
      <c r="DQ27" s="297"/>
      <c r="DR27" s="297"/>
      <c r="DS27" s="297"/>
      <c r="DT27" s="297"/>
      <c r="DU27" s="297"/>
      <c r="DV27" s="297"/>
      <c r="DW27" s="297"/>
      <c r="DX27" s="297"/>
      <c r="DY27" s="297"/>
      <c r="DZ27" s="297"/>
      <c r="EA27" s="297"/>
      <c r="EB27" s="297"/>
      <c r="EC27" s="297"/>
      <c r="ED27" s="297"/>
      <c r="EE27" s="297"/>
      <c r="EF27" s="297"/>
      <c r="EG27" s="297"/>
      <c r="EH27" s="297"/>
      <c r="EI27" s="297"/>
      <c r="EJ27" s="297"/>
      <c r="EK27" s="297"/>
      <c r="EL27" s="297"/>
      <c r="EM27" s="297"/>
      <c r="EN27" s="297"/>
      <c r="EO27" s="297"/>
      <c r="EP27" s="297"/>
      <c r="EQ27" s="297"/>
      <c r="ER27" s="297"/>
      <c r="ES27" s="297"/>
      <c r="ET27" s="297"/>
      <c r="EU27" s="297"/>
      <c r="EV27" s="297"/>
      <c r="EW27" s="297"/>
      <c r="EX27" s="297"/>
      <c r="EY27" s="297"/>
      <c r="EZ27" s="297"/>
      <c r="FA27" s="297"/>
      <c r="FB27" s="297"/>
      <c r="FC27" s="297"/>
      <c r="FD27" s="297"/>
      <c r="FE27" s="297"/>
      <c r="FF27" s="297"/>
      <c r="FG27" s="297"/>
      <c r="FH27" s="297"/>
      <c r="FI27" s="297"/>
      <c r="FJ27" s="297"/>
      <c r="FK27" s="297"/>
      <c r="FL27" s="297"/>
      <c r="FM27" s="297"/>
      <c r="FN27" s="297"/>
      <c r="FO27" s="297"/>
      <c r="FP27" s="297"/>
      <c r="FQ27" s="297"/>
      <c r="FR27" s="297"/>
      <c r="FS27" s="297"/>
      <c r="FT27" s="297"/>
      <c r="FU27" s="297"/>
      <c r="FV27" s="297"/>
      <c r="FW27" s="297"/>
      <c r="FX27" s="297"/>
      <c r="FY27" s="297"/>
      <c r="FZ27" s="297"/>
      <c r="GA27" s="297"/>
      <c r="GB27" s="297"/>
      <c r="GC27" s="297"/>
      <c r="GD27" s="297"/>
      <c r="GE27" s="297"/>
      <c r="GF27" s="297"/>
      <c r="GG27" s="297"/>
      <c r="GH27" s="297"/>
      <c r="GI27" s="297"/>
      <c r="GJ27" s="297"/>
      <c r="GK27" s="297"/>
      <c r="GL27" s="297"/>
      <c r="GM27" s="297"/>
      <c r="GN27" s="297"/>
      <c r="GO27" s="297"/>
      <c r="GP27" s="297"/>
      <c r="GQ27" s="297"/>
      <c r="GR27" s="297"/>
      <c r="GS27" s="297"/>
      <c r="GT27" s="297"/>
      <c r="GU27" s="297"/>
      <c r="GV27" s="297"/>
      <c r="GW27" s="297"/>
      <c r="GX27" s="297"/>
      <c r="GY27" s="297"/>
      <c r="GZ27" s="297"/>
      <c r="HA27" s="297"/>
      <c r="HB27" s="297"/>
      <c r="HC27" s="297"/>
      <c r="HD27" s="297"/>
      <c r="HE27" s="297"/>
      <c r="HF27" s="297"/>
      <c r="HG27" s="297"/>
      <c r="HH27" s="297"/>
      <c r="HI27" s="297"/>
      <c r="HJ27" s="297"/>
      <c r="HK27" s="297"/>
      <c r="HL27" s="297"/>
      <c r="HM27" s="297"/>
      <c r="HN27" s="297"/>
      <c r="HO27" s="297"/>
      <c r="HP27" s="297"/>
      <c r="HQ27" s="297"/>
      <c r="HR27" s="297"/>
      <c r="HS27" s="297"/>
      <c r="HT27" s="297"/>
      <c r="HU27" s="297"/>
      <c r="HV27" s="297"/>
      <c r="HW27" s="297"/>
      <c r="HX27" s="297"/>
      <c r="HY27" s="297"/>
      <c r="HZ27" s="297"/>
      <c r="IA27" s="297"/>
      <c r="IB27" s="297"/>
      <c r="IC27" s="297"/>
      <c r="ID27" s="297"/>
      <c r="IE27" s="297"/>
      <c r="IF27" s="297"/>
      <c r="IG27" s="297"/>
      <c r="IH27" s="297"/>
      <c r="II27" s="297"/>
      <c r="IJ27" s="297"/>
      <c r="IK27" s="297"/>
      <c r="IL27" s="297"/>
      <c r="IM27" s="297"/>
      <c r="IN27" s="297"/>
      <c r="IO27" s="297"/>
      <c r="IP27" s="297"/>
      <c r="IQ27" s="297"/>
      <c r="IR27" s="297"/>
    </row>
    <row r="28" s="309" customFormat="1" ht="24" customHeight="1" spans="1:252">
      <c r="A28" s="297"/>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297"/>
      <c r="AT28" s="297"/>
      <c r="AU28" s="297"/>
      <c r="AV28" s="297"/>
      <c r="AW28" s="297"/>
      <c r="AX28" s="297"/>
      <c r="AY28" s="297"/>
      <c r="AZ28" s="297"/>
      <c r="BA28" s="297"/>
      <c r="BB28" s="297"/>
      <c r="BC28" s="297"/>
      <c r="BD28" s="297"/>
      <c r="BE28" s="297"/>
      <c r="BF28" s="297"/>
      <c r="BG28" s="297"/>
      <c r="BH28" s="297"/>
      <c r="BI28" s="297"/>
      <c r="BJ28" s="297"/>
      <c r="BK28" s="297"/>
      <c r="BL28" s="297"/>
      <c r="BM28" s="297"/>
      <c r="BN28" s="297"/>
      <c r="BO28" s="297"/>
      <c r="BP28" s="297"/>
      <c r="BQ28" s="297"/>
      <c r="BR28" s="297"/>
      <c r="BS28" s="297"/>
      <c r="BT28" s="297"/>
      <c r="BU28" s="297"/>
      <c r="BV28" s="297"/>
      <c r="BW28" s="297"/>
      <c r="BX28" s="297"/>
      <c r="BY28" s="297"/>
      <c r="BZ28" s="297"/>
      <c r="CA28" s="297"/>
      <c r="CB28" s="297"/>
      <c r="CC28" s="297"/>
      <c r="CD28" s="297"/>
      <c r="CE28" s="297"/>
      <c r="CF28" s="297"/>
      <c r="CG28" s="297"/>
      <c r="CH28" s="297"/>
      <c r="CI28" s="297"/>
      <c r="CJ28" s="297"/>
      <c r="CK28" s="297"/>
      <c r="CL28" s="297"/>
      <c r="CM28" s="297"/>
      <c r="CN28" s="297"/>
      <c r="CO28" s="297"/>
      <c r="CP28" s="297"/>
      <c r="CQ28" s="297"/>
      <c r="CR28" s="297"/>
      <c r="CS28" s="297"/>
      <c r="CT28" s="297"/>
      <c r="CU28" s="297"/>
      <c r="CV28" s="297"/>
      <c r="CW28" s="297"/>
      <c r="CX28" s="297"/>
      <c r="CY28" s="297"/>
      <c r="CZ28" s="297"/>
      <c r="DA28" s="297"/>
      <c r="DB28" s="297"/>
      <c r="DC28" s="297"/>
      <c r="DD28" s="297"/>
      <c r="DE28" s="297"/>
      <c r="DF28" s="297"/>
      <c r="DG28" s="297"/>
      <c r="DH28" s="297"/>
      <c r="DI28" s="297"/>
      <c r="DJ28" s="297"/>
      <c r="DK28" s="297"/>
      <c r="DL28" s="297"/>
      <c r="DM28" s="297"/>
      <c r="DN28" s="297"/>
      <c r="DO28" s="297"/>
      <c r="DP28" s="297"/>
      <c r="DQ28" s="297"/>
      <c r="DR28" s="297"/>
      <c r="DS28" s="297"/>
      <c r="DT28" s="297"/>
      <c r="DU28" s="297"/>
      <c r="DV28" s="297"/>
      <c r="DW28" s="297"/>
      <c r="DX28" s="297"/>
      <c r="DY28" s="297"/>
      <c r="DZ28" s="297"/>
      <c r="EA28" s="297"/>
      <c r="EB28" s="297"/>
      <c r="EC28" s="297"/>
      <c r="ED28" s="297"/>
      <c r="EE28" s="297"/>
      <c r="EF28" s="297"/>
      <c r="EG28" s="297"/>
      <c r="EH28" s="297"/>
      <c r="EI28" s="297"/>
      <c r="EJ28" s="297"/>
      <c r="EK28" s="297"/>
      <c r="EL28" s="297"/>
      <c r="EM28" s="297"/>
      <c r="EN28" s="297"/>
      <c r="EO28" s="297"/>
      <c r="EP28" s="297"/>
      <c r="EQ28" s="297"/>
      <c r="ER28" s="297"/>
      <c r="ES28" s="297"/>
      <c r="ET28" s="297"/>
      <c r="EU28" s="297"/>
      <c r="EV28" s="297"/>
      <c r="EW28" s="297"/>
      <c r="EX28" s="297"/>
      <c r="EY28" s="297"/>
      <c r="EZ28" s="297"/>
      <c r="FA28" s="297"/>
      <c r="FB28" s="297"/>
      <c r="FC28" s="297"/>
      <c r="FD28" s="297"/>
      <c r="FE28" s="297"/>
      <c r="FF28" s="297"/>
      <c r="FG28" s="297"/>
      <c r="FH28" s="297"/>
      <c r="FI28" s="297"/>
      <c r="FJ28" s="297"/>
      <c r="FK28" s="297"/>
      <c r="FL28" s="297"/>
      <c r="FM28" s="297"/>
      <c r="FN28" s="297"/>
      <c r="FO28" s="297"/>
      <c r="FP28" s="297"/>
      <c r="FQ28" s="297"/>
      <c r="FR28" s="297"/>
      <c r="FS28" s="297"/>
      <c r="FT28" s="297"/>
      <c r="FU28" s="297"/>
      <c r="FV28" s="297"/>
      <c r="FW28" s="297"/>
      <c r="FX28" s="297"/>
      <c r="FY28" s="297"/>
      <c r="FZ28" s="297"/>
      <c r="GA28" s="297"/>
      <c r="GB28" s="297"/>
      <c r="GC28" s="297"/>
      <c r="GD28" s="297"/>
      <c r="GE28" s="297"/>
      <c r="GF28" s="297"/>
      <c r="GG28" s="297"/>
      <c r="GH28" s="297"/>
      <c r="GI28" s="297"/>
      <c r="GJ28" s="297"/>
      <c r="GK28" s="297"/>
      <c r="GL28" s="297"/>
      <c r="GM28" s="297"/>
      <c r="GN28" s="297"/>
      <c r="GO28" s="297"/>
      <c r="GP28" s="297"/>
      <c r="GQ28" s="297"/>
      <c r="GR28" s="297"/>
      <c r="GS28" s="297"/>
      <c r="GT28" s="297"/>
      <c r="GU28" s="297"/>
      <c r="GV28" s="297"/>
      <c r="GW28" s="297"/>
      <c r="GX28" s="297"/>
      <c r="GY28" s="297"/>
      <c r="GZ28" s="297"/>
      <c r="HA28" s="297"/>
      <c r="HB28" s="297"/>
      <c r="HC28" s="297"/>
      <c r="HD28" s="297"/>
      <c r="HE28" s="297"/>
      <c r="HF28" s="297"/>
      <c r="HG28" s="297"/>
      <c r="HH28" s="297"/>
      <c r="HI28" s="297"/>
      <c r="HJ28" s="297"/>
      <c r="HK28" s="297"/>
      <c r="HL28" s="297"/>
      <c r="HM28" s="297"/>
      <c r="HN28" s="297"/>
      <c r="HO28" s="297"/>
      <c r="HP28" s="297"/>
      <c r="HQ28" s="297"/>
      <c r="HR28" s="297"/>
      <c r="HS28" s="297"/>
      <c r="HT28" s="297"/>
      <c r="HU28" s="297"/>
      <c r="HV28" s="297"/>
      <c r="HW28" s="297"/>
      <c r="HX28" s="297"/>
      <c r="HY28" s="297"/>
      <c r="HZ28" s="297"/>
      <c r="IA28" s="297"/>
      <c r="IB28" s="297"/>
      <c r="IC28" s="297"/>
      <c r="ID28" s="297"/>
      <c r="IE28" s="297"/>
      <c r="IF28" s="297"/>
      <c r="IG28" s="297"/>
      <c r="IH28" s="297"/>
      <c r="II28" s="297"/>
      <c r="IJ28" s="297"/>
      <c r="IK28" s="297"/>
      <c r="IL28" s="297"/>
      <c r="IM28" s="297"/>
      <c r="IN28" s="297"/>
      <c r="IO28" s="297"/>
      <c r="IP28" s="297"/>
      <c r="IQ28" s="297"/>
      <c r="IR28" s="297"/>
    </row>
    <row r="29" s="309" customFormat="1" ht="24" customHeight="1" spans="1:252">
      <c r="A29" s="297"/>
      <c r="B29" s="297"/>
      <c r="C29" s="297"/>
      <c r="D29" s="297"/>
      <c r="E29" s="297"/>
      <c r="F29" s="297"/>
      <c r="G29" s="297"/>
      <c r="H29" s="297"/>
      <c r="I29" s="297"/>
      <c r="J29" s="297"/>
      <c r="K29" s="297"/>
      <c r="L29" s="297"/>
      <c r="M29" s="297"/>
      <c r="N29" s="297"/>
      <c r="O29" s="297"/>
      <c r="P29" s="297"/>
      <c r="Q29" s="297"/>
      <c r="R29" s="297"/>
      <c r="S29" s="297"/>
      <c r="T29" s="297"/>
      <c r="U29" s="297"/>
      <c r="V29" s="297"/>
      <c r="W29" s="297"/>
      <c r="X29" s="297"/>
      <c r="Y29" s="297"/>
      <c r="Z29" s="297"/>
      <c r="AA29" s="297"/>
      <c r="AB29" s="297"/>
      <c r="AC29" s="297"/>
      <c r="AD29" s="297"/>
      <c r="AE29" s="297"/>
      <c r="AF29" s="297"/>
      <c r="AG29" s="297"/>
      <c r="AH29" s="297"/>
      <c r="AI29" s="297"/>
      <c r="AJ29" s="297"/>
      <c r="AK29" s="297"/>
      <c r="AL29" s="297"/>
      <c r="AM29" s="297"/>
      <c r="AN29" s="297"/>
      <c r="AO29" s="297"/>
      <c r="AP29" s="297"/>
      <c r="AQ29" s="297"/>
      <c r="AR29" s="297"/>
      <c r="AS29" s="297"/>
      <c r="AT29" s="297"/>
      <c r="AU29" s="297"/>
      <c r="AV29" s="297"/>
      <c r="AW29" s="297"/>
      <c r="AX29" s="297"/>
      <c r="AY29" s="297"/>
      <c r="AZ29" s="297"/>
      <c r="BA29" s="297"/>
      <c r="BB29" s="297"/>
      <c r="BC29" s="297"/>
      <c r="BD29" s="297"/>
      <c r="BE29" s="297"/>
      <c r="BF29" s="297"/>
      <c r="BG29" s="297"/>
      <c r="BH29" s="297"/>
      <c r="BI29" s="297"/>
      <c r="BJ29" s="297"/>
      <c r="BK29" s="297"/>
      <c r="BL29" s="297"/>
      <c r="BM29" s="297"/>
      <c r="BN29" s="297"/>
      <c r="BO29" s="297"/>
      <c r="BP29" s="297"/>
      <c r="BQ29" s="297"/>
      <c r="BR29" s="297"/>
      <c r="BS29" s="297"/>
      <c r="BT29" s="297"/>
      <c r="BU29" s="297"/>
      <c r="BV29" s="297"/>
      <c r="BW29" s="297"/>
      <c r="BX29" s="297"/>
      <c r="BY29" s="297"/>
      <c r="BZ29" s="297"/>
      <c r="CA29" s="297"/>
      <c r="CB29" s="297"/>
      <c r="CC29" s="297"/>
      <c r="CD29" s="297"/>
      <c r="CE29" s="297"/>
      <c r="CF29" s="297"/>
      <c r="CG29" s="297"/>
      <c r="CH29" s="297"/>
      <c r="CI29" s="297"/>
      <c r="CJ29" s="297"/>
      <c r="CK29" s="297"/>
      <c r="CL29" s="297"/>
      <c r="CM29" s="297"/>
      <c r="CN29" s="297"/>
      <c r="CO29" s="297"/>
      <c r="CP29" s="297"/>
      <c r="CQ29" s="297"/>
      <c r="CR29" s="297"/>
      <c r="CS29" s="297"/>
      <c r="CT29" s="297"/>
      <c r="CU29" s="297"/>
      <c r="CV29" s="297"/>
      <c r="CW29" s="297"/>
      <c r="CX29" s="297"/>
      <c r="CY29" s="297"/>
      <c r="CZ29" s="297"/>
      <c r="DA29" s="297"/>
      <c r="DB29" s="297"/>
      <c r="DC29" s="297"/>
      <c r="DD29" s="297"/>
      <c r="DE29" s="297"/>
      <c r="DF29" s="297"/>
      <c r="DG29" s="297"/>
      <c r="DH29" s="297"/>
      <c r="DI29" s="297"/>
      <c r="DJ29" s="297"/>
      <c r="DK29" s="297"/>
      <c r="DL29" s="297"/>
      <c r="DM29" s="297"/>
      <c r="DN29" s="297"/>
      <c r="DO29" s="297"/>
      <c r="DP29" s="297"/>
      <c r="DQ29" s="297"/>
      <c r="DR29" s="297"/>
      <c r="DS29" s="297"/>
      <c r="DT29" s="297"/>
      <c r="DU29" s="297"/>
      <c r="DV29" s="297"/>
      <c r="DW29" s="297"/>
      <c r="DX29" s="297"/>
      <c r="DY29" s="297"/>
      <c r="DZ29" s="297"/>
      <c r="EA29" s="297"/>
      <c r="EB29" s="297"/>
      <c r="EC29" s="297"/>
      <c r="ED29" s="297"/>
      <c r="EE29" s="297"/>
      <c r="EF29" s="297"/>
      <c r="EG29" s="297"/>
      <c r="EH29" s="297"/>
      <c r="EI29" s="297"/>
      <c r="EJ29" s="297"/>
      <c r="EK29" s="297"/>
      <c r="EL29" s="297"/>
      <c r="EM29" s="297"/>
      <c r="EN29" s="297"/>
      <c r="EO29" s="297"/>
      <c r="EP29" s="297"/>
      <c r="EQ29" s="297"/>
      <c r="ER29" s="297"/>
      <c r="ES29" s="297"/>
      <c r="ET29" s="297"/>
      <c r="EU29" s="297"/>
      <c r="EV29" s="297"/>
      <c r="EW29" s="297"/>
      <c r="EX29" s="297"/>
      <c r="EY29" s="297"/>
      <c r="EZ29" s="297"/>
      <c r="FA29" s="297"/>
      <c r="FB29" s="297"/>
      <c r="FC29" s="297"/>
      <c r="FD29" s="297"/>
      <c r="FE29" s="297"/>
      <c r="FF29" s="297"/>
      <c r="FG29" s="297"/>
      <c r="FH29" s="297"/>
      <c r="FI29" s="297"/>
      <c r="FJ29" s="297"/>
      <c r="FK29" s="297"/>
      <c r="FL29" s="297"/>
      <c r="FM29" s="297"/>
      <c r="FN29" s="297"/>
      <c r="FO29" s="297"/>
      <c r="FP29" s="297"/>
      <c r="FQ29" s="297"/>
      <c r="FR29" s="297"/>
      <c r="FS29" s="297"/>
      <c r="FT29" s="297"/>
      <c r="FU29" s="297"/>
      <c r="FV29" s="297"/>
      <c r="FW29" s="297"/>
      <c r="FX29" s="297"/>
      <c r="FY29" s="297"/>
      <c r="FZ29" s="297"/>
      <c r="GA29" s="297"/>
      <c r="GB29" s="297"/>
      <c r="GC29" s="297"/>
      <c r="GD29" s="297"/>
      <c r="GE29" s="297"/>
      <c r="GF29" s="297"/>
      <c r="GG29" s="297"/>
      <c r="GH29" s="297"/>
      <c r="GI29" s="297"/>
      <c r="GJ29" s="297"/>
      <c r="GK29" s="297"/>
      <c r="GL29" s="297"/>
      <c r="GM29" s="297"/>
      <c r="GN29" s="297"/>
      <c r="GO29" s="297"/>
      <c r="GP29" s="297"/>
      <c r="GQ29" s="297"/>
      <c r="GR29" s="297"/>
      <c r="GS29" s="297"/>
      <c r="GT29" s="297"/>
      <c r="GU29" s="297"/>
      <c r="GV29" s="297"/>
      <c r="GW29" s="297"/>
      <c r="GX29" s="297"/>
      <c r="GY29" s="297"/>
      <c r="GZ29" s="297"/>
      <c r="HA29" s="297"/>
      <c r="HB29" s="297"/>
      <c r="HC29" s="297"/>
      <c r="HD29" s="297"/>
      <c r="HE29" s="297"/>
      <c r="HF29" s="297"/>
      <c r="HG29" s="297"/>
      <c r="HH29" s="297"/>
      <c r="HI29" s="297"/>
      <c r="HJ29" s="297"/>
      <c r="HK29" s="297"/>
      <c r="HL29" s="297"/>
      <c r="HM29" s="297"/>
      <c r="HN29" s="297"/>
      <c r="HO29" s="297"/>
      <c r="HP29" s="297"/>
      <c r="HQ29" s="297"/>
      <c r="HR29" s="297"/>
      <c r="HS29" s="297"/>
      <c r="HT29" s="297"/>
      <c r="HU29" s="297"/>
      <c r="HV29" s="297"/>
      <c r="HW29" s="297"/>
      <c r="HX29" s="297"/>
      <c r="HY29" s="297"/>
      <c r="HZ29" s="297"/>
      <c r="IA29" s="297"/>
      <c r="IB29" s="297"/>
      <c r="IC29" s="297"/>
      <c r="ID29" s="297"/>
      <c r="IE29" s="297"/>
      <c r="IF29" s="297"/>
      <c r="IG29" s="297"/>
      <c r="IH29" s="297"/>
      <c r="II29" s="297"/>
      <c r="IJ29" s="297"/>
      <c r="IK29" s="297"/>
      <c r="IL29" s="297"/>
      <c r="IM29" s="297"/>
      <c r="IN29" s="297"/>
      <c r="IO29" s="297"/>
      <c r="IP29" s="297"/>
      <c r="IQ29" s="297"/>
      <c r="IR29" s="297"/>
    </row>
    <row r="30" s="309" customFormat="1" ht="24" customHeight="1" spans="1:252">
      <c r="A30" s="297"/>
      <c r="B30" s="297"/>
      <c r="C30" s="297"/>
      <c r="D30" s="297"/>
      <c r="E30" s="297"/>
      <c r="F30" s="297"/>
      <c r="G30" s="297"/>
      <c r="H30" s="297"/>
      <c r="I30" s="297"/>
      <c r="J30" s="297"/>
      <c r="K30" s="297"/>
      <c r="L30" s="297"/>
      <c r="M30" s="297"/>
      <c r="N30" s="297"/>
      <c r="O30" s="297"/>
      <c r="P30" s="297"/>
      <c r="Q30" s="297"/>
      <c r="R30" s="297"/>
      <c r="S30" s="297"/>
      <c r="T30" s="297"/>
      <c r="U30" s="297"/>
      <c r="V30" s="297"/>
      <c r="W30" s="297"/>
      <c r="X30" s="297"/>
      <c r="Y30" s="297"/>
      <c r="Z30" s="297"/>
      <c r="AA30" s="297"/>
      <c r="AB30" s="297"/>
      <c r="AC30" s="297"/>
      <c r="AD30" s="297"/>
      <c r="AE30" s="297"/>
      <c r="AF30" s="297"/>
      <c r="AG30" s="297"/>
      <c r="AH30" s="297"/>
      <c r="AI30" s="297"/>
      <c r="AJ30" s="297"/>
      <c r="AK30" s="297"/>
      <c r="AL30" s="297"/>
      <c r="AM30" s="297"/>
      <c r="AN30" s="297"/>
      <c r="AO30" s="297"/>
      <c r="AP30" s="297"/>
      <c r="AQ30" s="297"/>
      <c r="AR30" s="297"/>
      <c r="AS30" s="297"/>
      <c r="AT30" s="297"/>
      <c r="AU30" s="297"/>
      <c r="AV30" s="297"/>
      <c r="AW30" s="297"/>
      <c r="AX30" s="297"/>
      <c r="AY30" s="297"/>
      <c r="AZ30" s="297"/>
      <c r="BA30" s="297"/>
      <c r="BB30" s="297"/>
      <c r="BC30" s="297"/>
      <c r="BD30" s="297"/>
      <c r="BE30" s="297"/>
      <c r="BF30" s="297"/>
      <c r="BG30" s="297"/>
      <c r="BH30" s="297"/>
      <c r="BI30" s="297"/>
      <c r="BJ30" s="297"/>
      <c r="BK30" s="297"/>
      <c r="BL30" s="297"/>
      <c r="BM30" s="297"/>
      <c r="BN30" s="297"/>
      <c r="BO30" s="297"/>
      <c r="BP30" s="297"/>
      <c r="BQ30" s="297"/>
      <c r="BR30" s="297"/>
      <c r="BS30" s="297"/>
      <c r="BT30" s="297"/>
      <c r="BU30" s="297"/>
      <c r="BV30" s="297"/>
      <c r="BW30" s="297"/>
      <c r="BX30" s="297"/>
      <c r="BY30" s="297"/>
      <c r="BZ30" s="297"/>
      <c r="CA30" s="297"/>
      <c r="CB30" s="297"/>
      <c r="CC30" s="297"/>
      <c r="CD30" s="297"/>
      <c r="CE30" s="297"/>
      <c r="CF30" s="297"/>
      <c r="CG30" s="297"/>
      <c r="CH30" s="297"/>
      <c r="CI30" s="297"/>
      <c r="CJ30" s="297"/>
      <c r="CK30" s="297"/>
      <c r="CL30" s="297"/>
      <c r="CM30" s="297"/>
      <c r="CN30" s="297"/>
      <c r="CO30" s="297"/>
      <c r="CP30" s="297"/>
      <c r="CQ30" s="297"/>
      <c r="CR30" s="297"/>
      <c r="CS30" s="297"/>
      <c r="CT30" s="297"/>
      <c r="CU30" s="297"/>
      <c r="CV30" s="297"/>
      <c r="CW30" s="297"/>
      <c r="CX30" s="297"/>
      <c r="CY30" s="297"/>
      <c r="CZ30" s="297"/>
      <c r="DA30" s="297"/>
      <c r="DB30" s="297"/>
      <c r="DC30" s="297"/>
      <c r="DD30" s="297"/>
      <c r="DE30" s="297"/>
      <c r="DF30" s="297"/>
      <c r="DG30" s="297"/>
      <c r="DH30" s="297"/>
      <c r="DI30" s="297"/>
      <c r="DJ30" s="297"/>
      <c r="DK30" s="297"/>
      <c r="DL30" s="297"/>
      <c r="DM30" s="297"/>
      <c r="DN30" s="297"/>
      <c r="DO30" s="297"/>
      <c r="DP30" s="297"/>
      <c r="DQ30" s="297"/>
      <c r="DR30" s="297"/>
      <c r="DS30" s="297"/>
      <c r="DT30" s="297"/>
      <c r="DU30" s="297"/>
      <c r="DV30" s="297"/>
      <c r="DW30" s="297"/>
      <c r="DX30" s="297"/>
      <c r="DY30" s="297"/>
      <c r="DZ30" s="297"/>
      <c r="EA30" s="297"/>
      <c r="EB30" s="297"/>
      <c r="EC30" s="297"/>
      <c r="ED30" s="297"/>
      <c r="EE30" s="297"/>
      <c r="EF30" s="297"/>
      <c r="EG30" s="297"/>
      <c r="EH30" s="297"/>
      <c r="EI30" s="297"/>
      <c r="EJ30" s="297"/>
      <c r="EK30" s="297"/>
      <c r="EL30" s="297"/>
      <c r="EM30" s="297"/>
      <c r="EN30" s="297"/>
      <c r="EO30" s="297"/>
      <c r="EP30" s="297"/>
      <c r="EQ30" s="297"/>
      <c r="ER30" s="297"/>
      <c r="ES30" s="297"/>
      <c r="ET30" s="297"/>
      <c r="EU30" s="297"/>
      <c r="EV30" s="297"/>
      <c r="EW30" s="297"/>
      <c r="EX30" s="297"/>
      <c r="EY30" s="297"/>
      <c r="EZ30" s="297"/>
      <c r="FA30" s="297"/>
      <c r="FB30" s="297"/>
      <c r="FC30" s="297"/>
      <c r="FD30" s="297"/>
      <c r="FE30" s="297"/>
      <c r="FF30" s="297"/>
      <c r="FG30" s="297"/>
      <c r="FH30" s="297"/>
      <c r="FI30" s="297"/>
      <c r="FJ30" s="297"/>
      <c r="FK30" s="297"/>
      <c r="FL30" s="297"/>
      <c r="FM30" s="297"/>
      <c r="FN30" s="297"/>
      <c r="FO30" s="297"/>
      <c r="FP30" s="297"/>
      <c r="FQ30" s="297"/>
      <c r="FR30" s="297"/>
      <c r="FS30" s="297"/>
      <c r="FT30" s="297"/>
      <c r="FU30" s="297"/>
      <c r="FV30" s="297"/>
      <c r="FW30" s="297"/>
      <c r="FX30" s="297"/>
      <c r="FY30" s="297"/>
      <c r="FZ30" s="297"/>
      <c r="GA30" s="297"/>
      <c r="GB30" s="297"/>
      <c r="GC30" s="297"/>
      <c r="GD30" s="297"/>
      <c r="GE30" s="297"/>
      <c r="GF30" s="297"/>
      <c r="GG30" s="297"/>
      <c r="GH30" s="297"/>
      <c r="GI30" s="297"/>
      <c r="GJ30" s="297"/>
      <c r="GK30" s="297"/>
      <c r="GL30" s="297"/>
      <c r="GM30" s="297"/>
      <c r="GN30" s="297"/>
      <c r="GO30" s="297"/>
      <c r="GP30" s="297"/>
      <c r="GQ30" s="297"/>
      <c r="GR30" s="297"/>
      <c r="GS30" s="297"/>
      <c r="GT30" s="297"/>
      <c r="GU30" s="297"/>
      <c r="GV30" s="297"/>
      <c r="GW30" s="297"/>
      <c r="GX30" s="297"/>
      <c r="GY30" s="297"/>
      <c r="GZ30" s="297"/>
      <c r="HA30" s="297"/>
      <c r="HB30" s="297"/>
      <c r="HC30" s="297"/>
      <c r="HD30" s="297"/>
      <c r="HE30" s="297"/>
      <c r="HF30" s="297"/>
      <c r="HG30" s="297"/>
      <c r="HH30" s="297"/>
      <c r="HI30" s="297"/>
      <c r="HJ30" s="297"/>
      <c r="HK30" s="297"/>
      <c r="HL30" s="297"/>
      <c r="HM30" s="297"/>
      <c r="HN30" s="297"/>
      <c r="HO30" s="297"/>
      <c r="HP30" s="297"/>
      <c r="HQ30" s="297"/>
      <c r="HR30" s="297"/>
      <c r="HS30" s="297"/>
      <c r="HT30" s="297"/>
      <c r="HU30" s="297"/>
      <c r="HV30" s="297"/>
      <c r="HW30" s="297"/>
      <c r="HX30" s="297"/>
      <c r="HY30" s="297"/>
      <c r="HZ30" s="297"/>
      <c r="IA30" s="297"/>
      <c r="IB30" s="297"/>
      <c r="IC30" s="297"/>
      <c r="ID30" s="297"/>
      <c r="IE30" s="297"/>
      <c r="IF30" s="297"/>
      <c r="IG30" s="297"/>
      <c r="IH30" s="297"/>
      <c r="II30" s="297"/>
      <c r="IJ30" s="297"/>
      <c r="IK30" s="297"/>
      <c r="IL30" s="297"/>
      <c r="IM30" s="297"/>
      <c r="IN30" s="297"/>
      <c r="IO30" s="297"/>
      <c r="IP30" s="297"/>
      <c r="IQ30" s="297"/>
      <c r="IR30" s="297"/>
    </row>
    <row r="31" s="309" customFormat="1" ht="24" customHeight="1" spans="1:252">
      <c r="A31" s="297"/>
      <c r="B31" s="297"/>
      <c r="C31" s="297"/>
      <c r="D31" s="297"/>
      <c r="E31" s="297"/>
      <c r="F31" s="297"/>
      <c r="G31" s="297"/>
      <c r="H31" s="297"/>
      <c r="I31" s="297"/>
      <c r="J31" s="297"/>
      <c r="K31" s="297"/>
      <c r="L31" s="297"/>
      <c r="M31" s="297"/>
      <c r="N31" s="297"/>
      <c r="O31" s="297"/>
      <c r="P31" s="297"/>
      <c r="Q31" s="297"/>
      <c r="R31" s="297"/>
      <c r="S31" s="297"/>
      <c r="T31" s="297"/>
      <c r="U31" s="297"/>
      <c r="V31" s="297"/>
      <c r="W31" s="297"/>
      <c r="X31" s="297"/>
      <c r="Y31" s="297"/>
      <c r="Z31" s="297"/>
      <c r="AA31" s="297"/>
      <c r="AB31" s="297"/>
      <c r="AC31" s="297"/>
      <c r="AD31" s="297"/>
      <c r="AE31" s="297"/>
      <c r="AF31" s="297"/>
      <c r="AG31" s="297"/>
      <c r="AH31" s="297"/>
      <c r="AI31" s="297"/>
      <c r="AJ31" s="297"/>
      <c r="AK31" s="297"/>
      <c r="AL31" s="297"/>
      <c r="AM31" s="297"/>
      <c r="AN31" s="297"/>
      <c r="AO31" s="297"/>
      <c r="AP31" s="297"/>
      <c r="AQ31" s="297"/>
      <c r="AR31" s="297"/>
      <c r="AS31" s="297"/>
      <c r="AT31" s="297"/>
      <c r="AU31" s="297"/>
      <c r="AV31" s="297"/>
      <c r="AW31" s="297"/>
      <c r="AX31" s="297"/>
      <c r="AY31" s="297"/>
      <c r="AZ31" s="297"/>
      <c r="BA31" s="297"/>
      <c r="BB31" s="297"/>
      <c r="BC31" s="297"/>
      <c r="BD31" s="297"/>
      <c r="BE31" s="297"/>
      <c r="BF31" s="297"/>
      <c r="BG31" s="297"/>
      <c r="BH31" s="297"/>
      <c r="BI31" s="297"/>
      <c r="BJ31" s="297"/>
      <c r="BK31" s="297"/>
      <c r="BL31" s="297"/>
      <c r="BM31" s="297"/>
      <c r="BN31" s="297"/>
      <c r="BO31" s="297"/>
      <c r="BP31" s="297"/>
      <c r="BQ31" s="297"/>
      <c r="BR31" s="297"/>
      <c r="BS31" s="297"/>
      <c r="BT31" s="297"/>
      <c r="BU31" s="297"/>
      <c r="BV31" s="297"/>
      <c r="BW31" s="297"/>
      <c r="BX31" s="297"/>
      <c r="BY31" s="297"/>
      <c r="BZ31" s="297"/>
      <c r="CA31" s="297"/>
      <c r="CB31" s="297"/>
      <c r="CC31" s="297"/>
      <c r="CD31" s="297"/>
      <c r="CE31" s="297"/>
      <c r="CF31" s="297"/>
      <c r="CG31" s="297"/>
      <c r="CH31" s="297"/>
      <c r="CI31" s="297"/>
      <c r="CJ31" s="297"/>
      <c r="CK31" s="297"/>
      <c r="CL31" s="297"/>
      <c r="CM31" s="297"/>
      <c r="CN31" s="297"/>
      <c r="CO31" s="297"/>
      <c r="CP31" s="297"/>
      <c r="CQ31" s="297"/>
      <c r="CR31" s="297"/>
      <c r="CS31" s="297"/>
      <c r="CT31" s="297"/>
      <c r="CU31" s="297"/>
      <c r="CV31" s="297"/>
      <c r="CW31" s="297"/>
      <c r="CX31" s="297"/>
      <c r="CY31" s="297"/>
      <c r="CZ31" s="297"/>
      <c r="DA31" s="297"/>
      <c r="DB31" s="297"/>
      <c r="DC31" s="297"/>
      <c r="DD31" s="297"/>
      <c r="DE31" s="297"/>
      <c r="DF31" s="297"/>
      <c r="DG31" s="297"/>
      <c r="DH31" s="297"/>
      <c r="DI31" s="297"/>
      <c r="DJ31" s="297"/>
      <c r="DK31" s="297"/>
      <c r="DL31" s="297"/>
      <c r="DM31" s="297"/>
      <c r="DN31" s="297"/>
      <c r="DO31" s="297"/>
      <c r="DP31" s="297"/>
      <c r="DQ31" s="297"/>
      <c r="DR31" s="297"/>
      <c r="DS31" s="297"/>
      <c r="DT31" s="297"/>
      <c r="DU31" s="297"/>
      <c r="DV31" s="297"/>
      <c r="DW31" s="297"/>
      <c r="DX31" s="297"/>
      <c r="DY31" s="297"/>
      <c r="DZ31" s="297"/>
      <c r="EA31" s="297"/>
      <c r="EB31" s="297"/>
      <c r="EC31" s="297"/>
      <c r="ED31" s="297"/>
      <c r="EE31" s="297"/>
      <c r="EF31" s="297"/>
      <c r="EG31" s="297"/>
      <c r="EH31" s="297"/>
      <c r="EI31" s="297"/>
      <c r="EJ31" s="297"/>
      <c r="EK31" s="297"/>
      <c r="EL31" s="297"/>
      <c r="EM31" s="297"/>
      <c r="EN31" s="297"/>
      <c r="EO31" s="297"/>
      <c r="EP31" s="297"/>
      <c r="EQ31" s="297"/>
      <c r="ER31" s="297"/>
      <c r="ES31" s="297"/>
      <c r="ET31" s="297"/>
      <c r="EU31" s="297"/>
      <c r="EV31" s="297"/>
      <c r="EW31" s="297"/>
      <c r="EX31" s="297"/>
      <c r="EY31" s="297"/>
      <c r="EZ31" s="297"/>
      <c r="FA31" s="297"/>
      <c r="FB31" s="297"/>
      <c r="FC31" s="297"/>
      <c r="FD31" s="297"/>
      <c r="FE31" s="297"/>
      <c r="FF31" s="297"/>
      <c r="FG31" s="297"/>
      <c r="FH31" s="297"/>
      <c r="FI31" s="297"/>
      <c r="FJ31" s="297"/>
      <c r="FK31" s="297"/>
      <c r="FL31" s="297"/>
      <c r="FM31" s="297"/>
      <c r="FN31" s="297"/>
      <c r="FO31" s="297"/>
      <c r="FP31" s="297"/>
      <c r="FQ31" s="297"/>
      <c r="FR31" s="297"/>
      <c r="FS31" s="297"/>
      <c r="FT31" s="297"/>
      <c r="FU31" s="297"/>
      <c r="FV31" s="297"/>
      <c r="FW31" s="297"/>
      <c r="FX31" s="297"/>
      <c r="FY31" s="297"/>
      <c r="FZ31" s="297"/>
      <c r="GA31" s="297"/>
      <c r="GB31" s="297"/>
      <c r="GC31" s="297"/>
      <c r="GD31" s="297"/>
      <c r="GE31" s="297"/>
      <c r="GF31" s="297"/>
      <c r="GG31" s="297"/>
      <c r="GH31" s="297"/>
      <c r="GI31" s="297"/>
      <c r="GJ31" s="297"/>
      <c r="GK31" s="297"/>
      <c r="GL31" s="297"/>
      <c r="GM31" s="297"/>
      <c r="GN31" s="297"/>
      <c r="GO31" s="297"/>
      <c r="GP31" s="297"/>
      <c r="GQ31" s="297"/>
      <c r="GR31" s="297"/>
      <c r="GS31" s="297"/>
      <c r="GT31" s="297"/>
      <c r="GU31" s="297"/>
      <c r="GV31" s="297"/>
      <c r="GW31" s="297"/>
      <c r="GX31" s="297"/>
      <c r="GY31" s="297"/>
      <c r="GZ31" s="297"/>
      <c r="HA31" s="297"/>
      <c r="HB31" s="297"/>
      <c r="HC31" s="297"/>
      <c r="HD31" s="297"/>
      <c r="HE31" s="297"/>
      <c r="HF31" s="297"/>
      <c r="HG31" s="297"/>
      <c r="HH31" s="297"/>
      <c r="HI31" s="297"/>
      <c r="HJ31" s="297"/>
      <c r="HK31" s="297"/>
      <c r="HL31" s="297"/>
      <c r="HM31" s="297"/>
      <c r="HN31" s="297"/>
      <c r="HO31" s="297"/>
      <c r="HP31" s="297"/>
      <c r="HQ31" s="297"/>
      <c r="HR31" s="297"/>
      <c r="HS31" s="297"/>
      <c r="HT31" s="297"/>
      <c r="HU31" s="297"/>
      <c r="HV31" s="297"/>
      <c r="HW31" s="297"/>
      <c r="HX31" s="297"/>
      <c r="HY31" s="297"/>
      <c r="HZ31" s="297"/>
      <c r="IA31" s="297"/>
      <c r="IB31" s="297"/>
      <c r="IC31" s="297"/>
      <c r="ID31" s="297"/>
      <c r="IE31" s="297"/>
      <c r="IF31" s="297"/>
      <c r="IG31" s="297"/>
      <c r="IH31" s="297"/>
      <c r="II31" s="297"/>
      <c r="IJ31" s="297"/>
      <c r="IK31" s="297"/>
      <c r="IL31" s="297"/>
      <c r="IM31" s="297"/>
      <c r="IN31" s="297"/>
      <c r="IO31" s="297"/>
      <c r="IP31" s="297"/>
      <c r="IQ31" s="297"/>
      <c r="IR31" s="297"/>
    </row>
    <row r="32" s="309" customFormat="1" ht="24" customHeight="1" spans="1:252">
      <c r="A32" s="297"/>
      <c r="B32" s="297"/>
      <c r="C32" s="297"/>
      <c r="D32" s="297"/>
      <c r="E32" s="297"/>
      <c r="F32" s="297"/>
      <c r="G32" s="297"/>
      <c r="H32" s="297"/>
      <c r="I32" s="297"/>
      <c r="J32" s="297"/>
      <c r="K32" s="297"/>
      <c r="L32" s="297"/>
      <c r="M32" s="297"/>
      <c r="N32" s="297"/>
      <c r="O32" s="297"/>
      <c r="P32" s="297"/>
      <c r="Q32" s="297"/>
      <c r="R32" s="297"/>
      <c r="S32" s="297"/>
      <c r="T32" s="297"/>
      <c r="U32" s="297"/>
      <c r="V32" s="297"/>
      <c r="W32" s="297"/>
      <c r="X32" s="297"/>
      <c r="Y32" s="297"/>
      <c r="Z32" s="297"/>
      <c r="AA32" s="297"/>
      <c r="AB32" s="297"/>
      <c r="AC32" s="297"/>
      <c r="AD32" s="297"/>
      <c r="AE32" s="297"/>
      <c r="AF32" s="297"/>
      <c r="AG32" s="297"/>
      <c r="AH32" s="297"/>
      <c r="AI32" s="297"/>
      <c r="AJ32" s="297"/>
      <c r="AK32" s="297"/>
      <c r="AL32" s="297"/>
      <c r="AM32" s="297"/>
      <c r="AN32" s="297"/>
      <c r="AO32" s="297"/>
      <c r="AP32" s="297"/>
      <c r="AQ32" s="297"/>
      <c r="AR32" s="297"/>
      <c r="AS32" s="297"/>
      <c r="AT32" s="297"/>
      <c r="AU32" s="297"/>
      <c r="AV32" s="297"/>
      <c r="AW32" s="297"/>
      <c r="AX32" s="297"/>
      <c r="AY32" s="297"/>
      <c r="AZ32" s="297"/>
      <c r="BA32" s="297"/>
      <c r="BB32" s="297"/>
      <c r="BC32" s="297"/>
      <c r="BD32" s="297"/>
      <c r="BE32" s="297"/>
      <c r="BF32" s="297"/>
      <c r="BG32" s="297"/>
      <c r="BH32" s="297"/>
      <c r="BI32" s="297"/>
      <c r="BJ32" s="297"/>
      <c r="BK32" s="297"/>
      <c r="BL32" s="297"/>
      <c r="BM32" s="297"/>
      <c r="BN32" s="297"/>
      <c r="BO32" s="297"/>
      <c r="BP32" s="297"/>
      <c r="BQ32" s="297"/>
      <c r="BR32" s="297"/>
      <c r="BS32" s="297"/>
      <c r="BT32" s="297"/>
      <c r="BU32" s="297"/>
      <c r="BV32" s="297"/>
      <c r="BW32" s="297"/>
      <c r="BX32" s="297"/>
      <c r="BY32" s="297"/>
      <c r="BZ32" s="297"/>
      <c r="CA32" s="297"/>
      <c r="CB32" s="297"/>
      <c r="CC32" s="297"/>
      <c r="CD32" s="297"/>
      <c r="CE32" s="297"/>
      <c r="CF32" s="297"/>
      <c r="CG32" s="297"/>
      <c r="CH32" s="297"/>
      <c r="CI32" s="297"/>
      <c r="CJ32" s="297"/>
      <c r="CK32" s="297"/>
      <c r="CL32" s="297"/>
      <c r="CM32" s="297"/>
      <c r="CN32" s="297"/>
      <c r="CO32" s="297"/>
      <c r="CP32" s="297"/>
      <c r="CQ32" s="297"/>
      <c r="CR32" s="297"/>
      <c r="CS32" s="297"/>
      <c r="CT32" s="297"/>
      <c r="CU32" s="297"/>
      <c r="CV32" s="297"/>
      <c r="CW32" s="297"/>
      <c r="CX32" s="297"/>
      <c r="CY32" s="297"/>
      <c r="CZ32" s="297"/>
      <c r="DA32" s="297"/>
      <c r="DB32" s="297"/>
      <c r="DC32" s="297"/>
      <c r="DD32" s="297"/>
      <c r="DE32" s="297"/>
      <c r="DF32" s="297"/>
      <c r="DG32" s="297"/>
      <c r="DH32" s="297"/>
      <c r="DI32" s="297"/>
      <c r="DJ32" s="297"/>
      <c r="DK32" s="297"/>
      <c r="DL32" s="297"/>
      <c r="DM32" s="297"/>
      <c r="DN32" s="297"/>
      <c r="DO32" s="297"/>
      <c r="DP32" s="297"/>
      <c r="DQ32" s="297"/>
      <c r="DR32" s="297"/>
      <c r="DS32" s="297"/>
      <c r="DT32" s="297"/>
      <c r="DU32" s="297"/>
      <c r="DV32" s="297"/>
      <c r="DW32" s="297"/>
      <c r="DX32" s="297"/>
      <c r="DY32" s="297"/>
      <c r="DZ32" s="297"/>
      <c r="EA32" s="297"/>
      <c r="EB32" s="297"/>
      <c r="EC32" s="297"/>
      <c r="ED32" s="297"/>
      <c r="EE32" s="297"/>
      <c r="EF32" s="297"/>
      <c r="EG32" s="297"/>
      <c r="EH32" s="297"/>
      <c r="EI32" s="297"/>
      <c r="EJ32" s="297"/>
      <c r="EK32" s="297"/>
      <c r="EL32" s="297"/>
      <c r="EM32" s="297"/>
      <c r="EN32" s="297"/>
      <c r="EO32" s="297"/>
      <c r="EP32" s="297"/>
      <c r="EQ32" s="297"/>
      <c r="ER32" s="297"/>
      <c r="ES32" s="297"/>
      <c r="ET32" s="297"/>
      <c r="EU32" s="297"/>
      <c r="EV32" s="297"/>
      <c r="EW32" s="297"/>
      <c r="EX32" s="297"/>
      <c r="EY32" s="297"/>
      <c r="EZ32" s="297"/>
      <c r="FA32" s="297"/>
      <c r="FB32" s="297"/>
      <c r="FC32" s="297"/>
      <c r="FD32" s="297"/>
      <c r="FE32" s="297"/>
      <c r="FF32" s="297"/>
      <c r="FG32" s="297"/>
      <c r="FH32" s="297"/>
      <c r="FI32" s="297"/>
      <c r="FJ32" s="297"/>
      <c r="FK32" s="297"/>
      <c r="FL32" s="297"/>
      <c r="FM32" s="297"/>
      <c r="FN32" s="297"/>
      <c r="FO32" s="297"/>
      <c r="FP32" s="297"/>
      <c r="FQ32" s="297"/>
      <c r="FR32" s="297"/>
      <c r="FS32" s="297"/>
      <c r="FT32" s="297"/>
      <c r="FU32" s="297"/>
      <c r="FV32" s="297"/>
      <c r="FW32" s="297"/>
      <c r="FX32" s="297"/>
      <c r="FY32" s="297"/>
      <c r="FZ32" s="297"/>
      <c r="GA32" s="297"/>
      <c r="GB32" s="297"/>
      <c r="GC32" s="297"/>
      <c r="GD32" s="297"/>
      <c r="GE32" s="297"/>
      <c r="GF32" s="297"/>
      <c r="GG32" s="297"/>
      <c r="GH32" s="297"/>
      <c r="GI32" s="297"/>
      <c r="GJ32" s="297"/>
      <c r="GK32" s="297"/>
      <c r="GL32" s="297"/>
      <c r="GM32" s="297"/>
      <c r="GN32" s="297"/>
      <c r="GO32" s="297"/>
      <c r="GP32" s="297"/>
      <c r="GQ32" s="297"/>
      <c r="GR32" s="297"/>
      <c r="GS32" s="297"/>
      <c r="GT32" s="297"/>
      <c r="GU32" s="297"/>
      <c r="GV32" s="297"/>
      <c r="GW32" s="297"/>
      <c r="GX32" s="297"/>
      <c r="GY32" s="297"/>
      <c r="GZ32" s="297"/>
      <c r="HA32" s="297"/>
      <c r="HB32" s="297"/>
      <c r="HC32" s="297"/>
      <c r="HD32" s="297"/>
      <c r="HE32" s="297"/>
      <c r="HF32" s="297"/>
      <c r="HG32" s="297"/>
      <c r="HH32" s="297"/>
      <c r="HI32" s="297"/>
      <c r="HJ32" s="297"/>
      <c r="HK32" s="297"/>
      <c r="HL32" s="297"/>
      <c r="HM32" s="297"/>
      <c r="HN32" s="297"/>
      <c r="HO32" s="297"/>
      <c r="HP32" s="297"/>
      <c r="HQ32" s="297"/>
      <c r="HR32" s="297"/>
      <c r="HS32" s="297"/>
      <c r="HT32" s="297"/>
      <c r="HU32" s="297"/>
      <c r="HV32" s="297"/>
      <c r="HW32" s="297"/>
      <c r="HX32" s="297"/>
      <c r="HY32" s="297"/>
      <c r="HZ32" s="297"/>
      <c r="IA32" s="297"/>
      <c r="IB32" s="297"/>
      <c r="IC32" s="297"/>
      <c r="ID32" s="297"/>
      <c r="IE32" s="297"/>
      <c r="IF32" s="297"/>
      <c r="IG32" s="297"/>
      <c r="IH32" s="297"/>
      <c r="II32" s="297"/>
      <c r="IJ32" s="297"/>
      <c r="IK32" s="297"/>
      <c r="IL32" s="297"/>
      <c r="IM32" s="297"/>
      <c r="IN32" s="297"/>
      <c r="IO32" s="297"/>
      <c r="IP32" s="297"/>
      <c r="IQ32" s="297"/>
      <c r="IR32" s="297"/>
    </row>
    <row r="33" s="309" customFormat="1" ht="24" customHeight="1" spans="1:252">
      <c r="A33" s="297"/>
      <c r="B33" s="297"/>
      <c r="C33" s="297"/>
      <c r="D33" s="297"/>
      <c r="E33" s="297"/>
      <c r="F33" s="297"/>
      <c r="G33" s="297"/>
      <c r="H33" s="297"/>
      <c r="I33" s="297"/>
      <c r="J33" s="297"/>
      <c r="K33" s="297"/>
      <c r="L33" s="297"/>
      <c r="M33" s="297"/>
      <c r="N33" s="297"/>
      <c r="O33" s="297"/>
      <c r="P33" s="297"/>
      <c r="Q33" s="297"/>
      <c r="R33" s="297"/>
      <c r="S33" s="297"/>
      <c r="T33" s="297"/>
      <c r="U33" s="297"/>
      <c r="V33" s="297"/>
      <c r="W33" s="297"/>
      <c r="X33" s="297"/>
      <c r="Y33" s="297"/>
      <c r="Z33" s="297"/>
      <c r="AA33" s="297"/>
      <c r="AB33" s="297"/>
      <c r="AC33" s="297"/>
      <c r="AD33" s="297"/>
      <c r="AE33" s="297"/>
      <c r="AF33" s="297"/>
      <c r="AG33" s="297"/>
      <c r="AH33" s="297"/>
      <c r="AI33" s="297"/>
      <c r="AJ33" s="297"/>
      <c r="AK33" s="297"/>
      <c r="AL33" s="297"/>
      <c r="AM33" s="297"/>
      <c r="AN33" s="297"/>
      <c r="AO33" s="297"/>
      <c r="AP33" s="297"/>
      <c r="AQ33" s="297"/>
      <c r="AR33" s="297"/>
      <c r="AS33" s="297"/>
      <c r="AT33" s="297"/>
      <c r="AU33" s="297"/>
      <c r="AV33" s="297"/>
      <c r="AW33" s="297"/>
      <c r="AX33" s="297"/>
      <c r="AY33" s="297"/>
      <c r="AZ33" s="297"/>
      <c r="BA33" s="297"/>
      <c r="BB33" s="297"/>
      <c r="BC33" s="297"/>
      <c r="BD33" s="297"/>
      <c r="BE33" s="297"/>
      <c r="BF33" s="297"/>
      <c r="BG33" s="297"/>
      <c r="BH33" s="297"/>
      <c r="BI33" s="297"/>
      <c r="BJ33" s="297"/>
      <c r="BK33" s="297"/>
      <c r="BL33" s="297"/>
      <c r="BM33" s="297"/>
      <c r="BN33" s="297"/>
      <c r="BO33" s="297"/>
      <c r="BP33" s="297"/>
      <c r="BQ33" s="297"/>
      <c r="BR33" s="297"/>
      <c r="BS33" s="297"/>
      <c r="BT33" s="297"/>
      <c r="BU33" s="297"/>
      <c r="BV33" s="297"/>
      <c r="BW33" s="297"/>
      <c r="BX33" s="297"/>
      <c r="BY33" s="297"/>
      <c r="BZ33" s="297"/>
      <c r="CA33" s="297"/>
      <c r="CB33" s="297"/>
      <c r="CC33" s="297"/>
      <c r="CD33" s="297"/>
      <c r="CE33" s="297"/>
      <c r="CF33" s="297"/>
      <c r="CG33" s="297"/>
      <c r="CH33" s="297"/>
      <c r="CI33" s="297"/>
      <c r="CJ33" s="297"/>
      <c r="CK33" s="297"/>
      <c r="CL33" s="297"/>
      <c r="CM33" s="297"/>
      <c r="CN33" s="297"/>
      <c r="CO33" s="297"/>
      <c r="CP33" s="297"/>
      <c r="CQ33" s="297"/>
      <c r="CR33" s="297"/>
      <c r="CS33" s="297"/>
      <c r="CT33" s="297"/>
      <c r="CU33" s="297"/>
      <c r="CV33" s="297"/>
      <c r="CW33" s="297"/>
      <c r="CX33" s="297"/>
      <c r="CY33" s="297"/>
      <c r="CZ33" s="297"/>
      <c r="DA33" s="297"/>
      <c r="DB33" s="297"/>
      <c r="DC33" s="297"/>
      <c r="DD33" s="297"/>
      <c r="DE33" s="297"/>
      <c r="DF33" s="297"/>
      <c r="DG33" s="297"/>
      <c r="DH33" s="297"/>
      <c r="DI33" s="297"/>
      <c r="DJ33" s="297"/>
      <c r="DK33" s="297"/>
      <c r="DL33" s="297"/>
      <c r="DM33" s="297"/>
      <c r="DN33" s="297"/>
      <c r="DO33" s="297"/>
      <c r="DP33" s="297"/>
      <c r="DQ33" s="297"/>
      <c r="DR33" s="297"/>
      <c r="DS33" s="297"/>
      <c r="DT33" s="297"/>
      <c r="DU33" s="297"/>
      <c r="DV33" s="297"/>
      <c r="DW33" s="297"/>
      <c r="DX33" s="297"/>
      <c r="DY33" s="297"/>
      <c r="DZ33" s="297"/>
      <c r="EA33" s="297"/>
      <c r="EB33" s="297"/>
      <c r="EC33" s="297"/>
      <c r="ED33" s="297"/>
      <c r="EE33" s="297"/>
      <c r="EF33" s="297"/>
      <c r="EG33" s="297"/>
      <c r="EH33" s="297"/>
      <c r="EI33" s="297"/>
      <c r="EJ33" s="297"/>
      <c r="EK33" s="297"/>
      <c r="EL33" s="297"/>
      <c r="EM33" s="297"/>
      <c r="EN33" s="297"/>
      <c r="EO33" s="297"/>
      <c r="EP33" s="297"/>
      <c r="EQ33" s="297"/>
      <c r="ER33" s="297"/>
      <c r="ES33" s="297"/>
      <c r="ET33" s="297"/>
      <c r="EU33" s="297"/>
      <c r="EV33" s="297"/>
      <c r="EW33" s="297"/>
      <c r="EX33" s="297"/>
      <c r="EY33" s="297"/>
      <c r="EZ33" s="297"/>
      <c r="FA33" s="297"/>
      <c r="FB33" s="297"/>
      <c r="FC33" s="297"/>
      <c r="FD33" s="297"/>
      <c r="FE33" s="297"/>
      <c r="FF33" s="297"/>
      <c r="FG33" s="297"/>
      <c r="FH33" s="297"/>
      <c r="FI33" s="297"/>
      <c r="FJ33" s="297"/>
      <c r="FK33" s="297"/>
      <c r="FL33" s="297"/>
      <c r="FM33" s="297"/>
      <c r="FN33" s="297"/>
      <c r="FO33" s="297"/>
      <c r="FP33" s="297"/>
      <c r="FQ33" s="297"/>
      <c r="FR33" s="297"/>
      <c r="FS33" s="297"/>
      <c r="FT33" s="297"/>
      <c r="FU33" s="297"/>
      <c r="FV33" s="297"/>
      <c r="FW33" s="297"/>
      <c r="FX33" s="297"/>
      <c r="FY33" s="297"/>
      <c r="FZ33" s="297"/>
      <c r="GA33" s="297"/>
      <c r="GB33" s="297"/>
      <c r="GC33" s="297"/>
      <c r="GD33" s="297"/>
      <c r="GE33" s="297"/>
      <c r="GF33" s="297"/>
      <c r="GG33" s="297"/>
      <c r="GH33" s="297"/>
      <c r="GI33" s="297"/>
      <c r="GJ33" s="297"/>
      <c r="GK33" s="297"/>
      <c r="GL33" s="297"/>
      <c r="GM33" s="297"/>
      <c r="GN33" s="297"/>
      <c r="GO33" s="297"/>
      <c r="GP33" s="297"/>
      <c r="GQ33" s="297"/>
      <c r="GR33" s="297"/>
      <c r="GS33" s="297"/>
      <c r="GT33" s="297"/>
      <c r="GU33" s="297"/>
      <c r="GV33" s="297"/>
      <c r="GW33" s="297"/>
      <c r="GX33" s="297"/>
      <c r="GY33" s="297"/>
      <c r="GZ33" s="297"/>
      <c r="HA33" s="297"/>
      <c r="HB33" s="297"/>
      <c r="HC33" s="297"/>
      <c r="HD33" s="297"/>
      <c r="HE33" s="297"/>
      <c r="HF33" s="297"/>
      <c r="HG33" s="297"/>
      <c r="HH33" s="297"/>
      <c r="HI33" s="297"/>
      <c r="HJ33" s="297"/>
      <c r="HK33" s="297"/>
      <c r="HL33" s="297"/>
      <c r="HM33" s="297"/>
      <c r="HN33" s="297"/>
      <c r="HO33" s="297"/>
      <c r="HP33" s="297"/>
      <c r="HQ33" s="297"/>
      <c r="HR33" s="297"/>
      <c r="HS33" s="297"/>
      <c r="HT33" s="297"/>
      <c r="HU33" s="297"/>
      <c r="HV33" s="297"/>
      <c r="HW33" s="297"/>
      <c r="HX33" s="297"/>
      <c r="HY33" s="297"/>
      <c r="HZ33" s="297"/>
      <c r="IA33" s="297"/>
      <c r="IB33" s="297"/>
      <c r="IC33" s="297"/>
      <c r="ID33" s="297"/>
      <c r="IE33" s="297"/>
      <c r="IF33" s="297"/>
      <c r="IG33" s="297"/>
      <c r="IH33" s="297"/>
      <c r="II33" s="297"/>
      <c r="IJ33" s="297"/>
      <c r="IK33" s="297"/>
      <c r="IL33" s="297"/>
      <c r="IM33" s="297"/>
      <c r="IN33" s="297"/>
      <c r="IO33" s="297"/>
      <c r="IP33" s="297"/>
      <c r="IQ33" s="297"/>
      <c r="IR33" s="297"/>
    </row>
    <row r="34" s="309" customFormat="1" ht="24" customHeight="1" spans="1:252">
      <c r="A34" s="297"/>
      <c r="B34" s="297"/>
      <c r="C34" s="297"/>
      <c r="D34" s="297"/>
      <c r="E34" s="297"/>
      <c r="F34" s="297"/>
      <c r="G34" s="297"/>
      <c r="H34" s="297"/>
      <c r="I34" s="297"/>
      <c r="J34" s="297"/>
      <c r="K34" s="297"/>
      <c r="L34" s="297"/>
      <c r="M34" s="297"/>
      <c r="N34" s="297"/>
      <c r="O34" s="297"/>
      <c r="P34" s="297"/>
      <c r="Q34" s="297"/>
      <c r="R34" s="297"/>
      <c r="S34" s="297"/>
      <c r="T34" s="297"/>
      <c r="U34" s="297"/>
      <c r="V34" s="297"/>
      <c r="W34" s="297"/>
      <c r="X34" s="297"/>
      <c r="Y34" s="297"/>
      <c r="Z34" s="297"/>
      <c r="AA34" s="297"/>
      <c r="AB34" s="297"/>
      <c r="AC34" s="297"/>
      <c r="AD34" s="297"/>
      <c r="AE34" s="297"/>
      <c r="AF34" s="297"/>
      <c r="AG34" s="297"/>
      <c r="AH34" s="297"/>
      <c r="AI34" s="297"/>
      <c r="AJ34" s="297"/>
      <c r="AK34" s="297"/>
      <c r="AL34" s="297"/>
      <c r="AM34" s="297"/>
      <c r="AN34" s="297"/>
      <c r="AO34" s="297"/>
      <c r="AP34" s="297"/>
      <c r="AQ34" s="297"/>
      <c r="AR34" s="297"/>
      <c r="AS34" s="297"/>
      <c r="AT34" s="297"/>
      <c r="AU34" s="297"/>
      <c r="AV34" s="297"/>
      <c r="AW34" s="297"/>
      <c r="AX34" s="297"/>
      <c r="AY34" s="297"/>
      <c r="AZ34" s="297"/>
      <c r="BA34" s="297"/>
      <c r="BB34" s="297"/>
      <c r="BC34" s="297"/>
      <c r="BD34" s="297"/>
      <c r="BE34" s="297"/>
      <c r="BF34" s="297"/>
      <c r="BG34" s="297"/>
      <c r="BH34" s="297"/>
      <c r="BI34" s="297"/>
      <c r="BJ34" s="297"/>
      <c r="BK34" s="297"/>
      <c r="BL34" s="297"/>
      <c r="BM34" s="297"/>
      <c r="BN34" s="297"/>
      <c r="BO34" s="297"/>
      <c r="BP34" s="297"/>
      <c r="BQ34" s="297"/>
      <c r="BR34" s="297"/>
      <c r="BS34" s="297"/>
      <c r="BT34" s="297"/>
      <c r="BU34" s="297"/>
      <c r="BV34" s="297"/>
      <c r="BW34" s="297"/>
      <c r="BX34" s="297"/>
      <c r="BY34" s="297"/>
      <c r="BZ34" s="297"/>
      <c r="CA34" s="297"/>
      <c r="CB34" s="297"/>
      <c r="CC34" s="297"/>
      <c r="CD34" s="297"/>
      <c r="CE34" s="297"/>
      <c r="CF34" s="297"/>
      <c r="CG34" s="297"/>
      <c r="CH34" s="297"/>
      <c r="CI34" s="297"/>
      <c r="CJ34" s="297"/>
      <c r="CK34" s="297"/>
      <c r="CL34" s="297"/>
      <c r="CM34" s="297"/>
      <c r="CN34" s="297"/>
      <c r="CO34" s="297"/>
      <c r="CP34" s="297"/>
      <c r="CQ34" s="297"/>
      <c r="CR34" s="297"/>
      <c r="CS34" s="297"/>
      <c r="CT34" s="297"/>
      <c r="CU34" s="297"/>
      <c r="CV34" s="297"/>
      <c r="CW34" s="297"/>
      <c r="CX34" s="297"/>
      <c r="CY34" s="297"/>
      <c r="CZ34" s="297"/>
      <c r="DA34" s="297"/>
      <c r="DB34" s="297"/>
      <c r="DC34" s="297"/>
      <c r="DD34" s="297"/>
      <c r="DE34" s="297"/>
      <c r="DF34" s="297"/>
      <c r="DG34" s="297"/>
      <c r="DH34" s="297"/>
      <c r="DI34" s="297"/>
      <c r="DJ34" s="297"/>
      <c r="DK34" s="297"/>
      <c r="DL34" s="297"/>
      <c r="DM34" s="297"/>
      <c r="DN34" s="297"/>
      <c r="DO34" s="297"/>
      <c r="DP34" s="297"/>
      <c r="DQ34" s="297"/>
      <c r="DR34" s="297"/>
      <c r="DS34" s="297"/>
      <c r="DT34" s="297"/>
      <c r="DU34" s="297"/>
      <c r="DV34" s="297"/>
      <c r="DW34" s="297"/>
      <c r="DX34" s="297"/>
      <c r="DY34" s="297"/>
      <c r="DZ34" s="297"/>
      <c r="EA34" s="297"/>
      <c r="EB34" s="297"/>
      <c r="EC34" s="297"/>
      <c r="ED34" s="297"/>
      <c r="EE34" s="297"/>
      <c r="EF34" s="297"/>
      <c r="EG34" s="297"/>
      <c r="EH34" s="297"/>
      <c r="EI34" s="297"/>
      <c r="EJ34" s="297"/>
      <c r="EK34" s="297"/>
      <c r="EL34" s="297"/>
      <c r="EM34" s="297"/>
      <c r="EN34" s="297"/>
      <c r="EO34" s="297"/>
      <c r="EP34" s="297"/>
      <c r="EQ34" s="297"/>
      <c r="ER34" s="297"/>
      <c r="ES34" s="297"/>
      <c r="ET34" s="297"/>
      <c r="EU34" s="297"/>
      <c r="EV34" s="297"/>
      <c r="EW34" s="297"/>
      <c r="EX34" s="297"/>
      <c r="EY34" s="297"/>
      <c r="EZ34" s="297"/>
      <c r="FA34" s="297"/>
      <c r="FB34" s="297"/>
      <c r="FC34" s="297"/>
      <c r="FD34" s="297"/>
      <c r="FE34" s="297"/>
      <c r="FF34" s="297"/>
      <c r="FG34" s="297"/>
      <c r="FH34" s="297"/>
      <c r="FI34" s="297"/>
      <c r="FJ34" s="297"/>
      <c r="FK34" s="297"/>
      <c r="FL34" s="297"/>
      <c r="FM34" s="297"/>
      <c r="FN34" s="297"/>
      <c r="FO34" s="297"/>
      <c r="FP34" s="297"/>
      <c r="FQ34" s="297"/>
      <c r="FR34" s="297"/>
      <c r="FS34" s="297"/>
      <c r="FT34" s="297"/>
      <c r="FU34" s="297"/>
      <c r="FV34" s="297"/>
      <c r="FW34" s="297"/>
      <c r="FX34" s="297"/>
      <c r="FY34" s="297"/>
      <c r="FZ34" s="297"/>
      <c r="GA34" s="297"/>
      <c r="GB34" s="297"/>
      <c r="GC34" s="297"/>
      <c r="GD34" s="297"/>
      <c r="GE34" s="297"/>
      <c r="GF34" s="297"/>
      <c r="GG34" s="297"/>
      <c r="GH34" s="297"/>
      <c r="GI34" s="297"/>
      <c r="GJ34" s="297"/>
      <c r="GK34" s="297"/>
      <c r="GL34" s="297"/>
      <c r="GM34" s="297"/>
      <c r="GN34" s="297"/>
      <c r="GO34" s="297"/>
      <c r="GP34" s="297"/>
      <c r="GQ34" s="297"/>
      <c r="GR34" s="297"/>
      <c r="GS34" s="297"/>
      <c r="GT34" s="297"/>
      <c r="GU34" s="297"/>
      <c r="GV34" s="297"/>
      <c r="GW34" s="297"/>
      <c r="GX34" s="297"/>
      <c r="GY34" s="297"/>
      <c r="GZ34" s="297"/>
      <c r="HA34" s="297"/>
      <c r="HB34" s="297"/>
      <c r="HC34" s="297"/>
      <c r="HD34" s="297"/>
      <c r="HE34" s="297"/>
      <c r="HF34" s="297"/>
      <c r="HG34" s="297"/>
      <c r="HH34" s="297"/>
      <c r="HI34" s="297"/>
      <c r="HJ34" s="297"/>
      <c r="HK34" s="297"/>
      <c r="HL34" s="297"/>
      <c r="HM34" s="297"/>
      <c r="HN34" s="297"/>
      <c r="HO34" s="297"/>
      <c r="HP34" s="297"/>
      <c r="HQ34" s="297"/>
      <c r="HR34" s="297"/>
      <c r="HS34" s="297"/>
      <c r="HT34" s="297"/>
      <c r="HU34" s="297"/>
      <c r="HV34" s="297"/>
      <c r="HW34" s="297"/>
      <c r="HX34" s="297"/>
      <c r="HY34" s="297"/>
      <c r="HZ34" s="297"/>
      <c r="IA34" s="297"/>
      <c r="IB34" s="297"/>
      <c r="IC34" s="297"/>
      <c r="ID34" s="297"/>
      <c r="IE34" s="297"/>
      <c r="IF34" s="297"/>
      <c r="IG34" s="297"/>
      <c r="IH34" s="297"/>
      <c r="II34" s="297"/>
      <c r="IJ34" s="297"/>
      <c r="IK34" s="297"/>
      <c r="IL34" s="297"/>
      <c r="IM34" s="297"/>
      <c r="IN34" s="297"/>
      <c r="IO34" s="297"/>
      <c r="IP34" s="297"/>
      <c r="IQ34" s="297"/>
      <c r="IR34" s="297"/>
    </row>
    <row r="35" s="309" customFormat="1" ht="24" customHeight="1" spans="1:252">
      <c r="A35" s="297"/>
      <c r="B35" s="297"/>
      <c r="C35" s="297"/>
      <c r="D35" s="297"/>
      <c r="E35" s="297"/>
      <c r="F35" s="297"/>
      <c r="G35" s="297"/>
      <c r="H35" s="297"/>
      <c r="I35" s="297"/>
      <c r="J35" s="297"/>
      <c r="K35" s="297"/>
      <c r="L35" s="297"/>
      <c r="M35" s="297"/>
      <c r="N35" s="297"/>
      <c r="O35" s="297"/>
      <c r="P35" s="297"/>
      <c r="Q35" s="297"/>
      <c r="R35" s="297"/>
      <c r="S35" s="297"/>
      <c r="T35" s="297"/>
      <c r="U35" s="297"/>
      <c r="V35" s="297"/>
      <c r="W35" s="297"/>
      <c r="X35" s="297"/>
      <c r="Y35" s="297"/>
      <c r="Z35" s="297"/>
      <c r="AA35" s="297"/>
      <c r="AB35" s="297"/>
      <c r="AC35" s="297"/>
      <c r="AD35" s="297"/>
      <c r="AE35" s="297"/>
      <c r="AF35" s="297"/>
      <c r="AG35" s="297"/>
      <c r="AH35" s="297"/>
      <c r="AI35" s="297"/>
      <c r="AJ35" s="297"/>
      <c r="AK35" s="297"/>
      <c r="AL35" s="297"/>
      <c r="AM35" s="297"/>
      <c r="AN35" s="297"/>
      <c r="AO35" s="297"/>
      <c r="AP35" s="297"/>
      <c r="AQ35" s="297"/>
      <c r="AR35" s="297"/>
      <c r="AS35" s="297"/>
      <c r="AT35" s="297"/>
      <c r="AU35" s="297"/>
      <c r="AV35" s="297"/>
      <c r="AW35" s="297"/>
      <c r="AX35" s="297"/>
      <c r="AY35" s="297"/>
      <c r="AZ35" s="297"/>
      <c r="BA35" s="297"/>
      <c r="BB35" s="297"/>
      <c r="BC35" s="297"/>
      <c r="BD35" s="297"/>
      <c r="BE35" s="297"/>
      <c r="BF35" s="297"/>
      <c r="BG35" s="297"/>
      <c r="BH35" s="297"/>
      <c r="BI35" s="297"/>
      <c r="BJ35" s="297"/>
      <c r="BK35" s="297"/>
      <c r="BL35" s="297"/>
      <c r="BM35" s="297"/>
      <c r="BN35" s="297"/>
      <c r="BO35" s="297"/>
      <c r="BP35" s="297"/>
      <c r="BQ35" s="297"/>
      <c r="BR35" s="297"/>
      <c r="BS35" s="297"/>
      <c r="BT35" s="297"/>
      <c r="BU35" s="297"/>
      <c r="BV35" s="297"/>
      <c r="BW35" s="297"/>
      <c r="BX35" s="297"/>
      <c r="BY35" s="297"/>
      <c r="BZ35" s="297"/>
      <c r="CA35" s="297"/>
      <c r="CB35" s="297"/>
      <c r="CC35" s="297"/>
      <c r="CD35" s="297"/>
      <c r="CE35" s="297"/>
      <c r="CF35" s="297"/>
      <c r="CG35" s="297"/>
      <c r="CH35" s="297"/>
      <c r="CI35" s="297"/>
      <c r="CJ35" s="297"/>
      <c r="CK35" s="297"/>
      <c r="CL35" s="297"/>
      <c r="CM35" s="297"/>
      <c r="CN35" s="297"/>
      <c r="CO35" s="297"/>
      <c r="CP35" s="297"/>
      <c r="CQ35" s="297"/>
      <c r="CR35" s="297"/>
      <c r="CS35" s="297"/>
      <c r="CT35" s="297"/>
      <c r="CU35" s="297"/>
      <c r="CV35" s="297"/>
      <c r="CW35" s="297"/>
      <c r="CX35" s="297"/>
      <c r="CY35" s="297"/>
      <c r="CZ35" s="297"/>
      <c r="DA35" s="297"/>
      <c r="DB35" s="297"/>
      <c r="DC35" s="297"/>
      <c r="DD35" s="297"/>
      <c r="DE35" s="297"/>
      <c r="DF35" s="297"/>
      <c r="DG35" s="297"/>
      <c r="DH35" s="297"/>
      <c r="DI35" s="297"/>
      <c r="DJ35" s="297"/>
      <c r="DK35" s="297"/>
      <c r="DL35" s="297"/>
      <c r="DM35" s="297"/>
      <c r="DN35" s="297"/>
      <c r="DO35" s="297"/>
      <c r="DP35" s="297"/>
      <c r="DQ35" s="297"/>
      <c r="DR35" s="297"/>
      <c r="DS35" s="297"/>
      <c r="DT35" s="297"/>
      <c r="DU35" s="297"/>
      <c r="DV35" s="297"/>
      <c r="DW35" s="297"/>
      <c r="DX35" s="297"/>
      <c r="DY35" s="297"/>
      <c r="DZ35" s="297"/>
      <c r="EA35" s="297"/>
      <c r="EB35" s="297"/>
      <c r="EC35" s="297"/>
      <c r="ED35" s="297"/>
      <c r="EE35" s="297"/>
      <c r="EF35" s="297"/>
      <c r="EG35" s="297"/>
      <c r="EH35" s="297"/>
      <c r="EI35" s="297"/>
      <c r="EJ35" s="297"/>
      <c r="EK35" s="297"/>
      <c r="EL35" s="297"/>
      <c r="EM35" s="297"/>
      <c r="EN35" s="297"/>
      <c r="EO35" s="297"/>
      <c r="EP35" s="297"/>
      <c r="EQ35" s="297"/>
      <c r="ER35" s="297"/>
      <c r="ES35" s="297"/>
      <c r="ET35" s="297"/>
      <c r="EU35" s="297"/>
      <c r="EV35" s="297"/>
      <c r="EW35" s="297"/>
      <c r="EX35" s="297"/>
      <c r="EY35" s="297"/>
      <c r="EZ35" s="297"/>
      <c r="FA35" s="297"/>
      <c r="FB35" s="297"/>
      <c r="FC35" s="297"/>
      <c r="FD35" s="297"/>
      <c r="FE35" s="297"/>
      <c r="FF35" s="297"/>
      <c r="FG35" s="297"/>
      <c r="FH35" s="297"/>
      <c r="FI35" s="297"/>
      <c r="FJ35" s="297"/>
      <c r="FK35" s="297"/>
      <c r="FL35" s="297"/>
      <c r="FM35" s="297"/>
      <c r="FN35" s="297"/>
      <c r="FO35" s="297"/>
      <c r="FP35" s="297"/>
      <c r="FQ35" s="297"/>
      <c r="FR35" s="297"/>
      <c r="FS35" s="297"/>
      <c r="FT35" s="297"/>
      <c r="FU35" s="297"/>
      <c r="FV35" s="297"/>
      <c r="FW35" s="297"/>
      <c r="FX35" s="297"/>
      <c r="FY35" s="297"/>
      <c r="FZ35" s="297"/>
      <c r="GA35" s="297"/>
      <c r="GB35" s="297"/>
      <c r="GC35" s="297"/>
      <c r="GD35" s="297"/>
      <c r="GE35" s="297"/>
      <c r="GF35" s="297"/>
      <c r="GG35" s="297"/>
      <c r="GH35" s="297"/>
      <c r="GI35" s="297"/>
      <c r="GJ35" s="297"/>
      <c r="GK35" s="297"/>
      <c r="GL35" s="297"/>
      <c r="GM35" s="297"/>
      <c r="GN35" s="297"/>
      <c r="GO35" s="297"/>
      <c r="GP35" s="297"/>
      <c r="GQ35" s="297"/>
      <c r="GR35" s="297"/>
      <c r="GS35" s="297"/>
      <c r="GT35" s="297"/>
      <c r="GU35" s="297"/>
      <c r="GV35" s="297"/>
      <c r="GW35" s="297"/>
      <c r="GX35" s="297"/>
      <c r="GY35" s="297"/>
      <c r="GZ35" s="297"/>
      <c r="HA35" s="297"/>
      <c r="HB35" s="297"/>
      <c r="HC35" s="297"/>
      <c r="HD35" s="297"/>
      <c r="HE35" s="297"/>
      <c r="HF35" s="297"/>
      <c r="HG35" s="297"/>
      <c r="HH35" s="297"/>
      <c r="HI35" s="297"/>
      <c r="HJ35" s="297"/>
      <c r="HK35" s="297"/>
      <c r="HL35" s="297"/>
      <c r="HM35" s="297"/>
      <c r="HN35" s="297"/>
      <c r="HO35" s="297"/>
      <c r="HP35" s="297"/>
      <c r="HQ35" s="297"/>
      <c r="HR35" s="297"/>
      <c r="HS35" s="297"/>
      <c r="HT35" s="297"/>
      <c r="HU35" s="297"/>
      <c r="HV35" s="297"/>
      <c r="HW35" s="297"/>
      <c r="HX35" s="297"/>
      <c r="HY35" s="297"/>
      <c r="HZ35" s="297"/>
      <c r="IA35" s="297"/>
      <c r="IB35" s="297"/>
      <c r="IC35" s="297"/>
      <c r="ID35" s="297"/>
      <c r="IE35" s="297"/>
      <c r="IF35" s="297"/>
      <c r="IG35" s="297"/>
      <c r="IH35" s="297"/>
      <c r="II35" s="297"/>
      <c r="IJ35" s="297"/>
      <c r="IK35" s="297"/>
      <c r="IL35" s="297"/>
      <c r="IM35" s="297"/>
      <c r="IN35" s="297"/>
      <c r="IO35" s="297"/>
      <c r="IP35" s="297"/>
      <c r="IQ35" s="297"/>
      <c r="IR35" s="297"/>
    </row>
    <row r="36" s="309" customFormat="1" ht="24" customHeight="1" spans="1:252">
      <c r="A36" s="297"/>
      <c r="B36" s="297"/>
      <c r="C36" s="297"/>
      <c r="D36" s="297"/>
      <c r="E36" s="297"/>
      <c r="F36" s="297"/>
      <c r="G36" s="297"/>
      <c r="H36" s="297"/>
      <c r="I36" s="297"/>
      <c r="J36" s="297"/>
      <c r="K36" s="297"/>
      <c r="L36" s="297"/>
      <c r="M36" s="297"/>
      <c r="N36" s="297"/>
      <c r="O36" s="297"/>
      <c r="P36" s="297"/>
      <c r="Q36" s="297"/>
      <c r="R36" s="297"/>
      <c r="S36" s="297"/>
      <c r="T36" s="297"/>
      <c r="U36" s="297"/>
      <c r="V36" s="297"/>
      <c r="W36" s="297"/>
      <c r="X36" s="297"/>
      <c r="Y36" s="297"/>
      <c r="Z36" s="297"/>
      <c r="AA36" s="297"/>
      <c r="AB36" s="297"/>
      <c r="AC36" s="297"/>
      <c r="AD36" s="297"/>
      <c r="AE36" s="297"/>
      <c r="AF36" s="297"/>
      <c r="AG36" s="297"/>
      <c r="AH36" s="297"/>
      <c r="AI36" s="297"/>
      <c r="AJ36" s="297"/>
      <c r="AK36" s="297"/>
      <c r="AL36" s="297"/>
      <c r="AM36" s="297"/>
      <c r="AN36" s="297"/>
      <c r="AO36" s="297"/>
      <c r="AP36" s="297"/>
      <c r="AQ36" s="297"/>
      <c r="AR36" s="297"/>
      <c r="AS36" s="297"/>
      <c r="AT36" s="297"/>
      <c r="AU36" s="297"/>
      <c r="AV36" s="297"/>
      <c r="AW36" s="297"/>
      <c r="AX36" s="297"/>
      <c r="AY36" s="297"/>
      <c r="AZ36" s="297"/>
      <c r="BA36" s="297"/>
      <c r="BB36" s="297"/>
      <c r="BC36" s="297"/>
      <c r="BD36" s="297"/>
      <c r="BE36" s="297"/>
      <c r="BF36" s="297"/>
      <c r="BG36" s="297"/>
      <c r="BH36" s="297"/>
      <c r="BI36" s="297"/>
      <c r="BJ36" s="297"/>
      <c r="BK36" s="297"/>
      <c r="BL36" s="297"/>
      <c r="BM36" s="297"/>
      <c r="BN36" s="297"/>
      <c r="BO36" s="297"/>
      <c r="BP36" s="297"/>
      <c r="BQ36" s="297"/>
      <c r="BR36" s="297"/>
      <c r="BS36" s="297"/>
      <c r="BT36" s="297"/>
      <c r="BU36" s="297"/>
      <c r="BV36" s="297"/>
      <c r="BW36" s="297"/>
      <c r="BX36" s="297"/>
      <c r="BY36" s="297"/>
      <c r="BZ36" s="297"/>
      <c r="CA36" s="297"/>
      <c r="CB36" s="297"/>
      <c r="CC36" s="297"/>
      <c r="CD36" s="297"/>
      <c r="CE36" s="297"/>
      <c r="CF36" s="297"/>
      <c r="CG36" s="297"/>
      <c r="CH36" s="297"/>
      <c r="CI36" s="297"/>
      <c r="CJ36" s="297"/>
      <c r="CK36" s="297"/>
      <c r="CL36" s="297"/>
      <c r="CM36" s="297"/>
      <c r="CN36" s="297"/>
      <c r="CO36" s="297"/>
      <c r="CP36" s="297"/>
      <c r="CQ36" s="297"/>
      <c r="CR36" s="297"/>
      <c r="CS36" s="297"/>
      <c r="CT36" s="297"/>
      <c r="CU36" s="297"/>
      <c r="CV36" s="297"/>
      <c r="CW36" s="297"/>
      <c r="CX36" s="297"/>
      <c r="CY36" s="297"/>
      <c r="CZ36" s="297"/>
      <c r="DA36" s="297"/>
      <c r="DB36" s="297"/>
      <c r="DC36" s="297"/>
      <c r="DD36" s="297"/>
      <c r="DE36" s="297"/>
      <c r="DF36" s="297"/>
      <c r="DG36" s="297"/>
      <c r="DH36" s="297"/>
      <c r="DI36" s="297"/>
      <c r="DJ36" s="297"/>
      <c r="DK36" s="297"/>
      <c r="DL36" s="297"/>
      <c r="DM36" s="297"/>
      <c r="DN36" s="297"/>
      <c r="DO36" s="297"/>
      <c r="DP36" s="297"/>
      <c r="DQ36" s="297"/>
      <c r="DR36" s="297"/>
      <c r="DS36" s="297"/>
      <c r="DT36" s="297"/>
      <c r="DU36" s="297"/>
      <c r="DV36" s="297"/>
      <c r="DW36" s="297"/>
      <c r="DX36" s="297"/>
      <c r="DY36" s="297"/>
      <c r="DZ36" s="297"/>
      <c r="EA36" s="297"/>
      <c r="EB36" s="297"/>
      <c r="EC36" s="297"/>
      <c r="ED36" s="297"/>
      <c r="EE36" s="297"/>
      <c r="EF36" s="297"/>
      <c r="EG36" s="297"/>
      <c r="EH36" s="297"/>
      <c r="EI36" s="297"/>
      <c r="EJ36" s="297"/>
      <c r="EK36" s="297"/>
      <c r="EL36" s="297"/>
      <c r="EM36" s="297"/>
      <c r="EN36" s="297"/>
      <c r="EO36" s="297"/>
      <c r="EP36" s="297"/>
      <c r="EQ36" s="297"/>
      <c r="ER36" s="297"/>
      <c r="ES36" s="297"/>
      <c r="ET36" s="297"/>
      <c r="EU36" s="297"/>
      <c r="EV36" s="297"/>
      <c r="EW36" s="297"/>
      <c r="EX36" s="297"/>
      <c r="EY36" s="297"/>
      <c r="EZ36" s="297"/>
      <c r="FA36" s="297"/>
      <c r="FB36" s="297"/>
      <c r="FC36" s="297"/>
      <c r="FD36" s="297"/>
      <c r="FE36" s="297"/>
      <c r="FF36" s="297"/>
      <c r="FG36" s="297"/>
      <c r="FH36" s="297"/>
      <c r="FI36" s="297"/>
      <c r="FJ36" s="297"/>
      <c r="FK36" s="297"/>
      <c r="FL36" s="297"/>
      <c r="FM36" s="297"/>
      <c r="FN36" s="297"/>
      <c r="FO36" s="297"/>
      <c r="FP36" s="297"/>
      <c r="FQ36" s="297"/>
      <c r="FR36" s="297"/>
      <c r="FS36" s="297"/>
      <c r="FT36" s="297"/>
      <c r="FU36" s="297"/>
      <c r="FV36" s="297"/>
      <c r="FW36" s="297"/>
      <c r="FX36" s="297"/>
      <c r="FY36" s="297"/>
      <c r="FZ36" s="297"/>
      <c r="GA36" s="297"/>
      <c r="GB36" s="297"/>
      <c r="GC36" s="297"/>
      <c r="GD36" s="297"/>
      <c r="GE36" s="297"/>
      <c r="GF36" s="297"/>
      <c r="GG36" s="297"/>
      <c r="GH36" s="297"/>
      <c r="GI36" s="297"/>
      <c r="GJ36" s="297"/>
      <c r="GK36" s="297"/>
      <c r="GL36" s="297"/>
      <c r="GM36" s="297"/>
      <c r="GN36" s="297"/>
      <c r="GO36" s="297"/>
      <c r="GP36" s="297"/>
      <c r="GQ36" s="297"/>
      <c r="GR36" s="297"/>
      <c r="GS36" s="297"/>
      <c r="GT36" s="297"/>
      <c r="GU36" s="297"/>
      <c r="GV36" s="297"/>
      <c r="GW36" s="297"/>
      <c r="GX36" s="297"/>
      <c r="GY36" s="297"/>
      <c r="GZ36" s="297"/>
      <c r="HA36" s="297"/>
      <c r="HB36" s="297"/>
      <c r="HC36" s="297"/>
      <c r="HD36" s="297"/>
      <c r="HE36" s="297"/>
      <c r="HF36" s="297"/>
      <c r="HG36" s="297"/>
      <c r="HH36" s="297"/>
      <c r="HI36" s="297"/>
      <c r="HJ36" s="297"/>
      <c r="HK36" s="297"/>
      <c r="HL36" s="297"/>
      <c r="HM36" s="297"/>
      <c r="HN36" s="297"/>
      <c r="HO36" s="297"/>
      <c r="HP36" s="297"/>
      <c r="HQ36" s="297"/>
      <c r="HR36" s="297"/>
      <c r="HS36" s="297"/>
      <c r="HT36" s="297"/>
      <c r="HU36" s="297"/>
      <c r="HV36" s="297"/>
      <c r="HW36" s="297"/>
      <c r="HX36" s="297"/>
      <c r="HY36" s="297"/>
      <c r="HZ36" s="297"/>
      <c r="IA36" s="297"/>
      <c r="IB36" s="297"/>
      <c r="IC36" s="297"/>
      <c r="ID36" s="297"/>
      <c r="IE36" s="297"/>
      <c r="IF36" s="297"/>
      <c r="IG36" s="297"/>
      <c r="IH36" s="297"/>
      <c r="II36" s="297"/>
      <c r="IJ36" s="297"/>
      <c r="IK36" s="297"/>
      <c r="IL36" s="297"/>
      <c r="IM36" s="297"/>
      <c r="IN36" s="297"/>
      <c r="IO36" s="297"/>
      <c r="IP36" s="297"/>
      <c r="IQ36" s="297"/>
      <c r="IR36" s="297"/>
    </row>
    <row r="37" s="309" customFormat="1" ht="24" customHeight="1" spans="1:252">
      <c r="A37" s="297"/>
      <c r="B37" s="297"/>
      <c r="C37" s="297"/>
      <c r="D37" s="297"/>
      <c r="E37" s="297"/>
      <c r="F37" s="297"/>
      <c r="G37" s="297"/>
      <c r="H37" s="297"/>
      <c r="I37" s="297"/>
      <c r="J37" s="297"/>
      <c r="K37" s="297"/>
      <c r="L37" s="297"/>
      <c r="M37" s="297"/>
      <c r="N37" s="297"/>
      <c r="O37" s="297"/>
      <c r="P37" s="297"/>
      <c r="Q37" s="297"/>
      <c r="R37" s="297"/>
      <c r="S37" s="297"/>
      <c r="T37" s="297"/>
      <c r="U37" s="297"/>
      <c r="V37" s="297"/>
      <c r="W37" s="297"/>
      <c r="X37" s="297"/>
      <c r="Y37" s="297"/>
      <c r="Z37" s="297"/>
      <c r="AA37" s="297"/>
      <c r="AB37" s="297"/>
      <c r="AC37" s="297"/>
      <c r="AD37" s="297"/>
      <c r="AE37" s="297"/>
      <c r="AF37" s="297"/>
      <c r="AG37" s="297"/>
      <c r="AH37" s="297"/>
      <c r="AI37" s="297"/>
      <c r="AJ37" s="297"/>
      <c r="AK37" s="297"/>
      <c r="AL37" s="297"/>
      <c r="AM37" s="297"/>
      <c r="AN37" s="297"/>
      <c r="AO37" s="297"/>
      <c r="AP37" s="297"/>
      <c r="AQ37" s="297"/>
      <c r="AR37" s="297"/>
      <c r="AS37" s="297"/>
      <c r="AT37" s="297"/>
      <c r="AU37" s="297"/>
      <c r="AV37" s="297"/>
      <c r="AW37" s="297"/>
      <c r="AX37" s="297"/>
      <c r="AY37" s="297"/>
      <c r="AZ37" s="297"/>
      <c r="BA37" s="297"/>
      <c r="BB37" s="297"/>
      <c r="BC37" s="297"/>
      <c r="BD37" s="297"/>
      <c r="BE37" s="297"/>
      <c r="BF37" s="297"/>
      <c r="BG37" s="297"/>
      <c r="BH37" s="297"/>
      <c r="BI37" s="297"/>
      <c r="BJ37" s="297"/>
      <c r="BK37" s="297"/>
      <c r="BL37" s="297"/>
      <c r="BM37" s="297"/>
      <c r="BN37" s="297"/>
      <c r="BO37" s="297"/>
      <c r="BP37" s="297"/>
      <c r="BQ37" s="297"/>
      <c r="BR37" s="297"/>
      <c r="BS37" s="297"/>
      <c r="BT37" s="297"/>
      <c r="BU37" s="297"/>
      <c r="BV37" s="297"/>
      <c r="BW37" s="297"/>
      <c r="BX37" s="297"/>
      <c r="BY37" s="297"/>
      <c r="BZ37" s="297"/>
      <c r="CA37" s="297"/>
      <c r="CB37" s="297"/>
      <c r="CC37" s="297"/>
      <c r="CD37" s="297"/>
      <c r="CE37" s="297"/>
      <c r="CF37" s="297"/>
      <c r="CG37" s="297"/>
      <c r="CH37" s="297"/>
      <c r="CI37" s="297"/>
      <c r="CJ37" s="297"/>
      <c r="CK37" s="297"/>
      <c r="CL37" s="297"/>
      <c r="CM37" s="297"/>
      <c r="CN37" s="297"/>
      <c r="CO37" s="297"/>
      <c r="CP37" s="297"/>
      <c r="CQ37" s="297"/>
      <c r="CR37" s="297"/>
      <c r="CS37" s="297"/>
      <c r="CT37" s="297"/>
      <c r="CU37" s="297"/>
      <c r="CV37" s="297"/>
      <c r="CW37" s="297"/>
      <c r="CX37" s="297"/>
      <c r="CY37" s="297"/>
      <c r="CZ37" s="297"/>
      <c r="DA37" s="297"/>
      <c r="DB37" s="297"/>
      <c r="DC37" s="297"/>
      <c r="DD37" s="297"/>
      <c r="DE37" s="297"/>
      <c r="DF37" s="297"/>
      <c r="DG37" s="297"/>
      <c r="DH37" s="297"/>
      <c r="DI37" s="297"/>
      <c r="DJ37" s="297"/>
      <c r="DK37" s="297"/>
      <c r="DL37" s="297"/>
      <c r="DM37" s="297"/>
      <c r="DN37" s="297"/>
      <c r="DO37" s="297"/>
      <c r="DP37" s="297"/>
      <c r="DQ37" s="297"/>
      <c r="DR37" s="297"/>
      <c r="DS37" s="297"/>
      <c r="DT37" s="297"/>
      <c r="DU37" s="297"/>
      <c r="DV37" s="297"/>
      <c r="DW37" s="297"/>
      <c r="DX37" s="297"/>
      <c r="DY37" s="297"/>
      <c r="DZ37" s="297"/>
      <c r="EA37" s="297"/>
      <c r="EB37" s="297"/>
      <c r="EC37" s="297"/>
      <c r="ED37" s="297"/>
      <c r="EE37" s="297"/>
      <c r="EF37" s="297"/>
      <c r="EG37" s="297"/>
      <c r="EH37" s="297"/>
      <c r="EI37" s="297"/>
      <c r="EJ37" s="297"/>
      <c r="EK37" s="297"/>
      <c r="EL37" s="297"/>
      <c r="EM37" s="297"/>
      <c r="EN37" s="297"/>
      <c r="EO37" s="297"/>
      <c r="EP37" s="297"/>
      <c r="EQ37" s="297"/>
      <c r="ER37" s="297"/>
      <c r="ES37" s="297"/>
      <c r="ET37" s="297"/>
      <c r="EU37" s="297"/>
      <c r="EV37" s="297"/>
      <c r="EW37" s="297"/>
      <c r="EX37" s="297"/>
      <c r="EY37" s="297"/>
      <c r="EZ37" s="297"/>
      <c r="FA37" s="297"/>
      <c r="FB37" s="297"/>
      <c r="FC37" s="297"/>
      <c r="FD37" s="297"/>
      <c r="FE37" s="297"/>
      <c r="FF37" s="297"/>
      <c r="FG37" s="297"/>
      <c r="FH37" s="297"/>
      <c r="FI37" s="297"/>
      <c r="FJ37" s="297"/>
      <c r="FK37" s="297"/>
      <c r="FL37" s="297"/>
      <c r="FM37" s="297"/>
      <c r="FN37" s="297"/>
      <c r="FO37" s="297"/>
      <c r="FP37" s="297"/>
      <c r="FQ37" s="297"/>
      <c r="FR37" s="297"/>
      <c r="FS37" s="297"/>
      <c r="FT37" s="297"/>
      <c r="FU37" s="297"/>
      <c r="FV37" s="297"/>
      <c r="FW37" s="297"/>
      <c r="FX37" s="297"/>
      <c r="FY37" s="297"/>
      <c r="FZ37" s="297"/>
      <c r="GA37" s="297"/>
      <c r="GB37" s="297"/>
      <c r="GC37" s="297"/>
      <c r="GD37" s="297"/>
      <c r="GE37" s="297"/>
      <c r="GF37" s="297"/>
      <c r="GG37" s="297"/>
      <c r="GH37" s="297"/>
      <c r="GI37" s="297"/>
      <c r="GJ37" s="297"/>
      <c r="GK37" s="297"/>
      <c r="GL37" s="297"/>
      <c r="GM37" s="297"/>
      <c r="GN37" s="297"/>
      <c r="GO37" s="297"/>
      <c r="GP37" s="297"/>
      <c r="GQ37" s="297"/>
      <c r="GR37" s="297"/>
      <c r="GS37" s="297"/>
      <c r="GT37" s="297"/>
      <c r="GU37" s="297"/>
      <c r="GV37" s="297"/>
      <c r="GW37" s="297"/>
      <c r="GX37" s="297"/>
      <c r="GY37" s="297"/>
      <c r="GZ37" s="297"/>
      <c r="HA37" s="297"/>
      <c r="HB37" s="297"/>
      <c r="HC37" s="297"/>
      <c r="HD37" s="297"/>
      <c r="HE37" s="297"/>
      <c r="HF37" s="297"/>
      <c r="HG37" s="297"/>
      <c r="HH37" s="297"/>
      <c r="HI37" s="297"/>
      <c r="HJ37" s="297"/>
      <c r="HK37" s="297"/>
      <c r="HL37" s="297"/>
      <c r="HM37" s="297"/>
      <c r="HN37" s="297"/>
      <c r="HO37" s="297"/>
      <c r="HP37" s="297"/>
      <c r="HQ37" s="297"/>
      <c r="HR37" s="297"/>
      <c r="HS37" s="297"/>
      <c r="HT37" s="297"/>
      <c r="HU37" s="297"/>
      <c r="HV37" s="297"/>
      <c r="HW37" s="297"/>
      <c r="HX37" s="297"/>
      <c r="HY37" s="297"/>
      <c r="HZ37" s="297"/>
      <c r="IA37" s="297"/>
      <c r="IB37" s="297"/>
      <c r="IC37" s="297"/>
      <c r="ID37" s="297"/>
      <c r="IE37" s="297"/>
      <c r="IF37" s="297"/>
      <c r="IG37" s="297"/>
      <c r="IH37" s="297"/>
      <c r="II37" s="297"/>
      <c r="IJ37" s="297"/>
      <c r="IK37" s="297"/>
      <c r="IL37" s="297"/>
      <c r="IM37" s="297"/>
      <c r="IN37" s="297"/>
      <c r="IO37" s="297"/>
      <c r="IP37" s="297"/>
      <c r="IQ37" s="297"/>
      <c r="IR37" s="297"/>
    </row>
    <row r="38" s="309" customFormat="1" ht="24" customHeight="1" spans="1:252">
      <c r="A38" s="297"/>
      <c r="B38" s="297"/>
      <c r="C38" s="297"/>
      <c r="D38" s="297"/>
      <c r="E38" s="297"/>
      <c r="F38" s="297"/>
      <c r="G38" s="297"/>
      <c r="H38" s="297"/>
      <c r="I38" s="297"/>
      <c r="J38" s="297"/>
      <c r="K38" s="297"/>
      <c r="L38" s="297"/>
      <c r="M38" s="297"/>
      <c r="N38" s="297"/>
      <c r="O38" s="297"/>
      <c r="P38" s="297"/>
      <c r="Q38" s="297"/>
      <c r="R38" s="297"/>
      <c r="S38" s="297"/>
      <c r="T38" s="297"/>
      <c r="U38" s="297"/>
      <c r="V38" s="297"/>
      <c r="W38" s="297"/>
      <c r="X38" s="297"/>
      <c r="Y38" s="297"/>
      <c r="Z38" s="297"/>
      <c r="AA38" s="297"/>
      <c r="AB38" s="297"/>
      <c r="AC38" s="297"/>
      <c r="AD38" s="297"/>
      <c r="AE38" s="297"/>
      <c r="AF38" s="297"/>
      <c r="AG38" s="297"/>
      <c r="AH38" s="297"/>
      <c r="AI38" s="297"/>
      <c r="AJ38" s="297"/>
      <c r="AK38" s="297"/>
      <c r="AL38" s="297"/>
      <c r="AM38" s="297"/>
      <c r="AN38" s="297"/>
      <c r="AO38" s="297"/>
      <c r="AP38" s="297"/>
      <c r="AQ38" s="297"/>
      <c r="AR38" s="297"/>
      <c r="AS38" s="297"/>
      <c r="AT38" s="297"/>
      <c r="AU38" s="297"/>
      <c r="AV38" s="297"/>
      <c r="AW38" s="297"/>
      <c r="AX38" s="297"/>
      <c r="AY38" s="297"/>
      <c r="AZ38" s="297"/>
      <c r="BA38" s="297"/>
      <c r="BB38" s="297"/>
      <c r="BC38" s="297"/>
      <c r="BD38" s="297"/>
      <c r="BE38" s="297"/>
      <c r="BF38" s="297"/>
      <c r="BG38" s="297"/>
      <c r="BH38" s="297"/>
      <c r="BI38" s="297"/>
      <c r="BJ38" s="297"/>
      <c r="BK38" s="297"/>
      <c r="BL38" s="297"/>
      <c r="BM38" s="297"/>
      <c r="BN38" s="297"/>
      <c r="BO38" s="297"/>
      <c r="BP38" s="297"/>
      <c r="BQ38" s="297"/>
      <c r="BR38" s="297"/>
      <c r="BS38" s="297"/>
      <c r="BT38" s="297"/>
      <c r="BU38" s="297"/>
      <c r="BV38" s="297"/>
      <c r="BW38" s="297"/>
      <c r="BX38" s="297"/>
      <c r="BY38" s="297"/>
      <c r="BZ38" s="297"/>
      <c r="CA38" s="297"/>
      <c r="CB38" s="297"/>
      <c r="CC38" s="297"/>
      <c r="CD38" s="297"/>
      <c r="CE38" s="297"/>
      <c r="CF38" s="297"/>
      <c r="CG38" s="297"/>
      <c r="CH38" s="297"/>
      <c r="CI38" s="297"/>
      <c r="CJ38" s="297"/>
      <c r="CK38" s="297"/>
      <c r="CL38" s="297"/>
      <c r="CM38" s="297"/>
      <c r="CN38" s="297"/>
      <c r="CO38" s="297"/>
      <c r="CP38" s="297"/>
      <c r="CQ38" s="297"/>
      <c r="CR38" s="297"/>
      <c r="CS38" s="297"/>
      <c r="CT38" s="297"/>
      <c r="CU38" s="297"/>
      <c r="CV38" s="297"/>
      <c r="CW38" s="297"/>
      <c r="CX38" s="297"/>
      <c r="CY38" s="297"/>
      <c r="CZ38" s="297"/>
      <c r="DA38" s="297"/>
      <c r="DB38" s="297"/>
      <c r="DC38" s="297"/>
      <c r="DD38" s="297"/>
      <c r="DE38" s="297"/>
      <c r="DF38" s="297"/>
      <c r="DG38" s="297"/>
      <c r="DH38" s="297"/>
      <c r="DI38" s="297"/>
      <c r="DJ38" s="297"/>
      <c r="DK38" s="297"/>
      <c r="DL38" s="297"/>
      <c r="DM38" s="297"/>
      <c r="DN38" s="297"/>
      <c r="DO38" s="297"/>
      <c r="DP38" s="297"/>
      <c r="DQ38" s="297"/>
      <c r="DR38" s="297"/>
      <c r="DS38" s="297"/>
      <c r="DT38" s="297"/>
      <c r="DU38" s="297"/>
      <c r="DV38" s="297"/>
      <c r="DW38" s="297"/>
      <c r="DX38" s="297"/>
      <c r="DY38" s="297"/>
      <c r="DZ38" s="297"/>
      <c r="EA38" s="297"/>
      <c r="EB38" s="297"/>
      <c r="EC38" s="297"/>
      <c r="ED38" s="297"/>
      <c r="EE38" s="297"/>
      <c r="EF38" s="297"/>
      <c r="EG38" s="297"/>
      <c r="EH38" s="297"/>
      <c r="EI38" s="297"/>
      <c r="EJ38" s="297"/>
      <c r="EK38" s="297"/>
      <c r="EL38" s="297"/>
      <c r="EM38" s="297"/>
      <c r="EN38" s="297"/>
      <c r="EO38" s="297"/>
      <c r="EP38" s="297"/>
      <c r="EQ38" s="297"/>
      <c r="ER38" s="297"/>
      <c r="ES38" s="297"/>
      <c r="ET38" s="297"/>
      <c r="EU38" s="297"/>
      <c r="EV38" s="297"/>
      <c r="EW38" s="297"/>
      <c r="EX38" s="297"/>
      <c r="EY38" s="297"/>
      <c r="EZ38" s="297"/>
      <c r="FA38" s="297"/>
      <c r="FB38" s="297"/>
      <c r="FC38" s="297"/>
      <c r="FD38" s="297"/>
      <c r="FE38" s="297"/>
      <c r="FF38" s="297"/>
      <c r="FG38" s="297"/>
      <c r="FH38" s="297"/>
      <c r="FI38" s="297"/>
      <c r="FJ38" s="297"/>
      <c r="FK38" s="297"/>
      <c r="FL38" s="297"/>
      <c r="FM38" s="297"/>
      <c r="FN38" s="297"/>
      <c r="FO38" s="297"/>
      <c r="FP38" s="297"/>
      <c r="FQ38" s="297"/>
      <c r="FR38" s="297"/>
      <c r="FS38" s="297"/>
      <c r="FT38" s="297"/>
      <c r="FU38" s="297"/>
      <c r="FV38" s="297"/>
      <c r="FW38" s="297"/>
      <c r="FX38" s="297"/>
      <c r="FY38" s="297"/>
      <c r="FZ38" s="297"/>
      <c r="GA38" s="297"/>
      <c r="GB38" s="297"/>
      <c r="GC38" s="297"/>
      <c r="GD38" s="297"/>
      <c r="GE38" s="297"/>
      <c r="GF38" s="297"/>
      <c r="GG38" s="297"/>
      <c r="GH38" s="297"/>
      <c r="GI38" s="297"/>
      <c r="GJ38" s="297"/>
      <c r="GK38" s="297"/>
      <c r="GL38" s="297"/>
      <c r="GM38" s="297"/>
      <c r="GN38" s="297"/>
      <c r="GO38" s="297"/>
      <c r="GP38" s="297"/>
      <c r="GQ38" s="297"/>
      <c r="GR38" s="297"/>
      <c r="GS38" s="297"/>
      <c r="GT38" s="297"/>
      <c r="GU38" s="297"/>
      <c r="GV38" s="297"/>
      <c r="GW38" s="297"/>
      <c r="GX38" s="297"/>
      <c r="GY38" s="297"/>
      <c r="GZ38" s="297"/>
      <c r="HA38" s="297"/>
      <c r="HB38" s="297"/>
      <c r="HC38" s="297"/>
      <c r="HD38" s="297"/>
      <c r="HE38" s="297"/>
      <c r="HF38" s="297"/>
      <c r="HG38" s="297"/>
      <c r="HH38" s="297"/>
      <c r="HI38" s="297"/>
      <c r="HJ38" s="297"/>
      <c r="HK38" s="297"/>
      <c r="HL38" s="297"/>
      <c r="HM38" s="297"/>
      <c r="HN38" s="297"/>
      <c r="HO38" s="297"/>
      <c r="HP38" s="297"/>
      <c r="HQ38" s="297"/>
      <c r="HR38" s="297"/>
      <c r="HS38" s="297"/>
      <c r="HT38" s="297"/>
      <c r="HU38" s="297"/>
      <c r="HV38" s="297"/>
      <c r="HW38" s="297"/>
      <c r="HX38" s="297"/>
      <c r="HY38" s="297"/>
      <c r="HZ38" s="297"/>
      <c r="IA38" s="297"/>
      <c r="IB38" s="297"/>
      <c r="IC38" s="297"/>
      <c r="ID38" s="297"/>
      <c r="IE38" s="297"/>
      <c r="IF38" s="297"/>
      <c r="IG38" s="297"/>
      <c r="IH38" s="297"/>
      <c r="II38" s="297"/>
      <c r="IJ38" s="297"/>
      <c r="IK38" s="297"/>
      <c r="IL38" s="297"/>
      <c r="IM38" s="297"/>
      <c r="IN38" s="297"/>
      <c r="IO38" s="297"/>
      <c r="IP38" s="297"/>
      <c r="IQ38" s="297"/>
      <c r="IR38" s="297"/>
    </row>
    <row r="39" s="309" customFormat="1" ht="24" customHeight="1" spans="1:252">
      <c r="A39" s="297"/>
      <c r="B39" s="297"/>
      <c r="C39" s="297"/>
      <c r="D39" s="297"/>
      <c r="E39" s="297"/>
      <c r="F39" s="297"/>
      <c r="G39" s="297"/>
      <c r="H39" s="297"/>
      <c r="I39" s="297"/>
      <c r="J39" s="297"/>
      <c r="K39" s="297"/>
      <c r="L39" s="297"/>
      <c r="M39" s="297"/>
      <c r="N39" s="297"/>
      <c r="O39" s="297"/>
      <c r="P39" s="297"/>
      <c r="Q39" s="297"/>
      <c r="R39" s="297"/>
      <c r="S39" s="297"/>
      <c r="T39" s="297"/>
      <c r="U39" s="297"/>
      <c r="V39" s="297"/>
      <c r="W39" s="297"/>
      <c r="X39" s="297"/>
      <c r="Y39" s="297"/>
      <c r="Z39" s="297"/>
      <c r="AA39" s="297"/>
      <c r="AB39" s="297"/>
      <c r="AC39" s="297"/>
      <c r="AD39" s="297"/>
      <c r="AE39" s="297"/>
      <c r="AF39" s="297"/>
      <c r="AG39" s="297"/>
      <c r="AH39" s="297"/>
      <c r="AI39" s="297"/>
      <c r="AJ39" s="297"/>
      <c r="AK39" s="297"/>
      <c r="AL39" s="297"/>
      <c r="AM39" s="297"/>
      <c r="AN39" s="297"/>
      <c r="AO39" s="297"/>
      <c r="AP39" s="297"/>
      <c r="AQ39" s="297"/>
      <c r="AR39" s="297"/>
      <c r="AS39" s="297"/>
      <c r="AT39" s="297"/>
      <c r="AU39" s="297"/>
      <c r="AV39" s="297"/>
      <c r="AW39" s="297"/>
      <c r="AX39" s="297"/>
      <c r="AY39" s="297"/>
      <c r="AZ39" s="297"/>
      <c r="BA39" s="297"/>
      <c r="BB39" s="297"/>
      <c r="BC39" s="297"/>
      <c r="BD39" s="297"/>
      <c r="BE39" s="297"/>
      <c r="BF39" s="297"/>
      <c r="BG39" s="297"/>
      <c r="BH39" s="297"/>
      <c r="BI39" s="297"/>
      <c r="BJ39" s="297"/>
      <c r="BK39" s="297"/>
      <c r="BL39" s="297"/>
      <c r="BM39" s="297"/>
      <c r="BN39" s="297"/>
      <c r="BO39" s="297"/>
      <c r="BP39" s="297"/>
      <c r="BQ39" s="297"/>
      <c r="BR39" s="297"/>
      <c r="BS39" s="297"/>
      <c r="BT39" s="297"/>
      <c r="BU39" s="297"/>
      <c r="BV39" s="297"/>
      <c r="BW39" s="297"/>
      <c r="BX39" s="297"/>
      <c r="BY39" s="297"/>
      <c r="BZ39" s="297"/>
      <c r="CA39" s="297"/>
      <c r="CB39" s="297"/>
      <c r="CC39" s="297"/>
      <c r="CD39" s="297"/>
      <c r="CE39" s="297"/>
      <c r="CF39" s="297"/>
      <c r="CG39" s="297"/>
      <c r="CH39" s="297"/>
      <c r="CI39" s="297"/>
      <c r="CJ39" s="297"/>
      <c r="CK39" s="297"/>
      <c r="CL39" s="297"/>
      <c r="CM39" s="297"/>
      <c r="CN39" s="297"/>
      <c r="CO39" s="297"/>
      <c r="CP39" s="297"/>
      <c r="CQ39" s="297"/>
      <c r="CR39" s="297"/>
      <c r="CS39" s="297"/>
      <c r="CT39" s="297"/>
      <c r="CU39" s="297"/>
      <c r="CV39" s="297"/>
      <c r="CW39" s="297"/>
      <c r="CX39" s="297"/>
      <c r="CY39" s="297"/>
      <c r="CZ39" s="297"/>
      <c r="DA39" s="297"/>
      <c r="DB39" s="297"/>
      <c r="DC39" s="297"/>
      <c r="DD39" s="297"/>
      <c r="DE39" s="297"/>
      <c r="DF39" s="297"/>
      <c r="DG39" s="297"/>
      <c r="DH39" s="297"/>
      <c r="DI39" s="297"/>
      <c r="DJ39" s="297"/>
      <c r="DK39" s="297"/>
      <c r="DL39" s="297"/>
      <c r="DM39" s="297"/>
      <c r="DN39" s="297"/>
      <c r="DO39" s="297"/>
      <c r="DP39" s="297"/>
      <c r="DQ39" s="297"/>
      <c r="DR39" s="297"/>
      <c r="DS39" s="297"/>
      <c r="DT39" s="297"/>
      <c r="DU39" s="297"/>
      <c r="DV39" s="297"/>
      <c r="DW39" s="297"/>
      <c r="DX39" s="297"/>
      <c r="DY39" s="297"/>
      <c r="DZ39" s="297"/>
      <c r="EA39" s="297"/>
      <c r="EB39" s="297"/>
      <c r="EC39" s="297"/>
      <c r="ED39" s="297"/>
      <c r="EE39" s="297"/>
      <c r="EF39" s="297"/>
      <c r="EG39" s="297"/>
      <c r="EH39" s="297"/>
      <c r="EI39" s="297"/>
      <c r="EJ39" s="297"/>
      <c r="EK39" s="297"/>
      <c r="EL39" s="297"/>
      <c r="EM39" s="297"/>
      <c r="EN39" s="297"/>
      <c r="EO39" s="297"/>
      <c r="EP39" s="297"/>
      <c r="EQ39" s="297"/>
      <c r="ER39" s="297"/>
      <c r="ES39" s="297"/>
      <c r="ET39" s="297"/>
      <c r="EU39" s="297"/>
      <c r="EV39" s="297"/>
      <c r="EW39" s="297"/>
      <c r="EX39" s="297"/>
      <c r="EY39" s="297"/>
      <c r="EZ39" s="297"/>
      <c r="FA39" s="297"/>
      <c r="FB39" s="297"/>
      <c r="FC39" s="297"/>
      <c r="FD39" s="297"/>
      <c r="FE39" s="297"/>
      <c r="FF39" s="297"/>
      <c r="FG39" s="297"/>
      <c r="FH39" s="297"/>
      <c r="FI39" s="297"/>
      <c r="FJ39" s="297"/>
      <c r="FK39" s="297"/>
      <c r="FL39" s="297"/>
      <c r="FM39" s="297"/>
      <c r="FN39" s="297"/>
      <c r="FO39" s="297"/>
      <c r="FP39" s="297"/>
      <c r="FQ39" s="297"/>
      <c r="FR39" s="297"/>
      <c r="FS39" s="297"/>
      <c r="FT39" s="297"/>
      <c r="FU39" s="297"/>
      <c r="FV39" s="297"/>
      <c r="FW39" s="297"/>
      <c r="FX39" s="297"/>
      <c r="FY39" s="297"/>
      <c r="FZ39" s="297"/>
      <c r="GA39" s="297"/>
      <c r="GB39" s="297"/>
      <c r="GC39" s="297"/>
      <c r="GD39" s="297"/>
      <c r="GE39" s="297"/>
      <c r="GF39" s="297"/>
      <c r="GG39" s="297"/>
      <c r="GH39" s="297"/>
      <c r="GI39" s="297"/>
      <c r="GJ39" s="297"/>
      <c r="GK39" s="297"/>
      <c r="GL39" s="297"/>
      <c r="GM39" s="297"/>
      <c r="GN39" s="297"/>
      <c r="GO39" s="297"/>
      <c r="GP39" s="297"/>
      <c r="GQ39" s="297"/>
      <c r="GR39" s="297"/>
      <c r="GS39" s="297"/>
      <c r="GT39" s="297"/>
      <c r="GU39" s="297"/>
      <c r="GV39" s="297"/>
      <c r="GW39" s="297"/>
      <c r="GX39" s="297"/>
      <c r="GY39" s="297"/>
      <c r="GZ39" s="297"/>
      <c r="HA39" s="297"/>
      <c r="HB39" s="297"/>
      <c r="HC39" s="297"/>
      <c r="HD39" s="297"/>
      <c r="HE39" s="297"/>
      <c r="HF39" s="297"/>
      <c r="HG39" s="297"/>
      <c r="HH39" s="297"/>
      <c r="HI39" s="297"/>
      <c r="HJ39" s="297"/>
      <c r="HK39" s="297"/>
      <c r="HL39" s="297"/>
      <c r="HM39" s="297"/>
      <c r="HN39" s="297"/>
      <c r="HO39" s="297"/>
      <c r="HP39" s="297"/>
      <c r="HQ39" s="297"/>
      <c r="HR39" s="297"/>
      <c r="HS39" s="297"/>
      <c r="HT39" s="297"/>
      <c r="HU39" s="297"/>
      <c r="HV39" s="297"/>
      <c r="HW39" s="297"/>
      <c r="HX39" s="297"/>
      <c r="HY39" s="297"/>
      <c r="HZ39" s="297"/>
      <c r="IA39" s="297"/>
      <c r="IB39" s="297"/>
      <c r="IC39" s="297"/>
      <c r="ID39" s="297"/>
      <c r="IE39" s="297"/>
      <c r="IF39" s="297"/>
      <c r="IG39" s="297"/>
      <c r="IH39" s="297"/>
      <c r="II39" s="297"/>
      <c r="IJ39" s="297"/>
      <c r="IK39" s="297"/>
      <c r="IL39" s="297"/>
      <c r="IM39" s="297"/>
      <c r="IN39" s="297"/>
      <c r="IO39" s="297"/>
      <c r="IP39" s="297"/>
      <c r="IQ39" s="297"/>
      <c r="IR39" s="297"/>
    </row>
    <row r="40" s="309" customFormat="1" ht="24" customHeight="1" spans="1:252">
      <c r="A40" s="297"/>
      <c r="B40" s="297"/>
      <c r="C40" s="297"/>
      <c r="D40" s="297"/>
      <c r="E40" s="297"/>
      <c r="F40" s="297"/>
      <c r="G40" s="297"/>
      <c r="H40" s="297"/>
      <c r="I40" s="297"/>
      <c r="J40" s="297"/>
      <c r="K40" s="297"/>
      <c r="L40" s="297"/>
      <c r="M40" s="297"/>
      <c r="N40" s="297"/>
      <c r="O40" s="297"/>
      <c r="P40" s="297"/>
      <c r="Q40" s="297"/>
      <c r="R40" s="297"/>
      <c r="S40" s="297"/>
      <c r="T40" s="297"/>
      <c r="U40" s="297"/>
      <c r="V40" s="297"/>
      <c r="W40" s="297"/>
      <c r="X40" s="297"/>
      <c r="Y40" s="297"/>
      <c r="Z40" s="297"/>
      <c r="AA40" s="297"/>
      <c r="AB40" s="297"/>
      <c r="AC40" s="297"/>
      <c r="AD40" s="297"/>
      <c r="AE40" s="297"/>
      <c r="AF40" s="297"/>
      <c r="AG40" s="297"/>
      <c r="AH40" s="297"/>
      <c r="AI40" s="297"/>
      <c r="AJ40" s="297"/>
      <c r="AK40" s="297"/>
      <c r="AL40" s="297"/>
      <c r="AM40" s="297"/>
      <c r="AN40" s="297"/>
      <c r="AO40" s="297"/>
      <c r="AP40" s="297"/>
      <c r="AQ40" s="297"/>
      <c r="AR40" s="297"/>
      <c r="AS40" s="297"/>
      <c r="AT40" s="297"/>
      <c r="AU40" s="297"/>
      <c r="AV40" s="297"/>
      <c r="AW40" s="297"/>
      <c r="AX40" s="297"/>
      <c r="AY40" s="297"/>
      <c r="AZ40" s="297"/>
      <c r="BA40" s="297"/>
      <c r="BB40" s="297"/>
      <c r="BC40" s="297"/>
      <c r="BD40" s="297"/>
      <c r="BE40" s="297"/>
      <c r="BF40" s="297"/>
      <c r="BG40" s="297"/>
      <c r="BH40" s="297"/>
      <c r="BI40" s="297"/>
      <c r="BJ40" s="297"/>
      <c r="BK40" s="297"/>
      <c r="BL40" s="297"/>
      <c r="BM40" s="297"/>
      <c r="BN40" s="297"/>
      <c r="BO40" s="297"/>
      <c r="BP40" s="297"/>
      <c r="BQ40" s="297"/>
      <c r="BR40" s="297"/>
      <c r="BS40" s="297"/>
      <c r="BT40" s="297"/>
      <c r="BU40" s="297"/>
      <c r="BV40" s="297"/>
      <c r="BW40" s="297"/>
      <c r="BX40" s="297"/>
      <c r="BY40" s="297"/>
      <c r="BZ40" s="297"/>
      <c r="CA40" s="297"/>
      <c r="CB40" s="297"/>
      <c r="CC40" s="297"/>
      <c r="CD40" s="297"/>
      <c r="CE40" s="297"/>
      <c r="CF40" s="297"/>
      <c r="CG40" s="297"/>
      <c r="CH40" s="297"/>
      <c r="CI40" s="297"/>
      <c r="CJ40" s="297"/>
      <c r="CK40" s="297"/>
      <c r="CL40" s="297"/>
      <c r="CM40" s="297"/>
      <c r="CN40" s="297"/>
      <c r="CO40" s="297"/>
      <c r="CP40" s="297"/>
      <c r="CQ40" s="297"/>
      <c r="CR40" s="297"/>
      <c r="CS40" s="297"/>
      <c r="CT40" s="297"/>
      <c r="CU40" s="297"/>
      <c r="CV40" s="297"/>
      <c r="CW40" s="297"/>
      <c r="CX40" s="297"/>
      <c r="CY40" s="297"/>
      <c r="CZ40" s="297"/>
      <c r="DA40" s="297"/>
      <c r="DB40" s="297"/>
      <c r="DC40" s="297"/>
      <c r="DD40" s="297"/>
      <c r="DE40" s="297"/>
      <c r="DF40" s="297"/>
      <c r="DG40" s="297"/>
      <c r="DH40" s="297"/>
      <c r="DI40" s="297"/>
      <c r="DJ40" s="297"/>
      <c r="DK40" s="297"/>
      <c r="DL40" s="297"/>
      <c r="DM40" s="297"/>
      <c r="DN40" s="297"/>
      <c r="DO40" s="297"/>
      <c r="DP40" s="297"/>
      <c r="DQ40" s="297"/>
      <c r="DR40" s="297"/>
      <c r="DS40" s="297"/>
      <c r="DT40" s="297"/>
      <c r="DU40" s="297"/>
      <c r="DV40" s="297"/>
      <c r="DW40" s="297"/>
      <c r="DX40" s="297"/>
      <c r="DY40" s="297"/>
      <c r="DZ40" s="297"/>
      <c r="EA40" s="297"/>
      <c r="EB40" s="297"/>
      <c r="EC40" s="297"/>
      <c r="ED40" s="297"/>
      <c r="EE40" s="297"/>
      <c r="EF40" s="297"/>
      <c r="EG40" s="297"/>
      <c r="EH40" s="297"/>
      <c r="EI40" s="297"/>
      <c r="EJ40" s="297"/>
      <c r="EK40" s="297"/>
      <c r="EL40" s="297"/>
      <c r="EM40" s="297"/>
      <c r="EN40" s="297"/>
      <c r="EO40" s="297"/>
      <c r="EP40" s="297"/>
      <c r="EQ40" s="297"/>
      <c r="ER40" s="297"/>
      <c r="ES40" s="297"/>
      <c r="ET40" s="297"/>
      <c r="EU40" s="297"/>
      <c r="EV40" s="297"/>
      <c r="EW40" s="297"/>
      <c r="EX40" s="297"/>
      <c r="EY40" s="297"/>
      <c r="EZ40" s="297"/>
      <c r="FA40" s="297"/>
      <c r="FB40" s="297"/>
      <c r="FC40" s="297"/>
      <c r="FD40" s="297"/>
      <c r="FE40" s="297"/>
      <c r="FF40" s="297"/>
      <c r="FG40" s="297"/>
      <c r="FH40" s="297"/>
      <c r="FI40" s="297"/>
      <c r="FJ40" s="297"/>
      <c r="FK40" s="297"/>
      <c r="FL40" s="297"/>
      <c r="FM40" s="297"/>
      <c r="FN40" s="297"/>
      <c r="FO40" s="297"/>
      <c r="FP40" s="297"/>
      <c r="FQ40" s="297"/>
      <c r="FR40" s="297"/>
      <c r="FS40" s="297"/>
      <c r="FT40" s="297"/>
      <c r="FU40" s="297"/>
      <c r="FV40" s="297"/>
      <c r="FW40" s="297"/>
      <c r="FX40" s="297"/>
      <c r="FY40" s="297"/>
      <c r="FZ40" s="297"/>
      <c r="GA40" s="297"/>
      <c r="GB40" s="297"/>
      <c r="GC40" s="297"/>
      <c r="GD40" s="297"/>
      <c r="GE40" s="297"/>
      <c r="GF40" s="297"/>
      <c r="GG40" s="297"/>
      <c r="GH40" s="297"/>
      <c r="GI40" s="297"/>
      <c r="GJ40" s="297"/>
      <c r="GK40" s="297"/>
      <c r="GL40" s="297"/>
      <c r="GM40" s="297"/>
      <c r="GN40" s="297"/>
      <c r="GO40" s="297"/>
      <c r="GP40" s="297"/>
      <c r="GQ40" s="297"/>
      <c r="GR40" s="297"/>
      <c r="GS40" s="297"/>
      <c r="GT40" s="297"/>
      <c r="GU40" s="297"/>
      <c r="GV40" s="297"/>
      <c r="GW40" s="297"/>
      <c r="GX40" s="297"/>
      <c r="GY40" s="297"/>
      <c r="GZ40" s="297"/>
      <c r="HA40" s="297"/>
      <c r="HB40" s="297"/>
      <c r="HC40" s="297"/>
      <c r="HD40" s="297"/>
      <c r="HE40" s="297"/>
      <c r="HF40" s="297"/>
      <c r="HG40" s="297"/>
      <c r="HH40" s="297"/>
      <c r="HI40" s="297"/>
      <c r="HJ40" s="297"/>
      <c r="HK40" s="297"/>
      <c r="HL40" s="297"/>
      <c r="HM40" s="297"/>
      <c r="HN40" s="297"/>
      <c r="HO40" s="297"/>
      <c r="HP40" s="297"/>
      <c r="HQ40" s="297"/>
      <c r="HR40" s="297"/>
      <c r="HS40" s="297"/>
      <c r="HT40" s="297"/>
      <c r="HU40" s="297"/>
      <c r="HV40" s="297"/>
      <c r="HW40" s="297"/>
      <c r="HX40" s="297"/>
      <c r="HY40" s="297"/>
      <c r="HZ40" s="297"/>
      <c r="IA40" s="297"/>
      <c r="IB40" s="297"/>
      <c r="IC40" s="297"/>
      <c r="ID40" s="297"/>
      <c r="IE40" s="297"/>
      <c r="IF40" s="297"/>
      <c r="IG40" s="297"/>
      <c r="IH40" s="297"/>
      <c r="II40" s="297"/>
      <c r="IJ40" s="297"/>
      <c r="IK40" s="297"/>
      <c r="IL40" s="297"/>
      <c r="IM40" s="297"/>
      <c r="IN40" s="297"/>
      <c r="IO40" s="297"/>
      <c r="IP40" s="297"/>
      <c r="IQ40" s="297"/>
      <c r="IR40" s="297"/>
    </row>
    <row r="41" s="309" customFormat="1" ht="24" customHeight="1" spans="1:252">
      <c r="A41" s="297"/>
      <c r="B41" s="297"/>
      <c r="C41" s="297"/>
      <c r="D41" s="297"/>
      <c r="E41" s="297"/>
      <c r="F41" s="297"/>
      <c r="G41" s="297"/>
      <c r="H41" s="297"/>
      <c r="I41" s="297"/>
      <c r="J41" s="297"/>
      <c r="K41" s="297"/>
      <c r="L41" s="297"/>
      <c r="M41" s="297"/>
      <c r="N41" s="297"/>
      <c r="O41" s="297"/>
      <c r="P41" s="297"/>
      <c r="Q41" s="297"/>
      <c r="R41" s="297"/>
      <c r="S41" s="297"/>
      <c r="T41" s="297"/>
      <c r="U41" s="297"/>
      <c r="V41" s="297"/>
      <c r="W41" s="297"/>
      <c r="X41" s="297"/>
      <c r="Y41" s="297"/>
      <c r="Z41" s="297"/>
      <c r="AA41" s="297"/>
      <c r="AB41" s="297"/>
      <c r="AC41" s="297"/>
      <c r="AD41" s="297"/>
      <c r="AE41" s="297"/>
      <c r="AF41" s="297"/>
      <c r="AG41" s="297"/>
      <c r="AH41" s="297"/>
      <c r="AI41" s="297"/>
      <c r="AJ41" s="297"/>
      <c r="AK41" s="297"/>
      <c r="AL41" s="297"/>
      <c r="AM41" s="297"/>
      <c r="AN41" s="297"/>
      <c r="AO41" s="297"/>
      <c r="AP41" s="297"/>
      <c r="AQ41" s="297"/>
      <c r="AR41" s="297"/>
      <c r="AS41" s="297"/>
      <c r="AT41" s="297"/>
      <c r="AU41" s="297"/>
      <c r="AV41" s="297"/>
      <c r="AW41" s="297"/>
      <c r="AX41" s="297"/>
      <c r="AY41" s="297"/>
      <c r="AZ41" s="297"/>
      <c r="BA41" s="297"/>
      <c r="BB41" s="297"/>
      <c r="BC41" s="297"/>
      <c r="BD41" s="297"/>
      <c r="BE41" s="297"/>
      <c r="BF41" s="297"/>
      <c r="BG41" s="297"/>
      <c r="BH41" s="297"/>
      <c r="BI41" s="297"/>
      <c r="BJ41" s="297"/>
      <c r="BK41" s="297"/>
      <c r="BL41" s="297"/>
      <c r="BM41" s="297"/>
      <c r="BN41" s="297"/>
      <c r="BO41" s="297"/>
      <c r="BP41" s="297"/>
      <c r="BQ41" s="297"/>
      <c r="BR41" s="297"/>
      <c r="BS41" s="297"/>
      <c r="BT41" s="297"/>
      <c r="BU41" s="297"/>
      <c r="BV41" s="297"/>
      <c r="BW41" s="297"/>
      <c r="BX41" s="297"/>
      <c r="BY41" s="297"/>
      <c r="BZ41" s="297"/>
      <c r="CA41" s="297"/>
      <c r="CB41" s="297"/>
      <c r="CC41" s="297"/>
      <c r="CD41" s="297"/>
      <c r="CE41" s="297"/>
      <c r="CF41" s="297"/>
      <c r="CG41" s="297"/>
      <c r="CH41" s="297"/>
      <c r="CI41" s="297"/>
      <c r="CJ41" s="297"/>
      <c r="CK41" s="297"/>
      <c r="CL41" s="297"/>
      <c r="CM41" s="297"/>
      <c r="CN41" s="297"/>
      <c r="CO41" s="297"/>
      <c r="CP41" s="297"/>
      <c r="CQ41" s="297"/>
      <c r="CR41" s="297"/>
      <c r="CS41" s="297"/>
      <c r="CT41" s="297"/>
      <c r="CU41" s="297"/>
      <c r="CV41" s="297"/>
      <c r="CW41" s="297"/>
      <c r="CX41" s="297"/>
      <c r="CY41" s="297"/>
      <c r="CZ41" s="297"/>
      <c r="DA41" s="297"/>
      <c r="DB41" s="297"/>
      <c r="DC41" s="297"/>
      <c r="DD41" s="297"/>
      <c r="DE41" s="297"/>
      <c r="DF41" s="297"/>
      <c r="DG41" s="297"/>
      <c r="DH41" s="297"/>
      <c r="DI41" s="297"/>
      <c r="DJ41" s="297"/>
      <c r="DK41" s="297"/>
      <c r="DL41" s="297"/>
      <c r="DM41" s="297"/>
      <c r="DN41" s="297"/>
      <c r="DO41" s="297"/>
      <c r="DP41" s="297"/>
      <c r="DQ41" s="297"/>
      <c r="DR41" s="297"/>
      <c r="DS41" s="297"/>
      <c r="DT41" s="297"/>
      <c r="DU41" s="297"/>
      <c r="DV41" s="297"/>
      <c r="DW41" s="297"/>
      <c r="DX41" s="297"/>
      <c r="DY41" s="297"/>
      <c r="DZ41" s="297"/>
      <c r="EA41" s="297"/>
      <c r="EB41" s="297"/>
      <c r="EC41" s="297"/>
      <c r="ED41" s="297"/>
      <c r="EE41" s="297"/>
      <c r="EF41" s="297"/>
      <c r="EG41" s="297"/>
      <c r="EH41" s="297"/>
      <c r="EI41" s="297"/>
      <c r="EJ41" s="297"/>
      <c r="EK41" s="297"/>
      <c r="EL41" s="297"/>
      <c r="EM41" s="297"/>
      <c r="EN41" s="297"/>
      <c r="EO41" s="297"/>
      <c r="EP41" s="297"/>
      <c r="EQ41" s="297"/>
      <c r="ER41" s="297"/>
      <c r="ES41" s="297"/>
      <c r="ET41" s="297"/>
      <c r="EU41" s="297"/>
      <c r="EV41" s="297"/>
      <c r="EW41" s="297"/>
      <c r="EX41" s="297"/>
      <c r="EY41" s="297"/>
      <c r="EZ41" s="297"/>
      <c r="FA41" s="297"/>
      <c r="FB41" s="297"/>
      <c r="FC41" s="297"/>
      <c r="FD41" s="297"/>
      <c r="FE41" s="297"/>
      <c r="FF41" s="297"/>
      <c r="FG41" s="297"/>
      <c r="FH41" s="297"/>
      <c r="FI41" s="297"/>
      <c r="FJ41" s="297"/>
      <c r="FK41" s="297"/>
      <c r="FL41" s="297"/>
      <c r="FM41" s="297"/>
      <c r="FN41" s="297"/>
      <c r="FO41" s="297"/>
      <c r="FP41" s="297"/>
      <c r="FQ41" s="297"/>
      <c r="FR41" s="297"/>
      <c r="FS41" s="297"/>
      <c r="FT41" s="297"/>
      <c r="FU41" s="297"/>
      <c r="FV41" s="297"/>
      <c r="FW41" s="297"/>
      <c r="FX41" s="297"/>
      <c r="FY41" s="297"/>
      <c r="FZ41" s="297"/>
      <c r="GA41" s="297"/>
      <c r="GB41" s="297"/>
      <c r="GC41" s="297"/>
      <c r="GD41" s="297"/>
      <c r="GE41" s="297"/>
      <c r="GF41" s="297"/>
      <c r="GG41" s="297"/>
      <c r="GH41" s="297"/>
      <c r="GI41" s="297"/>
      <c r="GJ41" s="297"/>
      <c r="GK41" s="297"/>
      <c r="GL41" s="297"/>
      <c r="GM41" s="297"/>
      <c r="GN41" s="297"/>
      <c r="GO41" s="297"/>
      <c r="GP41" s="297"/>
      <c r="GQ41" s="297"/>
      <c r="GR41" s="297"/>
      <c r="GS41" s="297"/>
      <c r="GT41" s="297"/>
      <c r="GU41" s="297"/>
      <c r="GV41" s="297"/>
      <c r="GW41" s="297"/>
      <c r="GX41" s="297"/>
      <c r="GY41" s="297"/>
      <c r="GZ41" s="297"/>
      <c r="HA41" s="297"/>
      <c r="HB41" s="297"/>
      <c r="HC41" s="297"/>
      <c r="HD41" s="297"/>
      <c r="HE41" s="297"/>
      <c r="HF41" s="297"/>
      <c r="HG41" s="297"/>
      <c r="HH41" s="297"/>
      <c r="HI41" s="297"/>
      <c r="HJ41" s="297"/>
      <c r="HK41" s="297"/>
      <c r="HL41" s="297"/>
      <c r="HM41" s="297"/>
      <c r="HN41" s="297"/>
      <c r="HO41" s="297"/>
      <c r="HP41" s="297"/>
      <c r="HQ41" s="297"/>
      <c r="HR41" s="297"/>
      <c r="HS41" s="297"/>
      <c r="HT41" s="297"/>
      <c r="HU41" s="297"/>
      <c r="HV41" s="297"/>
      <c r="HW41" s="297"/>
      <c r="HX41" s="297"/>
      <c r="HY41" s="297"/>
      <c r="HZ41" s="297"/>
      <c r="IA41" s="297"/>
      <c r="IB41" s="297"/>
      <c r="IC41" s="297"/>
      <c r="ID41" s="297"/>
      <c r="IE41" s="297"/>
      <c r="IF41" s="297"/>
      <c r="IG41" s="297"/>
      <c r="IH41" s="297"/>
      <c r="II41" s="297"/>
      <c r="IJ41" s="297"/>
      <c r="IK41" s="297"/>
      <c r="IL41" s="297"/>
      <c r="IM41" s="297"/>
      <c r="IN41" s="297"/>
      <c r="IO41" s="297"/>
      <c r="IP41" s="297"/>
      <c r="IQ41" s="297"/>
      <c r="IR41" s="297"/>
    </row>
    <row r="42" s="309" customFormat="1" ht="24" customHeight="1" spans="1:252">
      <c r="A42" s="297"/>
      <c r="B42" s="297"/>
      <c r="C42" s="297"/>
      <c r="D42" s="297"/>
      <c r="E42" s="297"/>
      <c r="F42" s="297"/>
      <c r="G42" s="297"/>
      <c r="H42" s="297"/>
      <c r="I42" s="297"/>
      <c r="J42" s="297"/>
      <c r="K42" s="297"/>
      <c r="L42" s="297"/>
      <c r="M42" s="297"/>
      <c r="N42" s="297"/>
      <c r="O42" s="297"/>
      <c r="P42" s="297"/>
      <c r="Q42" s="297"/>
      <c r="R42" s="297"/>
      <c r="S42" s="297"/>
      <c r="T42" s="297"/>
      <c r="U42" s="297"/>
      <c r="V42" s="297"/>
      <c r="W42" s="297"/>
      <c r="X42" s="297"/>
      <c r="Y42" s="297"/>
      <c r="Z42" s="297"/>
      <c r="AA42" s="297"/>
      <c r="AB42" s="297"/>
      <c r="AC42" s="297"/>
      <c r="AD42" s="297"/>
      <c r="AE42" s="297"/>
      <c r="AF42" s="297"/>
      <c r="AG42" s="297"/>
      <c r="AH42" s="297"/>
      <c r="AI42" s="297"/>
      <c r="AJ42" s="297"/>
      <c r="AK42" s="297"/>
      <c r="AL42" s="297"/>
      <c r="AM42" s="297"/>
      <c r="AN42" s="297"/>
      <c r="AO42" s="297"/>
      <c r="AP42" s="297"/>
      <c r="AQ42" s="297"/>
      <c r="AR42" s="297"/>
      <c r="AS42" s="297"/>
      <c r="AT42" s="297"/>
      <c r="AU42" s="297"/>
      <c r="AV42" s="297"/>
      <c r="AW42" s="297"/>
      <c r="AX42" s="297"/>
      <c r="AY42" s="297"/>
      <c r="AZ42" s="297"/>
      <c r="BA42" s="297"/>
      <c r="BB42" s="297"/>
      <c r="BC42" s="297"/>
      <c r="BD42" s="297"/>
      <c r="BE42" s="297"/>
      <c r="BF42" s="297"/>
      <c r="BG42" s="297"/>
      <c r="BH42" s="297"/>
      <c r="BI42" s="297"/>
      <c r="BJ42" s="297"/>
      <c r="BK42" s="297"/>
      <c r="BL42" s="297"/>
      <c r="BM42" s="297"/>
      <c r="BN42" s="297"/>
      <c r="BO42" s="297"/>
      <c r="BP42" s="297"/>
      <c r="BQ42" s="297"/>
      <c r="BR42" s="297"/>
      <c r="BS42" s="297"/>
      <c r="BT42" s="297"/>
      <c r="BU42" s="297"/>
      <c r="BV42" s="297"/>
      <c r="BW42" s="297"/>
      <c r="BX42" s="297"/>
      <c r="BY42" s="297"/>
      <c r="BZ42" s="297"/>
      <c r="CA42" s="297"/>
      <c r="CB42" s="297"/>
      <c r="CC42" s="297"/>
      <c r="CD42" s="297"/>
      <c r="CE42" s="297"/>
      <c r="CF42" s="297"/>
      <c r="CG42" s="297"/>
      <c r="CH42" s="297"/>
      <c r="CI42" s="297"/>
      <c r="CJ42" s="297"/>
      <c r="CK42" s="297"/>
      <c r="CL42" s="297"/>
      <c r="CM42" s="297"/>
      <c r="CN42" s="297"/>
      <c r="CO42" s="297"/>
      <c r="CP42" s="297"/>
      <c r="CQ42" s="297"/>
      <c r="CR42" s="297"/>
      <c r="CS42" s="297"/>
      <c r="CT42" s="297"/>
      <c r="CU42" s="297"/>
      <c r="CV42" s="297"/>
      <c r="CW42" s="297"/>
      <c r="CX42" s="297"/>
      <c r="CY42" s="297"/>
      <c r="CZ42" s="297"/>
      <c r="DA42" s="297"/>
      <c r="DB42" s="297"/>
      <c r="DC42" s="297"/>
      <c r="DD42" s="297"/>
      <c r="DE42" s="297"/>
      <c r="DF42" s="297"/>
      <c r="DG42" s="297"/>
      <c r="DH42" s="297"/>
      <c r="DI42" s="297"/>
      <c r="DJ42" s="297"/>
      <c r="DK42" s="297"/>
      <c r="DL42" s="297"/>
      <c r="DM42" s="297"/>
      <c r="DN42" s="297"/>
      <c r="DO42" s="297"/>
      <c r="DP42" s="297"/>
      <c r="DQ42" s="297"/>
      <c r="DR42" s="297"/>
      <c r="DS42" s="297"/>
      <c r="DT42" s="297"/>
      <c r="DU42" s="297"/>
      <c r="DV42" s="297"/>
      <c r="DW42" s="297"/>
      <c r="DX42" s="297"/>
      <c r="DY42" s="297"/>
      <c r="DZ42" s="297"/>
      <c r="EA42" s="297"/>
      <c r="EB42" s="297"/>
      <c r="EC42" s="297"/>
      <c r="ED42" s="297"/>
      <c r="EE42" s="297"/>
      <c r="EF42" s="297"/>
      <c r="EG42" s="297"/>
      <c r="EH42" s="297"/>
      <c r="EI42" s="297"/>
      <c r="EJ42" s="297"/>
      <c r="EK42" s="297"/>
      <c r="EL42" s="297"/>
      <c r="EM42" s="297"/>
      <c r="EN42" s="297"/>
      <c r="EO42" s="297"/>
      <c r="EP42" s="297"/>
      <c r="EQ42" s="297"/>
      <c r="ER42" s="297"/>
      <c r="ES42" s="297"/>
      <c r="ET42" s="297"/>
      <c r="EU42" s="297"/>
      <c r="EV42" s="297"/>
      <c r="EW42" s="297"/>
      <c r="EX42" s="297"/>
      <c r="EY42" s="297"/>
      <c r="EZ42" s="297"/>
      <c r="FA42" s="297"/>
      <c r="FB42" s="297"/>
      <c r="FC42" s="297"/>
      <c r="FD42" s="297"/>
      <c r="FE42" s="297"/>
      <c r="FF42" s="297"/>
      <c r="FG42" s="297"/>
      <c r="FH42" s="297"/>
      <c r="FI42" s="297"/>
      <c r="FJ42" s="297"/>
      <c r="FK42" s="297"/>
      <c r="FL42" s="297"/>
      <c r="FM42" s="297"/>
      <c r="FN42" s="297"/>
      <c r="FO42" s="297"/>
      <c r="FP42" s="297"/>
      <c r="FQ42" s="297"/>
      <c r="FR42" s="297"/>
      <c r="FS42" s="297"/>
      <c r="FT42" s="297"/>
      <c r="FU42" s="297"/>
      <c r="FV42" s="297"/>
      <c r="FW42" s="297"/>
      <c r="FX42" s="297"/>
      <c r="FY42" s="297"/>
      <c r="FZ42" s="297"/>
      <c r="GA42" s="297"/>
      <c r="GB42" s="297"/>
      <c r="GC42" s="297"/>
      <c r="GD42" s="297"/>
      <c r="GE42" s="297"/>
      <c r="GF42" s="297"/>
      <c r="GG42" s="297"/>
      <c r="GH42" s="297"/>
      <c r="GI42" s="297"/>
      <c r="GJ42" s="297"/>
      <c r="GK42" s="297"/>
      <c r="GL42" s="297"/>
      <c r="GM42" s="297"/>
      <c r="GN42" s="297"/>
      <c r="GO42" s="297"/>
      <c r="GP42" s="297"/>
      <c r="GQ42" s="297"/>
      <c r="GR42" s="297"/>
      <c r="GS42" s="297"/>
      <c r="GT42" s="297"/>
      <c r="GU42" s="297"/>
      <c r="GV42" s="297"/>
      <c r="GW42" s="297"/>
      <c r="GX42" s="297"/>
      <c r="GY42" s="297"/>
      <c r="GZ42" s="297"/>
      <c r="HA42" s="297"/>
      <c r="HB42" s="297"/>
      <c r="HC42" s="297"/>
      <c r="HD42" s="297"/>
      <c r="HE42" s="297"/>
      <c r="HF42" s="297"/>
      <c r="HG42" s="297"/>
      <c r="HH42" s="297"/>
      <c r="HI42" s="297"/>
      <c r="HJ42" s="297"/>
      <c r="HK42" s="297"/>
      <c r="HL42" s="297"/>
      <c r="HM42" s="297"/>
      <c r="HN42" s="297"/>
      <c r="HO42" s="297"/>
      <c r="HP42" s="297"/>
      <c r="HQ42" s="297"/>
      <c r="HR42" s="297"/>
      <c r="HS42" s="297"/>
      <c r="HT42" s="297"/>
      <c r="HU42" s="297"/>
      <c r="HV42" s="297"/>
      <c r="HW42" s="297"/>
      <c r="HX42" s="297"/>
      <c r="HY42" s="297"/>
      <c r="HZ42" s="297"/>
      <c r="IA42" s="297"/>
      <c r="IB42" s="297"/>
      <c r="IC42" s="297"/>
      <c r="ID42" s="297"/>
      <c r="IE42" s="297"/>
      <c r="IF42" s="297"/>
      <c r="IG42" s="297"/>
      <c r="IH42" s="297"/>
      <c r="II42" s="297"/>
      <c r="IJ42" s="297"/>
      <c r="IK42" s="297"/>
      <c r="IL42" s="297"/>
      <c r="IM42" s="297"/>
      <c r="IN42" s="297"/>
      <c r="IO42" s="297"/>
      <c r="IP42" s="297"/>
      <c r="IQ42" s="297"/>
      <c r="IR42" s="297"/>
    </row>
    <row r="43" s="309" customFormat="1" ht="24" customHeight="1" spans="1:252">
      <c r="A43" s="297"/>
      <c r="B43" s="297"/>
      <c r="C43" s="297"/>
      <c r="D43" s="297"/>
      <c r="E43" s="297"/>
      <c r="F43" s="297"/>
      <c r="G43" s="297"/>
      <c r="H43" s="297"/>
      <c r="I43" s="297"/>
      <c r="J43" s="297"/>
      <c r="K43" s="297"/>
      <c r="L43" s="297"/>
      <c r="M43" s="297"/>
      <c r="N43" s="297"/>
      <c r="O43" s="297"/>
      <c r="P43" s="297"/>
      <c r="Q43" s="297"/>
      <c r="R43" s="297"/>
      <c r="S43" s="297"/>
      <c r="T43" s="297"/>
      <c r="U43" s="297"/>
      <c r="V43" s="297"/>
      <c r="W43" s="297"/>
      <c r="X43" s="297"/>
      <c r="Y43" s="297"/>
      <c r="Z43" s="297"/>
      <c r="AA43" s="297"/>
      <c r="AB43" s="297"/>
      <c r="AC43" s="297"/>
      <c r="AD43" s="297"/>
      <c r="AE43" s="297"/>
      <c r="AF43" s="297"/>
      <c r="AG43" s="297"/>
      <c r="AH43" s="297"/>
      <c r="AI43" s="297"/>
      <c r="AJ43" s="297"/>
      <c r="AK43" s="297"/>
      <c r="AL43" s="297"/>
      <c r="AM43" s="297"/>
      <c r="AN43" s="297"/>
      <c r="AO43" s="297"/>
      <c r="AP43" s="297"/>
      <c r="AQ43" s="297"/>
      <c r="AR43" s="297"/>
      <c r="AS43" s="297"/>
      <c r="AT43" s="297"/>
      <c r="AU43" s="297"/>
      <c r="AV43" s="297"/>
      <c r="AW43" s="297"/>
      <c r="AX43" s="297"/>
      <c r="AY43" s="297"/>
      <c r="AZ43" s="297"/>
      <c r="BA43" s="297"/>
      <c r="BB43" s="297"/>
      <c r="BC43" s="297"/>
      <c r="BD43" s="297"/>
      <c r="BE43" s="297"/>
      <c r="BF43" s="297"/>
      <c r="BG43" s="297"/>
      <c r="BH43" s="297"/>
      <c r="BI43" s="297"/>
      <c r="BJ43" s="297"/>
      <c r="BK43" s="297"/>
      <c r="BL43" s="297"/>
      <c r="BM43" s="297"/>
      <c r="BN43" s="297"/>
      <c r="BO43" s="297"/>
      <c r="BP43" s="297"/>
      <c r="BQ43" s="297"/>
      <c r="BR43" s="297"/>
      <c r="BS43" s="297"/>
      <c r="BT43" s="297"/>
      <c r="BU43" s="297"/>
      <c r="BV43" s="297"/>
      <c r="BW43" s="297"/>
      <c r="BX43" s="297"/>
      <c r="BY43" s="297"/>
      <c r="BZ43" s="297"/>
      <c r="CA43" s="297"/>
      <c r="CB43" s="297"/>
      <c r="CC43" s="297"/>
      <c r="CD43" s="297"/>
      <c r="CE43" s="297"/>
      <c r="CF43" s="297"/>
      <c r="CG43" s="297"/>
      <c r="CH43" s="297"/>
      <c r="CI43" s="297"/>
      <c r="CJ43" s="297"/>
      <c r="CK43" s="297"/>
      <c r="CL43" s="297"/>
      <c r="CM43" s="297"/>
      <c r="CN43" s="297"/>
      <c r="CO43" s="297"/>
      <c r="CP43" s="297"/>
      <c r="CQ43" s="297"/>
      <c r="CR43" s="297"/>
      <c r="CS43" s="297"/>
      <c r="CT43" s="297"/>
      <c r="CU43" s="297"/>
      <c r="CV43" s="297"/>
      <c r="CW43" s="297"/>
      <c r="CX43" s="297"/>
      <c r="CY43" s="297"/>
      <c r="CZ43" s="297"/>
      <c r="DA43" s="297"/>
      <c r="DB43" s="297"/>
      <c r="DC43" s="297"/>
      <c r="DD43" s="297"/>
      <c r="DE43" s="297"/>
      <c r="DF43" s="297"/>
      <c r="DG43" s="297"/>
      <c r="DH43" s="297"/>
      <c r="DI43" s="297"/>
      <c r="DJ43" s="297"/>
      <c r="DK43" s="297"/>
      <c r="DL43" s="297"/>
      <c r="DM43" s="297"/>
      <c r="DN43" s="297"/>
      <c r="DO43" s="297"/>
      <c r="DP43" s="297"/>
      <c r="DQ43" s="297"/>
      <c r="DR43" s="297"/>
      <c r="DS43" s="297"/>
      <c r="DT43" s="297"/>
      <c r="DU43" s="297"/>
      <c r="DV43" s="297"/>
      <c r="DW43" s="297"/>
      <c r="DX43" s="297"/>
      <c r="DY43" s="297"/>
      <c r="DZ43" s="297"/>
      <c r="EA43" s="297"/>
      <c r="EB43" s="297"/>
      <c r="EC43" s="297"/>
      <c r="ED43" s="297"/>
      <c r="EE43" s="297"/>
      <c r="EF43" s="297"/>
      <c r="EG43" s="297"/>
      <c r="EH43" s="297"/>
      <c r="EI43" s="297"/>
      <c r="EJ43" s="297"/>
      <c r="EK43" s="297"/>
      <c r="EL43" s="297"/>
      <c r="EM43" s="297"/>
      <c r="EN43" s="297"/>
      <c r="EO43" s="297"/>
      <c r="EP43" s="297"/>
      <c r="EQ43" s="297"/>
      <c r="ER43" s="297"/>
      <c r="ES43" s="297"/>
      <c r="ET43" s="297"/>
      <c r="EU43" s="297"/>
      <c r="EV43" s="297"/>
      <c r="EW43" s="297"/>
      <c r="EX43" s="297"/>
      <c r="EY43" s="297"/>
      <c r="EZ43" s="297"/>
      <c r="FA43" s="297"/>
      <c r="FB43" s="297"/>
      <c r="FC43" s="297"/>
      <c r="FD43" s="297"/>
      <c r="FE43" s="297"/>
      <c r="FF43" s="297"/>
      <c r="FG43" s="297"/>
      <c r="FH43" s="297"/>
      <c r="FI43" s="297"/>
      <c r="FJ43" s="297"/>
      <c r="FK43" s="297"/>
      <c r="FL43" s="297"/>
      <c r="FM43" s="297"/>
      <c r="FN43" s="297"/>
      <c r="FO43" s="297"/>
      <c r="FP43" s="297"/>
      <c r="FQ43" s="297"/>
      <c r="FR43" s="297"/>
      <c r="FS43" s="297"/>
      <c r="FT43" s="297"/>
      <c r="FU43" s="297"/>
      <c r="FV43" s="297"/>
      <c r="FW43" s="297"/>
      <c r="FX43" s="297"/>
      <c r="FY43" s="297"/>
      <c r="FZ43" s="297"/>
      <c r="GA43" s="297"/>
      <c r="GB43" s="297"/>
      <c r="GC43" s="297"/>
      <c r="GD43" s="297"/>
      <c r="GE43" s="297"/>
      <c r="GF43" s="297"/>
      <c r="GG43" s="297"/>
      <c r="GH43" s="297"/>
      <c r="GI43" s="297"/>
      <c r="GJ43" s="297"/>
      <c r="GK43" s="297"/>
      <c r="GL43" s="297"/>
      <c r="GM43" s="297"/>
      <c r="GN43" s="297"/>
      <c r="GO43" s="297"/>
      <c r="GP43" s="297"/>
      <c r="GQ43" s="297"/>
      <c r="GR43" s="297"/>
      <c r="GS43" s="297"/>
      <c r="GT43" s="297"/>
      <c r="GU43" s="297"/>
      <c r="GV43" s="297"/>
      <c r="GW43" s="297"/>
      <c r="GX43" s="297"/>
      <c r="GY43" s="297"/>
      <c r="GZ43" s="297"/>
      <c r="HA43" s="297"/>
      <c r="HB43" s="297"/>
      <c r="HC43" s="297"/>
      <c r="HD43" s="297"/>
      <c r="HE43" s="297"/>
      <c r="HF43" s="297"/>
      <c r="HG43" s="297"/>
      <c r="HH43" s="297"/>
      <c r="HI43" s="297"/>
      <c r="HJ43" s="297"/>
      <c r="HK43" s="297"/>
      <c r="HL43" s="297"/>
      <c r="HM43" s="297"/>
      <c r="HN43" s="297"/>
      <c r="HO43" s="297"/>
      <c r="HP43" s="297"/>
      <c r="HQ43" s="297"/>
      <c r="HR43" s="297"/>
      <c r="HS43" s="297"/>
      <c r="HT43" s="297"/>
      <c r="HU43" s="297"/>
      <c r="HV43" s="297"/>
      <c r="HW43" s="297"/>
      <c r="HX43" s="297"/>
      <c r="HY43" s="297"/>
      <c r="HZ43" s="297"/>
      <c r="IA43" s="297"/>
      <c r="IB43" s="297"/>
      <c r="IC43" s="297"/>
      <c r="ID43" s="297"/>
      <c r="IE43" s="297"/>
      <c r="IF43" s="297"/>
      <c r="IG43" s="297"/>
      <c r="IH43" s="297"/>
      <c r="II43" s="297"/>
      <c r="IJ43" s="297"/>
      <c r="IK43" s="297"/>
      <c r="IL43" s="297"/>
      <c r="IM43" s="297"/>
      <c r="IN43" s="297"/>
      <c r="IO43" s="297"/>
      <c r="IP43" s="297"/>
      <c r="IQ43" s="297"/>
      <c r="IR43" s="297"/>
    </row>
    <row r="44" s="309" customFormat="1" ht="24" customHeight="1" spans="1:252">
      <c r="A44" s="297"/>
      <c r="B44" s="297"/>
      <c r="C44" s="297"/>
      <c r="D44" s="297"/>
      <c r="E44" s="297"/>
      <c r="F44" s="297"/>
      <c r="G44" s="297"/>
      <c r="H44" s="297"/>
      <c r="I44" s="297"/>
      <c r="J44" s="297"/>
      <c r="K44" s="297"/>
      <c r="L44" s="297"/>
      <c r="M44" s="297"/>
      <c r="N44" s="297"/>
      <c r="O44" s="297"/>
      <c r="P44" s="297"/>
      <c r="Q44" s="297"/>
      <c r="R44" s="297"/>
      <c r="S44" s="297"/>
      <c r="T44" s="297"/>
      <c r="U44" s="297"/>
      <c r="V44" s="297"/>
      <c r="W44" s="297"/>
      <c r="X44" s="297"/>
      <c r="Y44" s="297"/>
      <c r="Z44" s="297"/>
      <c r="AA44" s="297"/>
      <c r="AB44" s="297"/>
      <c r="AC44" s="297"/>
      <c r="AD44" s="297"/>
      <c r="AE44" s="297"/>
      <c r="AF44" s="297"/>
      <c r="AG44" s="297"/>
      <c r="AH44" s="297"/>
      <c r="AI44" s="297"/>
      <c r="AJ44" s="297"/>
      <c r="AK44" s="297"/>
      <c r="AL44" s="297"/>
      <c r="AM44" s="297"/>
      <c r="AN44" s="297"/>
      <c r="AO44" s="297"/>
      <c r="AP44" s="297"/>
      <c r="AQ44" s="297"/>
      <c r="AR44" s="297"/>
      <c r="AS44" s="297"/>
      <c r="AT44" s="297"/>
      <c r="AU44" s="297"/>
      <c r="AV44" s="297"/>
      <c r="AW44" s="297"/>
      <c r="AX44" s="297"/>
      <c r="AY44" s="297"/>
      <c r="AZ44" s="297"/>
      <c r="BA44" s="297"/>
      <c r="BB44" s="297"/>
      <c r="BC44" s="297"/>
      <c r="BD44" s="297"/>
      <c r="BE44" s="297"/>
      <c r="BF44" s="297"/>
      <c r="BG44" s="297"/>
      <c r="BH44" s="297"/>
      <c r="BI44" s="297"/>
      <c r="BJ44" s="297"/>
      <c r="BK44" s="297"/>
      <c r="BL44" s="297"/>
      <c r="BM44" s="297"/>
      <c r="BN44" s="297"/>
      <c r="BO44" s="297"/>
      <c r="BP44" s="297"/>
      <c r="BQ44" s="297"/>
      <c r="BR44" s="297"/>
      <c r="BS44" s="297"/>
      <c r="BT44" s="297"/>
      <c r="BU44" s="297"/>
      <c r="BV44" s="297"/>
      <c r="BW44" s="297"/>
      <c r="BX44" s="297"/>
      <c r="BY44" s="297"/>
      <c r="BZ44" s="297"/>
      <c r="CA44" s="297"/>
      <c r="CB44" s="297"/>
      <c r="CC44" s="297"/>
      <c r="CD44" s="297"/>
      <c r="CE44" s="297"/>
      <c r="CF44" s="297"/>
      <c r="CG44" s="297"/>
      <c r="CH44" s="297"/>
      <c r="CI44" s="297"/>
      <c r="CJ44" s="297"/>
      <c r="CK44" s="297"/>
      <c r="CL44" s="297"/>
      <c r="CM44" s="297"/>
      <c r="CN44" s="297"/>
      <c r="CO44" s="297"/>
      <c r="CP44" s="297"/>
      <c r="CQ44" s="297"/>
      <c r="CR44" s="297"/>
      <c r="CS44" s="297"/>
      <c r="CT44" s="297"/>
      <c r="CU44" s="297"/>
      <c r="CV44" s="297"/>
      <c r="CW44" s="297"/>
      <c r="CX44" s="297"/>
      <c r="CY44" s="297"/>
      <c r="CZ44" s="297"/>
      <c r="DA44" s="297"/>
      <c r="DB44" s="297"/>
      <c r="DC44" s="297"/>
      <c r="DD44" s="297"/>
      <c r="DE44" s="297"/>
      <c r="DF44" s="297"/>
      <c r="DG44" s="297"/>
      <c r="DH44" s="297"/>
      <c r="DI44" s="297"/>
      <c r="DJ44" s="297"/>
      <c r="DK44" s="297"/>
      <c r="DL44" s="297"/>
      <c r="DM44" s="297"/>
      <c r="DN44" s="297"/>
      <c r="DO44" s="297"/>
      <c r="DP44" s="297"/>
      <c r="DQ44" s="297"/>
      <c r="DR44" s="297"/>
      <c r="DS44" s="297"/>
      <c r="DT44" s="297"/>
      <c r="DU44" s="297"/>
      <c r="DV44" s="297"/>
      <c r="DW44" s="297"/>
      <c r="DX44" s="297"/>
      <c r="DY44" s="297"/>
      <c r="DZ44" s="297"/>
      <c r="EA44" s="297"/>
      <c r="EB44" s="297"/>
      <c r="EC44" s="297"/>
      <c r="ED44" s="297"/>
      <c r="EE44" s="297"/>
      <c r="EF44" s="297"/>
      <c r="EG44" s="297"/>
      <c r="EH44" s="297"/>
      <c r="EI44" s="297"/>
      <c r="EJ44" s="297"/>
      <c r="EK44" s="297"/>
      <c r="EL44" s="297"/>
      <c r="EM44" s="297"/>
      <c r="EN44" s="297"/>
      <c r="EO44" s="297"/>
      <c r="EP44" s="297"/>
      <c r="EQ44" s="297"/>
      <c r="ER44" s="297"/>
      <c r="ES44" s="297"/>
      <c r="ET44" s="297"/>
      <c r="EU44" s="297"/>
      <c r="EV44" s="297"/>
      <c r="EW44" s="297"/>
      <c r="EX44" s="297"/>
      <c r="EY44" s="297"/>
      <c r="EZ44" s="297"/>
      <c r="FA44" s="297"/>
      <c r="FB44" s="297"/>
      <c r="FC44" s="297"/>
      <c r="FD44" s="297"/>
      <c r="FE44" s="297"/>
      <c r="FF44" s="297"/>
      <c r="FG44" s="297"/>
      <c r="FH44" s="297"/>
      <c r="FI44" s="297"/>
      <c r="FJ44" s="297"/>
      <c r="FK44" s="297"/>
      <c r="FL44" s="297"/>
      <c r="FM44" s="297"/>
      <c r="FN44" s="297"/>
      <c r="FO44" s="297"/>
      <c r="FP44" s="297"/>
      <c r="FQ44" s="297"/>
      <c r="FR44" s="297"/>
      <c r="FS44" s="297"/>
      <c r="FT44" s="297"/>
      <c r="FU44" s="297"/>
      <c r="FV44" s="297"/>
      <c r="FW44" s="297"/>
      <c r="FX44" s="297"/>
      <c r="FY44" s="297"/>
      <c r="FZ44" s="297"/>
      <c r="GA44" s="297"/>
      <c r="GB44" s="297"/>
      <c r="GC44" s="297"/>
      <c r="GD44" s="297"/>
      <c r="GE44" s="297"/>
      <c r="GF44" s="297"/>
      <c r="GG44" s="297"/>
      <c r="GH44" s="297"/>
      <c r="GI44" s="297"/>
      <c r="GJ44" s="297"/>
      <c r="GK44" s="297"/>
      <c r="GL44" s="297"/>
      <c r="GM44" s="297"/>
      <c r="GN44" s="297"/>
      <c r="GO44" s="297"/>
      <c r="GP44" s="297"/>
      <c r="GQ44" s="297"/>
      <c r="GR44" s="297"/>
      <c r="GS44" s="297"/>
      <c r="GT44" s="297"/>
      <c r="GU44" s="297"/>
      <c r="GV44" s="297"/>
      <c r="GW44" s="297"/>
      <c r="GX44" s="297"/>
      <c r="GY44" s="297"/>
      <c r="GZ44" s="297"/>
      <c r="HA44" s="297"/>
      <c r="HB44" s="297"/>
      <c r="HC44" s="297"/>
      <c r="HD44" s="297"/>
      <c r="HE44" s="297"/>
      <c r="HF44" s="297"/>
      <c r="HG44" s="297"/>
      <c r="HH44" s="297"/>
      <c r="HI44" s="297"/>
      <c r="HJ44" s="297"/>
      <c r="HK44" s="297"/>
      <c r="HL44" s="297"/>
      <c r="HM44" s="297"/>
      <c r="HN44" s="297"/>
      <c r="HO44" s="297"/>
      <c r="HP44" s="297"/>
      <c r="HQ44" s="297"/>
      <c r="HR44" s="297"/>
      <c r="HS44" s="297"/>
      <c r="HT44" s="297"/>
      <c r="HU44" s="297"/>
      <c r="HV44" s="297"/>
      <c r="HW44" s="297"/>
      <c r="HX44" s="297"/>
      <c r="HY44" s="297"/>
      <c r="HZ44" s="297"/>
      <c r="IA44" s="297"/>
      <c r="IB44" s="297"/>
      <c r="IC44" s="297"/>
      <c r="ID44" s="297"/>
      <c r="IE44" s="297"/>
      <c r="IF44" s="297"/>
      <c r="IG44" s="297"/>
      <c r="IH44" s="297"/>
      <c r="II44" s="297"/>
      <c r="IJ44" s="297"/>
      <c r="IK44" s="297"/>
      <c r="IL44" s="297"/>
      <c r="IM44" s="297"/>
      <c r="IN44" s="297"/>
      <c r="IO44" s="297"/>
      <c r="IP44" s="297"/>
      <c r="IQ44" s="297"/>
      <c r="IR44" s="297"/>
    </row>
    <row r="45" s="309" customFormat="1" ht="24" customHeight="1" spans="1:252">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297"/>
      <c r="AR45" s="297"/>
      <c r="AS45" s="297"/>
      <c r="AT45" s="297"/>
      <c r="AU45" s="297"/>
      <c r="AV45" s="297"/>
      <c r="AW45" s="297"/>
      <c r="AX45" s="297"/>
      <c r="AY45" s="297"/>
      <c r="AZ45" s="297"/>
      <c r="BA45" s="297"/>
      <c r="BB45" s="297"/>
      <c r="BC45" s="297"/>
      <c r="BD45" s="297"/>
      <c r="BE45" s="297"/>
      <c r="BF45" s="297"/>
      <c r="BG45" s="297"/>
      <c r="BH45" s="297"/>
      <c r="BI45" s="297"/>
      <c r="BJ45" s="297"/>
      <c r="BK45" s="297"/>
      <c r="BL45" s="297"/>
      <c r="BM45" s="297"/>
      <c r="BN45" s="297"/>
      <c r="BO45" s="297"/>
      <c r="BP45" s="297"/>
      <c r="BQ45" s="297"/>
      <c r="BR45" s="297"/>
      <c r="BS45" s="297"/>
      <c r="BT45" s="297"/>
      <c r="BU45" s="297"/>
      <c r="BV45" s="297"/>
      <c r="BW45" s="297"/>
      <c r="BX45" s="297"/>
      <c r="BY45" s="297"/>
      <c r="BZ45" s="297"/>
      <c r="CA45" s="297"/>
      <c r="CB45" s="297"/>
      <c r="CC45" s="297"/>
      <c r="CD45" s="297"/>
      <c r="CE45" s="297"/>
      <c r="CF45" s="297"/>
      <c r="CG45" s="297"/>
      <c r="CH45" s="297"/>
      <c r="CI45" s="297"/>
      <c r="CJ45" s="297"/>
      <c r="CK45" s="297"/>
      <c r="CL45" s="297"/>
      <c r="CM45" s="297"/>
      <c r="CN45" s="297"/>
      <c r="CO45" s="297"/>
      <c r="CP45" s="297"/>
      <c r="CQ45" s="297"/>
      <c r="CR45" s="297"/>
      <c r="CS45" s="297"/>
      <c r="CT45" s="297"/>
      <c r="CU45" s="297"/>
      <c r="CV45" s="297"/>
      <c r="CW45" s="297"/>
      <c r="CX45" s="297"/>
      <c r="CY45" s="297"/>
      <c r="CZ45" s="297"/>
      <c r="DA45" s="297"/>
      <c r="DB45" s="297"/>
      <c r="DC45" s="297"/>
      <c r="DD45" s="297"/>
      <c r="DE45" s="297"/>
      <c r="DF45" s="297"/>
      <c r="DG45" s="297"/>
      <c r="DH45" s="297"/>
      <c r="DI45" s="297"/>
      <c r="DJ45" s="297"/>
      <c r="DK45" s="297"/>
      <c r="DL45" s="297"/>
      <c r="DM45" s="297"/>
      <c r="DN45" s="297"/>
      <c r="DO45" s="297"/>
      <c r="DP45" s="297"/>
      <c r="DQ45" s="297"/>
      <c r="DR45" s="297"/>
      <c r="DS45" s="297"/>
      <c r="DT45" s="297"/>
      <c r="DU45" s="297"/>
      <c r="DV45" s="297"/>
      <c r="DW45" s="297"/>
      <c r="DX45" s="297"/>
      <c r="DY45" s="297"/>
      <c r="DZ45" s="297"/>
      <c r="EA45" s="297"/>
      <c r="EB45" s="297"/>
      <c r="EC45" s="297"/>
      <c r="ED45" s="297"/>
      <c r="EE45" s="297"/>
      <c r="EF45" s="297"/>
      <c r="EG45" s="297"/>
      <c r="EH45" s="297"/>
      <c r="EI45" s="297"/>
      <c r="EJ45" s="297"/>
      <c r="EK45" s="297"/>
      <c r="EL45" s="297"/>
      <c r="EM45" s="297"/>
      <c r="EN45" s="297"/>
      <c r="EO45" s="297"/>
      <c r="EP45" s="297"/>
      <c r="EQ45" s="297"/>
      <c r="ER45" s="297"/>
      <c r="ES45" s="297"/>
      <c r="ET45" s="297"/>
      <c r="EU45" s="297"/>
      <c r="EV45" s="297"/>
      <c r="EW45" s="297"/>
      <c r="EX45" s="297"/>
      <c r="EY45" s="297"/>
      <c r="EZ45" s="297"/>
      <c r="FA45" s="297"/>
      <c r="FB45" s="297"/>
      <c r="FC45" s="297"/>
      <c r="FD45" s="297"/>
      <c r="FE45" s="297"/>
      <c r="FF45" s="297"/>
      <c r="FG45" s="297"/>
      <c r="FH45" s="297"/>
      <c r="FI45" s="297"/>
      <c r="FJ45" s="297"/>
      <c r="FK45" s="297"/>
      <c r="FL45" s="297"/>
      <c r="FM45" s="297"/>
      <c r="FN45" s="297"/>
      <c r="FO45" s="297"/>
      <c r="FP45" s="297"/>
      <c r="FQ45" s="297"/>
      <c r="FR45" s="297"/>
      <c r="FS45" s="297"/>
      <c r="FT45" s="297"/>
      <c r="FU45" s="297"/>
      <c r="FV45" s="297"/>
      <c r="FW45" s="297"/>
      <c r="FX45" s="297"/>
      <c r="FY45" s="297"/>
      <c r="FZ45" s="297"/>
      <c r="GA45" s="297"/>
      <c r="GB45" s="297"/>
      <c r="GC45" s="297"/>
      <c r="GD45" s="297"/>
      <c r="GE45" s="297"/>
      <c r="GF45" s="297"/>
      <c r="GG45" s="297"/>
      <c r="GH45" s="297"/>
      <c r="GI45" s="297"/>
      <c r="GJ45" s="297"/>
      <c r="GK45" s="297"/>
      <c r="GL45" s="297"/>
      <c r="GM45" s="297"/>
      <c r="GN45" s="297"/>
      <c r="GO45" s="297"/>
      <c r="GP45" s="297"/>
      <c r="GQ45" s="297"/>
      <c r="GR45" s="297"/>
      <c r="GS45" s="297"/>
      <c r="GT45" s="297"/>
      <c r="GU45" s="297"/>
      <c r="GV45" s="297"/>
      <c r="GW45" s="297"/>
      <c r="GX45" s="297"/>
      <c r="GY45" s="297"/>
      <c r="GZ45" s="297"/>
      <c r="HA45" s="297"/>
      <c r="HB45" s="297"/>
      <c r="HC45" s="297"/>
      <c r="HD45" s="297"/>
      <c r="HE45" s="297"/>
      <c r="HF45" s="297"/>
      <c r="HG45" s="297"/>
      <c r="HH45" s="297"/>
      <c r="HI45" s="297"/>
      <c r="HJ45" s="297"/>
      <c r="HK45" s="297"/>
      <c r="HL45" s="297"/>
      <c r="HM45" s="297"/>
      <c r="HN45" s="297"/>
      <c r="HO45" s="297"/>
      <c r="HP45" s="297"/>
      <c r="HQ45" s="297"/>
      <c r="HR45" s="297"/>
      <c r="HS45" s="297"/>
      <c r="HT45" s="297"/>
      <c r="HU45" s="297"/>
      <c r="HV45" s="297"/>
      <c r="HW45" s="297"/>
      <c r="HX45" s="297"/>
      <c r="HY45" s="297"/>
      <c r="HZ45" s="297"/>
      <c r="IA45" s="297"/>
      <c r="IB45" s="297"/>
      <c r="IC45" s="297"/>
      <c r="ID45" s="297"/>
      <c r="IE45" s="297"/>
      <c r="IF45" s="297"/>
      <c r="IG45" s="297"/>
      <c r="IH45" s="297"/>
      <c r="II45" s="297"/>
      <c r="IJ45" s="297"/>
      <c r="IK45" s="297"/>
      <c r="IL45" s="297"/>
      <c r="IM45" s="297"/>
      <c r="IN45" s="297"/>
      <c r="IO45" s="297"/>
      <c r="IP45" s="297"/>
      <c r="IQ45" s="297"/>
      <c r="IR45" s="297"/>
    </row>
    <row r="46" s="309" customFormat="1" ht="24" customHeight="1" spans="1:252">
      <c r="A46" s="297"/>
      <c r="B46" s="297"/>
      <c r="C46" s="297"/>
      <c r="D46" s="297"/>
      <c r="E46" s="297"/>
      <c r="F46" s="297"/>
      <c r="G46" s="297"/>
      <c r="H46" s="297"/>
      <c r="I46" s="297"/>
      <c r="J46" s="297"/>
      <c r="K46" s="297"/>
      <c r="L46" s="297"/>
      <c r="M46" s="297"/>
      <c r="N46" s="297"/>
      <c r="O46" s="297"/>
      <c r="P46" s="297"/>
      <c r="Q46" s="297"/>
      <c r="R46" s="297"/>
      <c r="S46" s="297"/>
      <c r="T46" s="297"/>
      <c r="U46" s="297"/>
      <c r="V46" s="297"/>
      <c r="W46" s="297"/>
      <c r="X46" s="297"/>
      <c r="Y46" s="297"/>
      <c r="Z46" s="297"/>
      <c r="AA46" s="297"/>
      <c r="AB46" s="297"/>
      <c r="AC46" s="297"/>
      <c r="AD46" s="297"/>
      <c r="AE46" s="297"/>
      <c r="AF46" s="297"/>
      <c r="AG46" s="297"/>
      <c r="AH46" s="297"/>
      <c r="AI46" s="297"/>
      <c r="AJ46" s="297"/>
      <c r="AK46" s="297"/>
      <c r="AL46" s="297"/>
      <c r="AM46" s="297"/>
      <c r="AN46" s="297"/>
      <c r="AO46" s="297"/>
      <c r="AP46" s="297"/>
      <c r="AQ46" s="297"/>
      <c r="AR46" s="297"/>
      <c r="AS46" s="297"/>
      <c r="AT46" s="297"/>
      <c r="AU46" s="297"/>
      <c r="AV46" s="297"/>
      <c r="AW46" s="297"/>
      <c r="AX46" s="297"/>
      <c r="AY46" s="297"/>
      <c r="AZ46" s="297"/>
      <c r="BA46" s="297"/>
      <c r="BB46" s="297"/>
      <c r="BC46" s="297"/>
      <c r="BD46" s="297"/>
      <c r="BE46" s="297"/>
      <c r="BF46" s="297"/>
      <c r="BG46" s="297"/>
      <c r="BH46" s="297"/>
      <c r="BI46" s="297"/>
      <c r="BJ46" s="297"/>
      <c r="BK46" s="297"/>
      <c r="BL46" s="297"/>
      <c r="BM46" s="297"/>
      <c r="BN46" s="297"/>
      <c r="BO46" s="297"/>
      <c r="BP46" s="297"/>
      <c r="BQ46" s="297"/>
      <c r="BR46" s="297"/>
      <c r="BS46" s="297"/>
      <c r="BT46" s="297"/>
      <c r="BU46" s="297"/>
      <c r="BV46" s="297"/>
      <c r="BW46" s="297"/>
      <c r="BX46" s="297"/>
      <c r="BY46" s="297"/>
      <c r="BZ46" s="297"/>
      <c r="CA46" s="297"/>
      <c r="CB46" s="297"/>
      <c r="CC46" s="297"/>
      <c r="CD46" s="297"/>
      <c r="CE46" s="297"/>
      <c r="CF46" s="297"/>
      <c r="CG46" s="297"/>
      <c r="CH46" s="297"/>
      <c r="CI46" s="297"/>
      <c r="CJ46" s="297"/>
      <c r="CK46" s="297"/>
      <c r="CL46" s="297"/>
      <c r="CM46" s="297"/>
      <c r="CN46" s="297"/>
      <c r="CO46" s="297"/>
      <c r="CP46" s="297"/>
      <c r="CQ46" s="297"/>
      <c r="CR46" s="297"/>
      <c r="CS46" s="297"/>
      <c r="CT46" s="297"/>
      <c r="CU46" s="297"/>
      <c r="CV46" s="297"/>
      <c r="CW46" s="297"/>
      <c r="CX46" s="297"/>
      <c r="CY46" s="297"/>
      <c r="CZ46" s="297"/>
      <c r="DA46" s="297"/>
      <c r="DB46" s="297"/>
      <c r="DC46" s="297"/>
      <c r="DD46" s="297"/>
      <c r="DE46" s="297"/>
      <c r="DF46" s="297"/>
      <c r="DG46" s="297"/>
      <c r="DH46" s="297"/>
      <c r="DI46" s="297"/>
      <c r="DJ46" s="297"/>
      <c r="DK46" s="297"/>
      <c r="DL46" s="297"/>
      <c r="DM46" s="297"/>
      <c r="DN46" s="297"/>
      <c r="DO46" s="297"/>
      <c r="DP46" s="297"/>
      <c r="DQ46" s="297"/>
      <c r="DR46" s="297"/>
      <c r="DS46" s="297"/>
      <c r="DT46" s="297"/>
      <c r="DU46" s="297"/>
      <c r="DV46" s="297"/>
      <c r="DW46" s="297"/>
      <c r="DX46" s="297"/>
      <c r="DY46" s="297"/>
      <c r="DZ46" s="297"/>
      <c r="EA46" s="297"/>
      <c r="EB46" s="297"/>
      <c r="EC46" s="297"/>
      <c r="ED46" s="297"/>
      <c r="EE46" s="297"/>
      <c r="EF46" s="297"/>
      <c r="EG46" s="297"/>
      <c r="EH46" s="297"/>
      <c r="EI46" s="297"/>
      <c r="EJ46" s="297"/>
      <c r="EK46" s="297"/>
      <c r="EL46" s="297"/>
      <c r="EM46" s="297"/>
      <c r="EN46" s="297"/>
      <c r="EO46" s="297"/>
      <c r="EP46" s="297"/>
      <c r="EQ46" s="297"/>
      <c r="ER46" s="297"/>
      <c r="ES46" s="297"/>
      <c r="ET46" s="297"/>
      <c r="EU46" s="297"/>
      <c r="EV46" s="297"/>
      <c r="EW46" s="297"/>
      <c r="EX46" s="297"/>
      <c r="EY46" s="297"/>
      <c r="EZ46" s="297"/>
      <c r="FA46" s="297"/>
      <c r="FB46" s="297"/>
      <c r="FC46" s="297"/>
      <c r="FD46" s="297"/>
      <c r="FE46" s="297"/>
      <c r="FF46" s="297"/>
      <c r="FG46" s="297"/>
      <c r="FH46" s="297"/>
      <c r="FI46" s="297"/>
      <c r="FJ46" s="297"/>
      <c r="FK46" s="297"/>
      <c r="FL46" s="297"/>
      <c r="FM46" s="297"/>
      <c r="FN46" s="297"/>
      <c r="FO46" s="297"/>
      <c r="FP46" s="297"/>
      <c r="FQ46" s="297"/>
      <c r="FR46" s="297"/>
      <c r="FS46" s="297"/>
      <c r="FT46" s="297"/>
      <c r="FU46" s="297"/>
      <c r="FV46" s="297"/>
      <c r="FW46" s="297"/>
      <c r="FX46" s="297"/>
      <c r="FY46" s="297"/>
      <c r="FZ46" s="297"/>
      <c r="GA46" s="297"/>
      <c r="GB46" s="297"/>
      <c r="GC46" s="297"/>
      <c r="GD46" s="297"/>
      <c r="GE46" s="297"/>
      <c r="GF46" s="297"/>
      <c r="GG46" s="297"/>
      <c r="GH46" s="297"/>
      <c r="GI46" s="297"/>
      <c r="GJ46" s="297"/>
      <c r="GK46" s="297"/>
      <c r="GL46" s="297"/>
      <c r="GM46" s="297"/>
      <c r="GN46" s="297"/>
      <c r="GO46" s="297"/>
      <c r="GP46" s="297"/>
      <c r="GQ46" s="297"/>
      <c r="GR46" s="297"/>
      <c r="GS46" s="297"/>
      <c r="GT46" s="297"/>
      <c r="GU46" s="297"/>
      <c r="GV46" s="297"/>
      <c r="GW46" s="297"/>
      <c r="GX46" s="297"/>
      <c r="GY46" s="297"/>
      <c r="GZ46" s="297"/>
      <c r="HA46" s="297"/>
      <c r="HB46" s="297"/>
      <c r="HC46" s="297"/>
      <c r="HD46" s="297"/>
      <c r="HE46" s="297"/>
      <c r="HF46" s="297"/>
      <c r="HG46" s="297"/>
      <c r="HH46" s="297"/>
      <c r="HI46" s="297"/>
      <c r="HJ46" s="297"/>
      <c r="HK46" s="297"/>
      <c r="HL46" s="297"/>
      <c r="HM46" s="297"/>
      <c r="HN46" s="297"/>
      <c r="HO46" s="297"/>
      <c r="HP46" s="297"/>
      <c r="HQ46" s="297"/>
      <c r="HR46" s="297"/>
      <c r="HS46" s="297"/>
      <c r="HT46" s="297"/>
      <c r="HU46" s="297"/>
      <c r="HV46" s="297"/>
      <c r="HW46" s="297"/>
      <c r="HX46" s="297"/>
      <c r="HY46" s="297"/>
      <c r="HZ46" s="297"/>
      <c r="IA46" s="297"/>
      <c r="IB46" s="297"/>
      <c r="IC46" s="297"/>
      <c r="ID46" s="297"/>
      <c r="IE46" s="297"/>
      <c r="IF46" s="297"/>
      <c r="IG46" s="297"/>
      <c r="IH46" s="297"/>
      <c r="II46" s="297"/>
      <c r="IJ46" s="297"/>
      <c r="IK46" s="297"/>
      <c r="IL46" s="297"/>
      <c r="IM46" s="297"/>
      <c r="IN46" s="297"/>
      <c r="IO46" s="297"/>
      <c r="IP46" s="297"/>
      <c r="IQ46" s="297"/>
      <c r="IR46" s="297"/>
    </row>
    <row r="47" s="309" customFormat="1" ht="24" customHeight="1" spans="1:252">
      <c r="A47" s="297"/>
      <c r="B47" s="297"/>
      <c r="C47" s="297"/>
      <c r="D47" s="297"/>
      <c r="E47" s="297"/>
      <c r="F47" s="297"/>
      <c r="G47" s="297"/>
      <c r="H47" s="297"/>
      <c r="I47" s="297"/>
      <c r="J47" s="297"/>
      <c r="K47" s="297"/>
      <c r="L47" s="297"/>
      <c r="M47" s="297"/>
      <c r="N47" s="297"/>
      <c r="O47" s="297"/>
      <c r="P47" s="297"/>
      <c r="Q47" s="297"/>
      <c r="R47" s="297"/>
      <c r="S47" s="297"/>
      <c r="T47" s="297"/>
      <c r="U47" s="297"/>
      <c r="V47" s="297"/>
      <c r="W47" s="297"/>
      <c r="X47" s="297"/>
      <c r="Y47" s="297"/>
      <c r="Z47" s="297"/>
      <c r="AA47" s="297"/>
      <c r="AB47" s="297"/>
      <c r="AC47" s="297"/>
      <c r="AD47" s="297"/>
      <c r="AE47" s="297"/>
      <c r="AF47" s="297"/>
      <c r="AG47" s="297"/>
      <c r="AH47" s="297"/>
      <c r="AI47" s="297"/>
      <c r="AJ47" s="297"/>
      <c r="AK47" s="297"/>
      <c r="AL47" s="297"/>
      <c r="AM47" s="297"/>
      <c r="AN47" s="297"/>
      <c r="AO47" s="297"/>
      <c r="AP47" s="297"/>
      <c r="AQ47" s="297"/>
      <c r="AR47" s="297"/>
      <c r="AS47" s="297"/>
      <c r="AT47" s="297"/>
      <c r="AU47" s="297"/>
      <c r="AV47" s="297"/>
      <c r="AW47" s="297"/>
      <c r="AX47" s="297"/>
      <c r="AY47" s="297"/>
      <c r="AZ47" s="297"/>
      <c r="BA47" s="297"/>
      <c r="BB47" s="297"/>
      <c r="BC47" s="297"/>
      <c r="BD47" s="297"/>
      <c r="BE47" s="297"/>
      <c r="BF47" s="297"/>
      <c r="BG47" s="297"/>
      <c r="BH47" s="297"/>
      <c r="BI47" s="297"/>
      <c r="BJ47" s="297"/>
      <c r="BK47" s="297"/>
      <c r="BL47" s="297"/>
      <c r="BM47" s="297"/>
      <c r="BN47" s="297"/>
      <c r="BO47" s="297"/>
      <c r="BP47" s="297"/>
      <c r="BQ47" s="297"/>
      <c r="BR47" s="297"/>
      <c r="BS47" s="297"/>
      <c r="BT47" s="297"/>
      <c r="BU47" s="297"/>
      <c r="BV47" s="297"/>
      <c r="BW47" s="297"/>
      <c r="BX47" s="297"/>
      <c r="BY47" s="297"/>
      <c r="BZ47" s="297"/>
      <c r="CA47" s="297"/>
      <c r="CB47" s="297"/>
      <c r="CC47" s="297"/>
      <c r="CD47" s="297"/>
      <c r="CE47" s="297"/>
      <c r="CF47" s="297"/>
      <c r="CG47" s="297"/>
      <c r="CH47" s="297"/>
      <c r="CI47" s="297"/>
      <c r="CJ47" s="297"/>
      <c r="CK47" s="297"/>
      <c r="CL47" s="297"/>
      <c r="CM47" s="297"/>
      <c r="CN47" s="297"/>
      <c r="CO47" s="297"/>
      <c r="CP47" s="297"/>
      <c r="CQ47" s="297"/>
      <c r="CR47" s="297"/>
      <c r="CS47" s="297"/>
      <c r="CT47" s="297"/>
      <c r="CU47" s="297"/>
      <c r="CV47" s="297"/>
      <c r="CW47" s="297"/>
      <c r="CX47" s="297"/>
      <c r="CY47" s="297"/>
      <c r="CZ47" s="297"/>
      <c r="DA47" s="297"/>
      <c r="DB47" s="297"/>
      <c r="DC47" s="297"/>
      <c r="DD47" s="297"/>
      <c r="DE47" s="297"/>
      <c r="DF47" s="297"/>
      <c r="DG47" s="297"/>
      <c r="DH47" s="297"/>
      <c r="DI47" s="297"/>
      <c r="DJ47" s="297"/>
      <c r="DK47" s="297"/>
      <c r="DL47" s="297"/>
      <c r="DM47" s="297"/>
      <c r="DN47" s="297"/>
      <c r="DO47" s="297"/>
      <c r="DP47" s="297"/>
      <c r="DQ47" s="297"/>
      <c r="DR47" s="297"/>
      <c r="DS47" s="297"/>
      <c r="DT47" s="297"/>
      <c r="DU47" s="297"/>
      <c r="DV47" s="297"/>
      <c r="DW47" s="297"/>
      <c r="DX47" s="297"/>
      <c r="DY47" s="297"/>
      <c r="DZ47" s="297"/>
      <c r="EA47" s="297"/>
      <c r="EB47" s="297"/>
      <c r="EC47" s="297"/>
      <c r="ED47" s="297"/>
      <c r="EE47" s="297"/>
      <c r="EF47" s="297"/>
      <c r="EG47" s="297"/>
      <c r="EH47" s="297"/>
      <c r="EI47" s="297"/>
      <c r="EJ47" s="297"/>
      <c r="EK47" s="297"/>
      <c r="EL47" s="297"/>
      <c r="EM47" s="297"/>
      <c r="EN47" s="297"/>
      <c r="EO47" s="297"/>
      <c r="EP47" s="297"/>
      <c r="EQ47" s="297"/>
      <c r="ER47" s="297"/>
      <c r="ES47" s="297"/>
      <c r="ET47" s="297"/>
      <c r="EU47" s="297"/>
      <c r="EV47" s="297"/>
      <c r="EW47" s="297"/>
      <c r="EX47" s="297"/>
      <c r="EY47" s="297"/>
      <c r="EZ47" s="297"/>
      <c r="FA47" s="297"/>
      <c r="FB47" s="297"/>
      <c r="FC47" s="297"/>
      <c r="FD47" s="297"/>
      <c r="FE47" s="297"/>
      <c r="FF47" s="297"/>
      <c r="FG47" s="297"/>
      <c r="FH47" s="297"/>
      <c r="FI47" s="297"/>
      <c r="FJ47" s="297"/>
      <c r="FK47" s="297"/>
      <c r="FL47" s="297"/>
      <c r="FM47" s="297"/>
      <c r="FN47" s="297"/>
      <c r="FO47" s="297"/>
      <c r="FP47" s="297"/>
      <c r="FQ47" s="297"/>
      <c r="FR47" s="297"/>
      <c r="FS47" s="297"/>
      <c r="FT47" s="297"/>
      <c r="FU47" s="297"/>
      <c r="FV47" s="297"/>
      <c r="FW47" s="297"/>
      <c r="FX47" s="297"/>
      <c r="FY47" s="297"/>
      <c r="FZ47" s="297"/>
      <c r="GA47" s="297"/>
      <c r="GB47" s="297"/>
      <c r="GC47" s="297"/>
      <c r="GD47" s="297"/>
      <c r="GE47" s="297"/>
      <c r="GF47" s="297"/>
      <c r="GG47" s="297"/>
      <c r="GH47" s="297"/>
      <c r="GI47" s="297"/>
      <c r="GJ47" s="297"/>
      <c r="GK47" s="297"/>
      <c r="GL47" s="297"/>
      <c r="GM47" s="297"/>
      <c r="GN47" s="297"/>
      <c r="GO47" s="297"/>
      <c r="GP47" s="297"/>
      <c r="GQ47" s="297"/>
      <c r="GR47" s="297"/>
      <c r="GS47" s="297"/>
      <c r="GT47" s="297"/>
      <c r="GU47" s="297"/>
      <c r="GV47" s="297"/>
      <c r="GW47" s="297"/>
      <c r="GX47" s="297"/>
      <c r="GY47" s="297"/>
      <c r="GZ47" s="297"/>
      <c r="HA47" s="297"/>
      <c r="HB47" s="297"/>
      <c r="HC47" s="297"/>
      <c r="HD47" s="297"/>
      <c r="HE47" s="297"/>
      <c r="HF47" s="297"/>
      <c r="HG47" s="297"/>
      <c r="HH47" s="297"/>
      <c r="HI47" s="297"/>
      <c r="HJ47" s="297"/>
      <c r="HK47" s="297"/>
      <c r="HL47" s="297"/>
      <c r="HM47" s="297"/>
      <c r="HN47" s="297"/>
      <c r="HO47" s="297"/>
      <c r="HP47" s="297"/>
      <c r="HQ47" s="297"/>
      <c r="HR47" s="297"/>
      <c r="HS47" s="297"/>
      <c r="HT47" s="297"/>
      <c r="HU47" s="297"/>
      <c r="HV47" s="297"/>
      <c r="HW47" s="297"/>
      <c r="HX47" s="297"/>
      <c r="HY47" s="297"/>
      <c r="HZ47" s="297"/>
      <c r="IA47" s="297"/>
      <c r="IB47" s="297"/>
      <c r="IC47" s="297"/>
      <c r="ID47" s="297"/>
      <c r="IE47" s="297"/>
      <c r="IF47" s="297"/>
      <c r="IG47" s="297"/>
      <c r="IH47" s="297"/>
      <c r="II47" s="297"/>
      <c r="IJ47" s="297"/>
      <c r="IK47" s="297"/>
      <c r="IL47" s="297"/>
      <c r="IM47" s="297"/>
      <c r="IN47" s="297"/>
      <c r="IO47" s="297"/>
      <c r="IP47" s="297"/>
      <c r="IQ47" s="297"/>
      <c r="IR47" s="297"/>
    </row>
    <row r="48" s="309" customFormat="1" ht="24" customHeight="1" spans="1:252">
      <c r="A48" s="297"/>
      <c r="B48" s="297"/>
      <c r="C48" s="297"/>
      <c r="D48" s="297"/>
      <c r="E48" s="297"/>
      <c r="F48" s="297"/>
      <c r="G48" s="297"/>
      <c r="H48" s="297"/>
      <c r="I48" s="297"/>
      <c r="J48" s="297"/>
      <c r="K48" s="297"/>
      <c r="L48" s="297"/>
      <c r="M48" s="297"/>
      <c r="N48" s="297"/>
      <c r="O48" s="297"/>
      <c r="P48" s="297"/>
      <c r="Q48" s="297"/>
      <c r="R48" s="297"/>
      <c r="S48" s="297"/>
      <c r="T48" s="297"/>
      <c r="U48" s="297"/>
      <c r="V48" s="297"/>
      <c r="W48" s="297"/>
      <c r="X48" s="297"/>
      <c r="Y48" s="297"/>
      <c r="Z48" s="297"/>
      <c r="AA48" s="297"/>
      <c r="AB48" s="297"/>
      <c r="AC48" s="297"/>
      <c r="AD48" s="297"/>
      <c r="AE48" s="297"/>
      <c r="AF48" s="297"/>
      <c r="AG48" s="297"/>
      <c r="AH48" s="297"/>
      <c r="AI48" s="297"/>
      <c r="AJ48" s="297"/>
      <c r="AK48" s="297"/>
      <c r="AL48" s="297"/>
      <c r="AM48" s="297"/>
      <c r="AN48" s="297"/>
      <c r="AO48" s="297"/>
      <c r="AP48" s="297"/>
      <c r="AQ48" s="297"/>
      <c r="AR48" s="297"/>
      <c r="AS48" s="297"/>
      <c r="AT48" s="297"/>
      <c r="AU48" s="297"/>
      <c r="AV48" s="297"/>
      <c r="AW48" s="297"/>
      <c r="AX48" s="297"/>
      <c r="AY48" s="297"/>
      <c r="AZ48" s="297"/>
      <c r="BA48" s="297"/>
      <c r="BB48" s="297"/>
      <c r="BC48" s="297"/>
      <c r="BD48" s="297"/>
      <c r="BE48" s="297"/>
      <c r="BF48" s="297"/>
      <c r="BG48" s="297"/>
      <c r="BH48" s="297"/>
      <c r="BI48" s="297"/>
      <c r="BJ48" s="297"/>
      <c r="BK48" s="297"/>
      <c r="BL48" s="297"/>
      <c r="BM48" s="297"/>
      <c r="BN48" s="297"/>
      <c r="BO48" s="297"/>
      <c r="BP48" s="297"/>
      <c r="BQ48" s="297"/>
      <c r="BR48" s="297"/>
      <c r="BS48" s="297"/>
      <c r="BT48" s="297"/>
      <c r="BU48" s="297"/>
      <c r="BV48" s="297"/>
      <c r="BW48" s="297"/>
      <c r="BX48" s="297"/>
      <c r="BY48" s="297"/>
      <c r="BZ48" s="297"/>
      <c r="CA48" s="297"/>
      <c r="CB48" s="297"/>
      <c r="CC48" s="297"/>
      <c r="CD48" s="297"/>
      <c r="CE48" s="297"/>
      <c r="CF48" s="297"/>
      <c r="CG48" s="297"/>
      <c r="CH48" s="297"/>
      <c r="CI48" s="297"/>
      <c r="CJ48" s="297"/>
      <c r="CK48" s="297"/>
      <c r="CL48" s="297"/>
      <c r="CM48" s="297"/>
      <c r="CN48" s="297"/>
      <c r="CO48" s="297"/>
      <c r="CP48" s="297"/>
      <c r="CQ48" s="297"/>
      <c r="CR48" s="297"/>
      <c r="CS48" s="297"/>
      <c r="CT48" s="297"/>
      <c r="CU48" s="297"/>
      <c r="CV48" s="297"/>
      <c r="CW48" s="297"/>
      <c r="CX48" s="297"/>
      <c r="CY48" s="297"/>
      <c r="CZ48" s="297"/>
      <c r="DA48" s="297"/>
      <c r="DB48" s="297"/>
      <c r="DC48" s="297"/>
      <c r="DD48" s="297"/>
      <c r="DE48" s="297"/>
      <c r="DF48" s="297"/>
      <c r="DG48" s="297"/>
      <c r="DH48" s="297"/>
      <c r="DI48" s="297"/>
      <c r="DJ48" s="297"/>
      <c r="DK48" s="297"/>
      <c r="DL48" s="297"/>
      <c r="DM48" s="297"/>
      <c r="DN48" s="297"/>
      <c r="DO48" s="297"/>
      <c r="DP48" s="297"/>
      <c r="DQ48" s="297"/>
      <c r="DR48" s="297"/>
      <c r="DS48" s="297"/>
      <c r="DT48" s="297"/>
      <c r="DU48" s="297"/>
      <c r="DV48" s="297"/>
      <c r="DW48" s="297"/>
      <c r="DX48" s="297"/>
      <c r="DY48" s="297"/>
      <c r="DZ48" s="297"/>
      <c r="EA48" s="297"/>
      <c r="EB48" s="297"/>
      <c r="EC48" s="297"/>
      <c r="ED48" s="297"/>
      <c r="EE48" s="297"/>
      <c r="EF48" s="297"/>
      <c r="EG48" s="297"/>
      <c r="EH48" s="297"/>
      <c r="EI48" s="297"/>
      <c r="EJ48" s="297"/>
      <c r="EK48" s="297"/>
      <c r="EL48" s="297"/>
      <c r="EM48" s="297"/>
      <c r="EN48" s="297"/>
      <c r="EO48" s="297"/>
      <c r="EP48" s="297"/>
      <c r="EQ48" s="297"/>
      <c r="ER48" s="297"/>
      <c r="ES48" s="297"/>
      <c r="ET48" s="297"/>
      <c r="EU48" s="297"/>
      <c r="EV48" s="297"/>
      <c r="EW48" s="297"/>
      <c r="EX48" s="297"/>
      <c r="EY48" s="297"/>
      <c r="EZ48" s="297"/>
      <c r="FA48" s="297"/>
      <c r="FB48" s="297"/>
      <c r="FC48" s="297"/>
      <c r="FD48" s="297"/>
      <c r="FE48" s="297"/>
      <c r="FF48" s="297"/>
      <c r="FG48" s="297"/>
      <c r="FH48" s="297"/>
      <c r="FI48" s="297"/>
      <c r="FJ48" s="297"/>
      <c r="FK48" s="297"/>
      <c r="FL48" s="297"/>
      <c r="FM48" s="297"/>
      <c r="FN48" s="297"/>
      <c r="FO48" s="297"/>
      <c r="FP48" s="297"/>
      <c r="FQ48" s="297"/>
      <c r="FR48" s="297"/>
      <c r="FS48" s="297"/>
      <c r="FT48" s="297"/>
      <c r="FU48" s="297"/>
      <c r="FV48" s="297"/>
      <c r="FW48" s="297"/>
      <c r="FX48" s="297"/>
      <c r="FY48" s="297"/>
      <c r="FZ48" s="297"/>
      <c r="GA48" s="297"/>
      <c r="GB48" s="297"/>
      <c r="GC48" s="297"/>
      <c r="GD48" s="297"/>
      <c r="GE48" s="297"/>
      <c r="GF48" s="297"/>
      <c r="GG48" s="297"/>
      <c r="GH48" s="297"/>
      <c r="GI48" s="297"/>
      <c r="GJ48" s="297"/>
      <c r="GK48" s="297"/>
      <c r="GL48" s="297"/>
      <c r="GM48" s="297"/>
      <c r="GN48" s="297"/>
      <c r="GO48" s="297"/>
      <c r="GP48" s="297"/>
      <c r="GQ48" s="297"/>
      <c r="GR48" s="297"/>
      <c r="GS48" s="297"/>
      <c r="GT48" s="297"/>
      <c r="GU48" s="297"/>
      <c r="GV48" s="297"/>
      <c r="GW48" s="297"/>
      <c r="GX48" s="297"/>
      <c r="GY48" s="297"/>
      <c r="GZ48" s="297"/>
      <c r="HA48" s="297"/>
      <c r="HB48" s="297"/>
      <c r="HC48" s="297"/>
      <c r="HD48" s="297"/>
      <c r="HE48" s="297"/>
      <c r="HF48" s="297"/>
      <c r="HG48" s="297"/>
      <c r="HH48" s="297"/>
      <c r="HI48" s="297"/>
      <c r="HJ48" s="297"/>
      <c r="HK48" s="297"/>
      <c r="HL48" s="297"/>
      <c r="HM48" s="297"/>
      <c r="HN48" s="297"/>
      <c r="HO48" s="297"/>
      <c r="HP48" s="297"/>
      <c r="HQ48" s="297"/>
      <c r="HR48" s="297"/>
      <c r="HS48" s="297"/>
      <c r="HT48" s="297"/>
      <c r="HU48" s="297"/>
      <c r="HV48" s="297"/>
      <c r="HW48" s="297"/>
      <c r="HX48" s="297"/>
      <c r="HY48" s="297"/>
      <c r="HZ48" s="297"/>
      <c r="IA48" s="297"/>
      <c r="IB48" s="297"/>
      <c r="IC48" s="297"/>
      <c r="ID48" s="297"/>
      <c r="IE48" s="297"/>
      <c r="IF48" s="297"/>
      <c r="IG48" s="297"/>
      <c r="IH48" s="297"/>
      <c r="II48" s="297"/>
      <c r="IJ48" s="297"/>
      <c r="IK48" s="297"/>
      <c r="IL48" s="297"/>
      <c r="IM48" s="297"/>
      <c r="IN48" s="297"/>
      <c r="IO48" s="297"/>
      <c r="IP48" s="297"/>
      <c r="IQ48" s="297"/>
      <c r="IR48" s="297"/>
    </row>
    <row r="49" s="309" customFormat="1" ht="24" customHeight="1" spans="1:252">
      <c r="A49" s="297"/>
      <c r="B49" s="297"/>
      <c r="C49" s="297"/>
      <c r="D49" s="297"/>
      <c r="E49" s="297"/>
      <c r="F49" s="297"/>
      <c r="G49" s="297"/>
      <c r="H49" s="297"/>
      <c r="I49" s="297"/>
      <c r="J49" s="297"/>
      <c r="K49" s="297"/>
      <c r="L49" s="297"/>
      <c r="M49" s="297"/>
      <c r="N49" s="297"/>
      <c r="O49" s="297"/>
      <c r="P49" s="297"/>
      <c r="Q49" s="297"/>
      <c r="R49" s="297"/>
      <c r="S49" s="297"/>
      <c r="T49" s="297"/>
      <c r="U49" s="297"/>
      <c r="V49" s="297"/>
      <c r="W49" s="297"/>
      <c r="X49" s="297"/>
      <c r="Y49" s="297"/>
      <c r="Z49" s="297"/>
      <c r="AA49" s="297"/>
      <c r="AB49" s="297"/>
      <c r="AC49" s="297"/>
      <c r="AD49" s="297"/>
      <c r="AE49" s="297"/>
      <c r="AF49" s="297"/>
      <c r="AG49" s="297"/>
      <c r="AH49" s="297"/>
      <c r="AI49" s="297"/>
      <c r="AJ49" s="297"/>
      <c r="AK49" s="297"/>
      <c r="AL49" s="297"/>
      <c r="AM49" s="297"/>
      <c r="AN49" s="297"/>
      <c r="AO49" s="297"/>
      <c r="AP49" s="297"/>
      <c r="AQ49" s="297"/>
      <c r="AR49" s="297"/>
      <c r="AS49" s="297"/>
      <c r="AT49" s="297"/>
      <c r="AU49" s="297"/>
      <c r="AV49" s="297"/>
      <c r="AW49" s="297"/>
      <c r="AX49" s="297"/>
      <c r="AY49" s="297"/>
      <c r="AZ49" s="297"/>
      <c r="BA49" s="297"/>
      <c r="BB49" s="297"/>
      <c r="BC49" s="297"/>
      <c r="BD49" s="297"/>
      <c r="BE49" s="297"/>
      <c r="BF49" s="297"/>
      <c r="BG49" s="297"/>
      <c r="BH49" s="297"/>
      <c r="BI49" s="297"/>
      <c r="BJ49" s="297"/>
      <c r="BK49" s="297"/>
      <c r="BL49" s="297"/>
      <c r="BM49" s="297"/>
      <c r="BN49" s="297"/>
      <c r="BO49" s="297"/>
      <c r="BP49" s="297"/>
      <c r="BQ49" s="297"/>
      <c r="BR49" s="297"/>
      <c r="BS49" s="297"/>
      <c r="BT49" s="297"/>
      <c r="BU49" s="297"/>
      <c r="BV49" s="297"/>
      <c r="BW49" s="297"/>
      <c r="BX49" s="297"/>
      <c r="BY49" s="297"/>
      <c r="BZ49" s="297"/>
      <c r="CA49" s="297"/>
      <c r="CB49" s="297"/>
      <c r="CC49" s="297"/>
      <c r="CD49" s="297"/>
      <c r="CE49" s="297"/>
      <c r="CF49" s="297"/>
      <c r="CG49" s="297"/>
      <c r="CH49" s="297"/>
      <c r="CI49" s="297"/>
      <c r="CJ49" s="297"/>
      <c r="CK49" s="297"/>
      <c r="CL49" s="297"/>
      <c r="CM49" s="297"/>
      <c r="CN49" s="297"/>
      <c r="CO49" s="297"/>
      <c r="CP49" s="297"/>
      <c r="CQ49" s="297"/>
      <c r="CR49" s="297"/>
      <c r="CS49" s="297"/>
      <c r="CT49" s="297"/>
      <c r="CU49" s="297"/>
      <c r="CV49" s="297"/>
      <c r="CW49" s="297"/>
      <c r="CX49" s="297"/>
      <c r="CY49" s="297"/>
      <c r="CZ49" s="297"/>
      <c r="DA49" s="297"/>
      <c r="DB49" s="297"/>
      <c r="DC49" s="297"/>
      <c r="DD49" s="297"/>
      <c r="DE49" s="297"/>
      <c r="DF49" s="297"/>
      <c r="DG49" s="297"/>
      <c r="DH49" s="297"/>
      <c r="DI49" s="297"/>
      <c r="DJ49" s="297"/>
      <c r="DK49" s="297"/>
      <c r="DL49" s="297"/>
      <c r="DM49" s="297"/>
      <c r="DN49" s="297"/>
      <c r="DO49" s="297"/>
      <c r="DP49" s="297"/>
      <c r="DQ49" s="297"/>
      <c r="DR49" s="297"/>
      <c r="DS49" s="297"/>
      <c r="DT49" s="297"/>
      <c r="DU49" s="297"/>
      <c r="DV49" s="297"/>
      <c r="DW49" s="297"/>
      <c r="DX49" s="297"/>
      <c r="DY49" s="297"/>
      <c r="DZ49" s="297"/>
      <c r="EA49" s="297"/>
      <c r="EB49" s="297"/>
      <c r="EC49" s="297"/>
      <c r="ED49" s="297"/>
      <c r="EE49" s="297"/>
      <c r="EF49" s="297"/>
      <c r="EG49" s="297"/>
      <c r="EH49" s="297"/>
      <c r="EI49" s="297"/>
      <c r="EJ49" s="297"/>
      <c r="EK49" s="297"/>
      <c r="EL49" s="297"/>
      <c r="EM49" s="297"/>
      <c r="EN49" s="297"/>
      <c r="EO49" s="297"/>
      <c r="EP49" s="297"/>
      <c r="EQ49" s="297"/>
      <c r="ER49" s="297"/>
      <c r="ES49" s="297"/>
      <c r="ET49" s="297"/>
      <c r="EU49" s="297"/>
      <c r="EV49" s="297"/>
      <c r="EW49" s="297"/>
      <c r="EX49" s="297"/>
      <c r="EY49" s="297"/>
      <c r="EZ49" s="297"/>
      <c r="FA49" s="297"/>
      <c r="FB49" s="297"/>
      <c r="FC49" s="297"/>
      <c r="FD49" s="297"/>
      <c r="FE49" s="297"/>
      <c r="FF49" s="297"/>
      <c r="FG49" s="297"/>
      <c r="FH49" s="297"/>
      <c r="FI49" s="297"/>
      <c r="FJ49" s="297"/>
      <c r="FK49" s="297"/>
      <c r="FL49" s="297"/>
      <c r="FM49" s="297"/>
      <c r="FN49" s="297"/>
      <c r="FO49" s="297"/>
      <c r="FP49" s="297"/>
      <c r="FQ49" s="297"/>
      <c r="FR49" s="297"/>
      <c r="FS49" s="297"/>
      <c r="FT49" s="297"/>
      <c r="FU49" s="297"/>
      <c r="FV49" s="297"/>
      <c r="FW49" s="297"/>
      <c r="FX49" s="297"/>
      <c r="FY49" s="297"/>
      <c r="FZ49" s="297"/>
      <c r="GA49" s="297"/>
      <c r="GB49" s="297"/>
      <c r="GC49" s="297"/>
      <c r="GD49" s="297"/>
      <c r="GE49" s="297"/>
      <c r="GF49" s="297"/>
      <c r="GG49" s="297"/>
      <c r="GH49" s="297"/>
      <c r="GI49" s="297"/>
      <c r="GJ49" s="297"/>
      <c r="GK49" s="297"/>
      <c r="GL49" s="297"/>
      <c r="GM49" s="297"/>
      <c r="GN49" s="297"/>
      <c r="GO49" s="297"/>
      <c r="GP49" s="297"/>
      <c r="GQ49" s="297"/>
      <c r="GR49" s="297"/>
      <c r="GS49" s="297"/>
      <c r="GT49" s="297"/>
      <c r="GU49" s="297"/>
      <c r="GV49" s="297"/>
      <c r="GW49" s="297"/>
      <c r="GX49" s="297"/>
      <c r="GY49" s="297"/>
      <c r="GZ49" s="297"/>
      <c r="HA49" s="297"/>
      <c r="HB49" s="297"/>
      <c r="HC49" s="297"/>
      <c r="HD49" s="297"/>
      <c r="HE49" s="297"/>
      <c r="HF49" s="297"/>
      <c r="HG49" s="297"/>
      <c r="HH49" s="297"/>
      <c r="HI49" s="297"/>
      <c r="HJ49" s="297"/>
      <c r="HK49" s="297"/>
      <c r="HL49" s="297"/>
      <c r="HM49" s="297"/>
      <c r="HN49" s="297"/>
      <c r="HO49" s="297"/>
      <c r="HP49" s="297"/>
      <c r="HQ49" s="297"/>
      <c r="HR49" s="297"/>
      <c r="HS49" s="297"/>
      <c r="HT49" s="297"/>
      <c r="HU49" s="297"/>
      <c r="HV49" s="297"/>
      <c r="HW49" s="297"/>
      <c r="HX49" s="297"/>
      <c r="HY49" s="297"/>
      <c r="HZ49" s="297"/>
      <c r="IA49" s="297"/>
      <c r="IB49" s="297"/>
      <c r="IC49" s="297"/>
      <c r="ID49" s="297"/>
      <c r="IE49" s="297"/>
      <c r="IF49" s="297"/>
      <c r="IG49" s="297"/>
      <c r="IH49" s="297"/>
      <c r="II49" s="297"/>
      <c r="IJ49" s="297"/>
      <c r="IK49" s="297"/>
      <c r="IL49" s="297"/>
      <c r="IM49" s="297"/>
      <c r="IN49" s="297"/>
      <c r="IO49" s="297"/>
      <c r="IP49" s="297"/>
      <c r="IQ49" s="297"/>
      <c r="IR49" s="297"/>
    </row>
    <row r="50" s="309" customFormat="1" ht="24" customHeight="1" spans="1:252">
      <c r="A50" s="297"/>
      <c r="B50" s="297"/>
      <c r="C50" s="297"/>
      <c r="D50" s="297"/>
      <c r="E50" s="297"/>
      <c r="F50" s="297"/>
      <c r="G50" s="297"/>
      <c r="H50" s="297"/>
      <c r="I50" s="297"/>
      <c r="J50" s="297"/>
      <c r="K50" s="297"/>
      <c r="L50" s="297"/>
      <c r="M50" s="297"/>
      <c r="N50" s="297"/>
      <c r="O50" s="297"/>
      <c r="P50" s="297"/>
      <c r="Q50" s="297"/>
      <c r="R50" s="297"/>
      <c r="S50" s="297"/>
      <c r="T50" s="297"/>
      <c r="U50" s="297"/>
      <c r="V50" s="297"/>
      <c r="W50" s="297"/>
      <c r="X50" s="297"/>
      <c r="Y50" s="297"/>
      <c r="Z50" s="297"/>
      <c r="AA50" s="297"/>
      <c r="AB50" s="297"/>
      <c r="AC50" s="297"/>
      <c r="AD50" s="297"/>
      <c r="AE50" s="297"/>
      <c r="AF50" s="297"/>
      <c r="AG50" s="297"/>
      <c r="AH50" s="297"/>
      <c r="AI50" s="297"/>
      <c r="AJ50" s="297"/>
      <c r="AK50" s="297"/>
      <c r="AL50" s="297"/>
      <c r="AM50" s="297"/>
      <c r="AN50" s="297"/>
      <c r="AO50" s="297"/>
      <c r="AP50" s="297"/>
      <c r="AQ50" s="297"/>
      <c r="AR50" s="297"/>
      <c r="AS50" s="297"/>
      <c r="AT50" s="297"/>
      <c r="AU50" s="297"/>
      <c r="AV50" s="297"/>
      <c r="AW50" s="297"/>
      <c r="AX50" s="297"/>
      <c r="AY50" s="297"/>
      <c r="AZ50" s="297"/>
      <c r="BA50" s="297"/>
      <c r="BB50" s="297"/>
      <c r="BC50" s="297"/>
      <c r="BD50" s="297"/>
      <c r="BE50" s="297"/>
      <c r="BF50" s="297"/>
      <c r="BG50" s="297"/>
      <c r="BH50" s="297"/>
      <c r="BI50" s="297"/>
      <c r="BJ50" s="297"/>
      <c r="BK50" s="297"/>
      <c r="BL50" s="297"/>
      <c r="BM50" s="297"/>
      <c r="BN50" s="297"/>
      <c r="BO50" s="297"/>
      <c r="BP50" s="297"/>
      <c r="BQ50" s="297"/>
      <c r="BR50" s="297"/>
      <c r="BS50" s="297"/>
      <c r="BT50" s="297"/>
      <c r="BU50" s="297"/>
      <c r="BV50" s="297"/>
      <c r="BW50" s="297"/>
      <c r="BX50" s="297"/>
      <c r="BY50" s="297"/>
      <c r="BZ50" s="297"/>
      <c r="CA50" s="297"/>
      <c r="CB50" s="297"/>
      <c r="CC50" s="297"/>
      <c r="CD50" s="297"/>
      <c r="CE50" s="297"/>
      <c r="CF50" s="297"/>
      <c r="CG50" s="297"/>
      <c r="CH50" s="297"/>
      <c r="CI50" s="297"/>
      <c r="CJ50" s="297"/>
      <c r="CK50" s="297"/>
      <c r="CL50" s="297"/>
      <c r="CM50" s="297"/>
      <c r="CN50" s="297"/>
      <c r="CO50" s="297"/>
      <c r="CP50" s="297"/>
      <c r="CQ50" s="297"/>
      <c r="CR50" s="297"/>
      <c r="CS50" s="297"/>
      <c r="CT50" s="297"/>
      <c r="CU50" s="297"/>
      <c r="CV50" s="297"/>
      <c r="CW50" s="297"/>
      <c r="CX50" s="297"/>
      <c r="CY50" s="297"/>
      <c r="CZ50" s="297"/>
      <c r="DA50" s="297"/>
      <c r="DB50" s="297"/>
      <c r="DC50" s="297"/>
      <c r="DD50" s="297"/>
      <c r="DE50" s="297"/>
      <c r="DF50" s="297"/>
      <c r="DG50" s="297"/>
      <c r="DH50" s="297"/>
      <c r="DI50" s="297"/>
      <c r="DJ50" s="297"/>
      <c r="DK50" s="297"/>
      <c r="DL50" s="297"/>
      <c r="DM50" s="297"/>
      <c r="DN50" s="297"/>
      <c r="DO50" s="297"/>
      <c r="DP50" s="297"/>
      <c r="DQ50" s="297"/>
      <c r="DR50" s="297"/>
      <c r="DS50" s="297"/>
      <c r="DT50" s="297"/>
      <c r="DU50" s="297"/>
      <c r="DV50" s="297"/>
      <c r="DW50" s="297"/>
      <c r="DX50" s="297"/>
      <c r="DY50" s="297"/>
      <c r="DZ50" s="297"/>
      <c r="EA50" s="297"/>
      <c r="EB50" s="297"/>
      <c r="EC50" s="297"/>
      <c r="ED50" s="297"/>
      <c r="EE50" s="297"/>
      <c r="EF50" s="297"/>
      <c r="EG50" s="297"/>
      <c r="EH50" s="297"/>
      <c r="EI50" s="297"/>
      <c r="EJ50" s="297"/>
      <c r="EK50" s="297"/>
      <c r="EL50" s="297"/>
      <c r="EM50" s="297"/>
      <c r="EN50" s="297"/>
      <c r="EO50" s="297"/>
      <c r="EP50" s="297"/>
      <c r="EQ50" s="297"/>
      <c r="ER50" s="297"/>
      <c r="ES50" s="297"/>
      <c r="ET50" s="297"/>
      <c r="EU50" s="297"/>
      <c r="EV50" s="297"/>
      <c r="EW50" s="297"/>
      <c r="EX50" s="297"/>
      <c r="EY50" s="297"/>
      <c r="EZ50" s="297"/>
      <c r="FA50" s="297"/>
      <c r="FB50" s="297"/>
      <c r="FC50" s="297"/>
      <c r="FD50" s="297"/>
      <c r="FE50" s="297"/>
      <c r="FF50" s="297"/>
      <c r="FG50" s="297"/>
      <c r="FH50" s="297"/>
      <c r="FI50" s="297"/>
      <c r="FJ50" s="297"/>
      <c r="FK50" s="297"/>
      <c r="FL50" s="297"/>
      <c r="FM50" s="297"/>
      <c r="FN50" s="297"/>
      <c r="FO50" s="297"/>
      <c r="FP50" s="297"/>
      <c r="FQ50" s="297"/>
      <c r="FR50" s="297"/>
      <c r="FS50" s="297"/>
      <c r="FT50" s="297"/>
      <c r="FU50" s="297"/>
      <c r="FV50" s="297"/>
      <c r="FW50" s="297"/>
      <c r="FX50" s="297"/>
      <c r="FY50" s="297"/>
      <c r="FZ50" s="297"/>
      <c r="GA50" s="297"/>
      <c r="GB50" s="297"/>
      <c r="GC50" s="297"/>
      <c r="GD50" s="297"/>
      <c r="GE50" s="297"/>
      <c r="GF50" s="297"/>
      <c r="GG50" s="297"/>
      <c r="GH50" s="297"/>
      <c r="GI50" s="297"/>
      <c r="GJ50" s="297"/>
      <c r="GK50" s="297"/>
      <c r="GL50" s="297"/>
      <c r="GM50" s="297"/>
      <c r="GN50" s="297"/>
      <c r="GO50" s="297"/>
      <c r="GP50" s="297"/>
      <c r="GQ50" s="297"/>
      <c r="GR50" s="297"/>
      <c r="GS50" s="297"/>
      <c r="GT50" s="297"/>
      <c r="GU50" s="297"/>
      <c r="GV50" s="297"/>
      <c r="GW50" s="297"/>
      <c r="GX50" s="297"/>
      <c r="GY50" s="297"/>
      <c r="GZ50" s="297"/>
      <c r="HA50" s="297"/>
      <c r="HB50" s="297"/>
      <c r="HC50" s="297"/>
      <c r="HD50" s="297"/>
      <c r="HE50" s="297"/>
      <c r="HF50" s="297"/>
      <c r="HG50" s="297"/>
      <c r="HH50" s="297"/>
      <c r="HI50" s="297"/>
      <c r="HJ50" s="297"/>
      <c r="HK50" s="297"/>
      <c r="HL50" s="297"/>
      <c r="HM50" s="297"/>
      <c r="HN50" s="297"/>
      <c r="HO50" s="297"/>
      <c r="HP50" s="297"/>
      <c r="HQ50" s="297"/>
      <c r="HR50" s="297"/>
      <c r="HS50" s="297"/>
      <c r="HT50" s="297"/>
      <c r="HU50" s="297"/>
      <c r="HV50" s="297"/>
      <c r="HW50" s="297"/>
      <c r="HX50" s="297"/>
      <c r="HY50" s="297"/>
      <c r="HZ50" s="297"/>
      <c r="IA50" s="297"/>
      <c r="IB50" s="297"/>
      <c r="IC50" s="297"/>
      <c r="ID50" s="297"/>
      <c r="IE50" s="297"/>
      <c r="IF50" s="297"/>
      <c r="IG50" s="297"/>
      <c r="IH50" s="297"/>
      <c r="II50" s="297"/>
      <c r="IJ50" s="297"/>
      <c r="IK50" s="297"/>
      <c r="IL50" s="297"/>
      <c r="IM50" s="297"/>
      <c r="IN50" s="297"/>
      <c r="IO50" s="297"/>
      <c r="IP50" s="297"/>
      <c r="IQ50" s="297"/>
      <c r="IR50" s="297"/>
    </row>
    <row r="51" s="309" customFormat="1" ht="24" customHeight="1" spans="1:252">
      <c r="A51" s="297"/>
      <c r="B51" s="297"/>
      <c r="C51" s="297"/>
      <c r="D51" s="297"/>
      <c r="E51" s="297"/>
      <c r="F51" s="297"/>
      <c r="G51" s="297"/>
      <c r="H51" s="297"/>
      <c r="I51" s="297"/>
      <c r="J51" s="297"/>
      <c r="K51" s="297"/>
      <c r="L51" s="297"/>
      <c r="M51" s="297"/>
      <c r="N51" s="297"/>
      <c r="O51" s="297"/>
      <c r="P51" s="297"/>
      <c r="Q51" s="297"/>
      <c r="R51" s="297"/>
      <c r="S51" s="297"/>
      <c r="T51" s="297"/>
      <c r="U51" s="297"/>
      <c r="V51" s="297"/>
      <c r="W51" s="297"/>
      <c r="X51" s="297"/>
      <c r="Y51" s="297"/>
      <c r="Z51" s="297"/>
      <c r="AA51" s="297"/>
      <c r="AB51" s="297"/>
      <c r="AC51" s="297"/>
      <c r="AD51" s="297"/>
      <c r="AE51" s="297"/>
      <c r="AF51" s="297"/>
      <c r="AG51" s="297"/>
      <c r="AH51" s="297"/>
      <c r="AI51" s="297"/>
      <c r="AJ51" s="297"/>
      <c r="AK51" s="297"/>
      <c r="AL51" s="297"/>
      <c r="AM51" s="297"/>
      <c r="AN51" s="297"/>
      <c r="AO51" s="297"/>
      <c r="AP51" s="297"/>
      <c r="AQ51" s="297"/>
      <c r="AR51" s="297"/>
      <c r="AS51" s="297"/>
      <c r="AT51" s="297"/>
      <c r="AU51" s="297"/>
      <c r="AV51" s="297"/>
      <c r="AW51" s="297"/>
      <c r="AX51" s="297"/>
      <c r="AY51" s="297"/>
      <c r="AZ51" s="297"/>
      <c r="BA51" s="297"/>
      <c r="BB51" s="297"/>
      <c r="BC51" s="297"/>
      <c r="BD51" s="297"/>
      <c r="BE51" s="297"/>
      <c r="BF51" s="297"/>
      <c r="BG51" s="297"/>
      <c r="BH51" s="297"/>
      <c r="BI51" s="297"/>
      <c r="BJ51" s="297"/>
      <c r="BK51" s="297"/>
      <c r="BL51" s="297"/>
      <c r="BM51" s="297"/>
      <c r="BN51" s="297"/>
      <c r="BO51" s="297"/>
      <c r="BP51" s="297"/>
      <c r="BQ51" s="297"/>
      <c r="BR51" s="297"/>
      <c r="BS51" s="297"/>
      <c r="BT51" s="297"/>
      <c r="BU51" s="297"/>
      <c r="BV51" s="297"/>
      <c r="BW51" s="297"/>
      <c r="BX51" s="297"/>
      <c r="BY51" s="297"/>
      <c r="BZ51" s="297"/>
      <c r="CA51" s="297"/>
      <c r="CB51" s="297"/>
      <c r="CC51" s="297"/>
      <c r="CD51" s="297"/>
      <c r="CE51" s="297"/>
      <c r="CF51" s="297"/>
      <c r="CG51" s="297"/>
      <c r="CH51" s="297"/>
      <c r="CI51" s="297"/>
      <c r="CJ51" s="297"/>
      <c r="CK51" s="297"/>
      <c r="CL51" s="297"/>
      <c r="CM51" s="297"/>
      <c r="CN51" s="297"/>
      <c r="CO51" s="297"/>
      <c r="CP51" s="297"/>
      <c r="CQ51" s="297"/>
      <c r="CR51" s="297"/>
      <c r="CS51" s="297"/>
      <c r="CT51" s="297"/>
      <c r="CU51" s="297"/>
      <c r="CV51" s="297"/>
      <c r="CW51" s="297"/>
      <c r="CX51" s="297"/>
      <c r="CY51" s="297"/>
      <c r="CZ51" s="297"/>
      <c r="DA51" s="297"/>
      <c r="DB51" s="297"/>
      <c r="DC51" s="297"/>
      <c r="DD51" s="297"/>
      <c r="DE51" s="297"/>
      <c r="DF51" s="297"/>
      <c r="DG51" s="297"/>
      <c r="DH51" s="297"/>
      <c r="DI51" s="297"/>
      <c r="DJ51" s="297"/>
      <c r="DK51" s="297"/>
      <c r="DL51" s="297"/>
      <c r="DM51" s="297"/>
      <c r="DN51" s="297"/>
      <c r="DO51" s="297"/>
      <c r="DP51" s="297"/>
      <c r="DQ51" s="297"/>
      <c r="DR51" s="297"/>
      <c r="DS51" s="297"/>
      <c r="DT51" s="297"/>
      <c r="DU51" s="297"/>
      <c r="DV51" s="297"/>
      <c r="DW51" s="297"/>
      <c r="DX51" s="297"/>
      <c r="DY51" s="297"/>
      <c r="DZ51" s="297"/>
      <c r="EA51" s="297"/>
      <c r="EB51" s="297"/>
      <c r="EC51" s="297"/>
      <c r="ED51" s="297"/>
      <c r="EE51" s="297"/>
      <c r="EF51" s="297"/>
      <c r="EG51" s="297"/>
      <c r="EH51" s="297"/>
      <c r="EI51" s="297"/>
      <c r="EJ51" s="297"/>
      <c r="EK51" s="297"/>
      <c r="EL51" s="297"/>
      <c r="EM51" s="297"/>
      <c r="EN51" s="297"/>
      <c r="EO51" s="297"/>
      <c r="EP51" s="297"/>
      <c r="EQ51" s="297"/>
      <c r="ER51" s="297"/>
      <c r="ES51" s="297"/>
      <c r="ET51" s="297"/>
      <c r="EU51" s="297"/>
      <c r="EV51" s="297"/>
      <c r="EW51" s="297"/>
      <c r="EX51" s="297"/>
      <c r="EY51" s="297"/>
      <c r="EZ51" s="297"/>
      <c r="FA51" s="297"/>
      <c r="FB51" s="297"/>
      <c r="FC51" s="297"/>
      <c r="FD51" s="297"/>
      <c r="FE51" s="297"/>
      <c r="FF51" s="297"/>
      <c r="FG51" s="297"/>
      <c r="FH51" s="297"/>
      <c r="FI51" s="297"/>
      <c r="FJ51" s="297"/>
      <c r="FK51" s="297"/>
      <c r="FL51" s="297"/>
      <c r="FM51" s="297"/>
      <c r="FN51" s="297"/>
      <c r="FO51" s="297"/>
      <c r="FP51" s="297"/>
      <c r="FQ51" s="297"/>
      <c r="FR51" s="297"/>
      <c r="FS51" s="297"/>
      <c r="FT51" s="297"/>
      <c r="FU51" s="297"/>
      <c r="FV51" s="297"/>
      <c r="FW51" s="297"/>
      <c r="FX51" s="297"/>
      <c r="FY51" s="297"/>
      <c r="FZ51" s="297"/>
      <c r="GA51" s="297"/>
      <c r="GB51" s="297"/>
      <c r="GC51" s="297"/>
      <c r="GD51" s="297"/>
      <c r="GE51" s="297"/>
      <c r="GF51" s="297"/>
      <c r="GG51" s="297"/>
      <c r="GH51" s="297"/>
      <c r="GI51" s="297"/>
      <c r="GJ51" s="297"/>
      <c r="GK51" s="297"/>
      <c r="GL51" s="297"/>
      <c r="GM51" s="297"/>
      <c r="GN51" s="297"/>
      <c r="GO51" s="297"/>
      <c r="GP51" s="297"/>
      <c r="GQ51" s="297"/>
      <c r="GR51" s="297"/>
      <c r="GS51" s="297"/>
      <c r="GT51" s="297"/>
      <c r="GU51" s="297"/>
      <c r="GV51" s="297"/>
      <c r="GW51" s="297"/>
      <c r="GX51" s="297"/>
      <c r="GY51" s="297"/>
      <c r="GZ51" s="297"/>
      <c r="HA51" s="297"/>
      <c r="HB51" s="297"/>
      <c r="HC51" s="297"/>
      <c r="HD51" s="297"/>
      <c r="HE51" s="297"/>
      <c r="HF51" s="297"/>
      <c r="HG51" s="297"/>
      <c r="HH51" s="297"/>
      <c r="HI51" s="297"/>
      <c r="HJ51" s="297"/>
      <c r="HK51" s="297"/>
      <c r="HL51" s="297"/>
      <c r="HM51" s="297"/>
      <c r="HN51" s="297"/>
      <c r="HO51" s="297"/>
      <c r="HP51" s="297"/>
      <c r="HQ51" s="297"/>
      <c r="HR51" s="297"/>
      <c r="HS51" s="297"/>
      <c r="HT51" s="297"/>
      <c r="HU51" s="297"/>
      <c r="HV51" s="297"/>
      <c r="HW51" s="297"/>
      <c r="HX51" s="297"/>
      <c r="HY51" s="297"/>
      <c r="HZ51" s="297"/>
      <c r="IA51" s="297"/>
      <c r="IB51" s="297"/>
      <c r="IC51" s="297"/>
      <c r="ID51" s="297"/>
      <c r="IE51" s="297"/>
      <c r="IF51" s="297"/>
      <c r="IG51" s="297"/>
      <c r="IH51" s="297"/>
      <c r="II51" s="297"/>
      <c r="IJ51" s="297"/>
      <c r="IK51" s="297"/>
      <c r="IL51" s="297"/>
      <c r="IM51" s="297"/>
      <c r="IN51" s="297"/>
      <c r="IO51" s="297"/>
      <c r="IP51" s="297"/>
      <c r="IQ51" s="297"/>
      <c r="IR51" s="297"/>
    </row>
    <row r="52" s="309" customFormat="1" ht="24" customHeight="1" spans="1:252">
      <c r="A52" s="297"/>
      <c r="B52" s="297"/>
      <c r="C52" s="297"/>
      <c r="D52" s="297"/>
      <c r="E52" s="297"/>
      <c r="F52" s="297"/>
      <c r="G52" s="297"/>
      <c r="H52" s="297"/>
      <c r="I52" s="297"/>
      <c r="J52" s="297"/>
      <c r="K52" s="297"/>
      <c r="L52" s="297"/>
      <c r="M52" s="297"/>
      <c r="N52" s="297"/>
      <c r="O52" s="297"/>
      <c r="P52" s="297"/>
      <c r="Q52" s="297"/>
      <c r="R52" s="297"/>
      <c r="S52" s="297"/>
      <c r="T52" s="297"/>
      <c r="U52" s="297"/>
      <c r="V52" s="297"/>
      <c r="W52" s="297"/>
      <c r="X52" s="297"/>
      <c r="Y52" s="297"/>
      <c r="Z52" s="297"/>
      <c r="AA52" s="297"/>
      <c r="AB52" s="297"/>
      <c r="AC52" s="297"/>
      <c r="AD52" s="297"/>
      <c r="AE52" s="297"/>
      <c r="AF52" s="297"/>
      <c r="AG52" s="297"/>
      <c r="AH52" s="297"/>
      <c r="AI52" s="297"/>
      <c r="AJ52" s="297"/>
      <c r="AK52" s="297"/>
      <c r="AL52" s="297"/>
      <c r="AM52" s="297"/>
      <c r="AN52" s="297"/>
      <c r="AO52" s="297"/>
      <c r="AP52" s="297"/>
      <c r="AQ52" s="297"/>
      <c r="AR52" s="297"/>
      <c r="AS52" s="297"/>
      <c r="AT52" s="297"/>
      <c r="AU52" s="297"/>
      <c r="AV52" s="297"/>
      <c r="AW52" s="297"/>
      <c r="AX52" s="297"/>
      <c r="AY52" s="297"/>
      <c r="AZ52" s="297"/>
      <c r="BA52" s="297"/>
      <c r="BB52" s="297"/>
      <c r="BC52" s="297"/>
      <c r="BD52" s="297"/>
      <c r="BE52" s="297"/>
      <c r="BF52" s="297"/>
      <c r="BG52" s="297"/>
      <c r="BH52" s="297"/>
      <c r="BI52" s="297"/>
      <c r="BJ52" s="297"/>
      <c r="BK52" s="297"/>
      <c r="BL52" s="297"/>
      <c r="BM52" s="297"/>
      <c r="BN52" s="297"/>
      <c r="BO52" s="297"/>
      <c r="BP52" s="297"/>
      <c r="BQ52" s="297"/>
      <c r="BR52" s="297"/>
      <c r="BS52" s="297"/>
      <c r="BT52" s="297"/>
      <c r="BU52" s="297"/>
      <c r="BV52" s="297"/>
      <c r="BW52" s="297"/>
      <c r="BX52" s="297"/>
      <c r="BY52" s="297"/>
      <c r="BZ52" s="297"/>
      <c r="CA52" s="297"/>
      <c r="CB52" s="297"/>
      <c r="CC52" s="297"/>
      <c r="CD52" s="297"/>
      <c r="CE52" s="297"/>
      <c r="CF52" s="297"/>
      <c r="CG52" s="297"/>
      <c r="CH52" s="297"/>
      <c r="CI52" s="297"/>
      <c r="CJ52" s="297"/>
      <c r="CK52" s="297"/>
      <c r="CL52" s="297"/>
      <c r="CM52" s="297"/>
      <c r="CN52" s="297"/>
      <c r="CO52" s="297"/>
      <c r="CP52" s="297"/>
      <c r="CQ52" s="297"/>
      <c r="CR52" s="297"/>
      <c r="CS52" s="297"/>
      <c r="CT52" s="297"/>
      <c r="CU52" s="297"/>
      <c r="CV52" s="297"/>
      <c r="CW52" s="297"/>
      <c r="CX52" s="297"/>
      <c r="CY52" s="297"/>
      <c r="CZ52" s="297"/>
      <c r="DA52" s="297"/>
      <c r="DB52" s="297"/>
      <c r="DC52" s="297"/>
      <c r="DD52" s="297"/>
      <c r="DE52" s="297"/>
      <c r="DF52" s="297"/>
      <c r="DG52" s="297"/>
      <c r="DH52" s="297"/>
      <c r="DI52" s="297"/>
      <c r="DJ52" s="297"/>
      <c r="DK52" s="297"/>
      <c r="DL52" s="297"/>
      <c r="DM52" s="297"/>
      <c r="DN52" s="297"/>
      <c r="DO52" s="297"/>
      <c r="DP52" s="297"/>
      <c r="DQ52" s="297"/>
      <c r="DR52" s="297"/>
      <c r="DS52" s="297"/>
      <c r="DT52" s="297"/>
      <c r="DU52" s="297"/>
      <c r="DV52" s="297"/>
      <c r="DW52" s="297"/>
      <c r="DX52" s="297"/>
      <c r="DY52" s="297"/>
      <c r="DZ52" s="297"/>
      <c r="EA52" s="297"/>
      <c r="EB52" s="297"/>
      <c r="EC52" s="297"/>
      <c r="ED52" s="297"/>
      <c r="EE52" s="297"/>
      <c r="EF52" s="297"/>
      <c r="EG52" s="297"/>
      <c r="EH52" s="297"/>
      <c r="EI52" s="297"/>
      <c r="EJ52" s="297"/>
      <c r="EK52" s="297"/>
      <c r="EL52" s="297"/>
      <c r="EM52" s="297"/>
      <c r="EN52" s="297"/>
      <c r="EO52" s="297"/>
      <c r="EP52" s="297"/>
      <c r="EQ52" s="297"/>
      <c r="ER52" s="297"/>
      <c r="ES52" s="297"/>
      <c r="ET52" s="297"/>
      <c r="EU52" s="297"/>
      <c r="EV52" s="297"/>
      <c r="EW52" s="297"/>
      <c r="EX52" s="297"/>
      <c r="EY52" s="297"/>
      <c r="EZ52" s="297"/>
      <c r="FA52" s="297"/>
      <c r="FB52" s="297"/>
      <c r="FC52" s="297"/>
      <c r="FD52" s="297"/>
      <c r="FE52" s="297"/>
      <c r="FF52" s="297"/>
      <c r="FG52" s="297"/>
      <c r="FH52" s="297"/>
      <c r="FI52" s="297"/>
      <c r="FJ52" s="297"/>
      <c r="FK52" s="297"/>
      <c r="FL52" s="297"/>
      <c r="FM52" s="297"/>
      <c r="FN52" s="297"/>
      <c r="FO52" s="297"/>
      <c r="FP52" s="297"/>
      <c r="FQ52" s="297"/>
      <c r="FR52" s="297"/>
      <c r="FS52" s="297"/>
      <c r="FT52" s="297"/>
      <c r="FU52" s="297"/>
      <c r="FV52" s="297"/>
      <c r="FW52" s="297"/>
      <c r="FX52" s="297"/>
      <c r="FY52" s="297"/>
      <c r="FZ52" s="297"/>
      <c r="GA52" s="297"/>
      <c r="GB52" s="297"/>
      <c r="GC52" s="297"/>
      <c r="GD52" s="297"/>
      <c r="GE52" s="297"/>
      <c r="GF52" s="297"/>
      <c r="GG52" s="297"/>
      <c r="GH52" s="297"/>
      <c r="GI52" s="297"/>
      <c r="GJ52" s="297"/>
      <c r="GK52" s="297"/>
      <c r="GL52" s="297"/>
      <c r="GM52" s="297"/>
      <c r="GN52" s="297"/>
      <c r="GO52" s="297"/>
      <c r="GP52" s="297"/>
      <c r="GQ52" s="297"/>
      <c r="GR52" s="297"/>
      <c r="GS52" s="297"/>
      <c r="GT52" s="297"/>
      <c r="GU52" s="297"/>
      <c r="GV52" s="297"/>
      <c r="GW52" s="297"/>
      <c r="GX52" s="297"/>
      <c r="GY52" s="297"/>
      <c r="GZ52" s="297"/>
      <c r="HA52" s="297"/>
      <c r="HB52" s="297"/>
      <c r="HC52" s="297"/>
      <c r="HD52" s="297"/>
      <c r="HE52" s="297"/>
      <c r="HF52" s="297"/>
      <c r="HG52" s="297"/>
      <c r="HH52" s="297"/>
      <c r="HI52" s="297"/>
      <c r="HJ52" s="297"/>
      <c r="HK52" s="297"/>
      <c r="HL52" s="297"/>
      <c r="HM52" s="297"/>
      <c r="HN52" s="297"/>
      <c r="HO52" s="297"/>
      <c r="HP52" s="297"/>
      <c r="HQ52" s="297"/>
      <c r="HR52" s="297"/>
      <c r="HS52" s="297"/>
      <c r="HT52" s="297"/>
      <c r="HU52" s="297"/>
      <c r="HV52" s="297"/>
      <c r="HW52" s="297"/>
      <c r="HX52" s="297"/>
      <c r="HY52" s="297"/>
      <c r="HZ52" s="297"/>
      <c r="IA52" s="297"/>
      <c r="IB52" s="297"/>
      <c r="IC52" s="297"/>
      <c r="ID52" s="297"/>
      <c r="IE52" s="297"/>
      <c r="IF52" s="297"/>
      <c r="IG52" s="297"/>
      <c r="IH52" s="297"/>
      <c r="II52" s="297"/>
      <c r="IJ52" s="297"/>
      <c r="IK52" s="297"/>
      <c r="IL52" s="297"/>
      <c r="IM52" s="297"/>
      <c r="IN52" s="297"/>
      <c r="IO52" s="297"/>
      <c r="IP52" s="297"/>
      <c r="IQ52" s="297"/>
      <c r="IR52" s="297"/>
    </row>
    <row r="53" s="309" customFormat="1" ht="24" customHeight="1" spans="1:252">
      <c r="A53" s="297"/>
      <c r="B53" s="297"/>
      <c r="C53" s="297"/>
      <c r="D53" s="297"/>
      <c r="E53" s="297"/>
      <c r="F53" s="297"/>
      <c r="G53" s="297"/>
      <c r="H53" s="297"/>
      <c r="I53" s="297"/>
      <c r="J53" s="297"/>
      <c r="K53" s="297"/>
      <c r="L53" s="297"/>
      <c r="M53" s="297"/>
      <c r="N53" s="297"/>
      <c r="O53" s="297"/>
      <c r="P53" s="297"/>
      <c r="Q53" s="297"/>
      <c r="R53" s="297"/>
      <c r="S53" s="297"/>
      <c r="T53" s="297"/>
      <c r="U53" s="297"/>
      <c r="V53" s="297"/>
      <c r="W53" s="297"/>
      <c r="X53" s="297"/>
      <c r="Y53" s="297"/>
      <c r="Z53" s="297"/>
      <c r="AA53" s="297"/>
      <c r="AB53" s="297"/>
      <c r="AC53" s="297"/>
      <c r="AD53" s="297"/>
      <c r="AE53" s="297"/>
      <c r="AF53" s="297"/>
      <c r="AG53" s="297"/>
      <c r="AH53" s="297"/>
      <c r="AI53" s="297"/>
      <c r="AJ53" s="297"/>
      <c r="AK53" s="297"/>
      <c r="AL53" s="297"/>
      <c r="AM53" s="297"/>
      <c r="AN53" s="297"/>
      <c r="AO53" s="297"/>
      <c r="AP53" s="297"/>
      <c r="AQ53" s="297"/>
      <c r="AR53" s="297"/>
      <c r="AS53" s="297"/>
      <c r="AT53" s="297"/>
      <c r="AU53" s="297"/>
      <c r="AV53" s="297"/>
      <c r="AW53" s="297"/>
      <c r="AX53" s="297"/>
      <c r="AY53" s="297"/>
      <c r="AZ53" s="297"/>
      <c r="BA53" s="297"/>
      <c r="BB53" s="297"/>
      <c r="BC53" s="297"/>
      <c r="BD53" s="297"/>
      <c r="BE53" s="297"/>
      <c r="BF53" s="297"/>
      <c r="BG53" s="297"/>
      <c r="BH53" s="297"/>
      <c r="BI53" s="297"/>
      <c r="BJ53" s="297"/>
      <c r="BK53" s="297"/>
      <c r="BL53" s="297"/>
      <c r="BM53" s="297"/>
      <c r="BN53" s="297"/>
      <c r="BO53" s="297"/>
      <c r="BP53" s="297"/>
      <c r="BQ53" s="297"/>
      <c r="BR53" s="297"/>
      <c r="BS53" s="297"/>
      <c r="BT53" s="297"/>
      <c r="BU53" s="297"/>
      <c r="BV53" s="297"/>
      <c r="BW53" s="297"/>
      <c r="BX53" s="297"/>
      <c r="BY53" s="297"/>
      <c r="BZ53" s="297"/>
      <c r="CA53" s="297"/>
      <c r="CB53" s="297"/>
      <c r="CC53" s="297"/>
      <c r="CD53" s="297"/>
      <c r="CE53" s="297"/>
      <c r="CF53" s="297"/>
      <c r="CG53" s="297"/>
      <c r="CH53" s="297"/>
      <c r="CI53" s="297"/>
      <c r="CJ53" s="297"/>
      <c r="CK53" s="297"/>
      <c r="CL53" s="297"/>
      <c r="CM53" s="297"/>
      <c r="CN53" s="297"/>
      <c r="CO53" s="297"/>
      <c r="CP53" s="297"/>
      <c r="CQ53" s="297"/>
      <c r="CR53" s="297"/>
      <c r="CS53" s="297"/>
      <c r="CT53" s="297"/>
      <c r="CU53" s="297"/>
      <c r="CV53" s="297"/>
      <c r="CW53" s="297"/>
      <c r="CX53" s="297"/>
      <c r="CY53" s="297"/>
      <c r="CZ53" s="297"/>
      <c r="DA53" s="297"/>
      <c r="DB53" s="297"/>
      <c r="DC53" s="297"/>
      <c r="DD53" s="297"/>
      <c r="DE53" s="297"/>
      <c r="DF53" s="297"/>
      <c r="DG53" s="297"/>
      <c r="DH53" s="297"/>
      <c r="DI53" s="297"/>
      <c r="DJ53" s="297"/>
      <c r="DK53" s="297"/>
      <c r="DL53" s="297"/>
      <c r="DM53" s="297"/>
      <c r="DN53" s="297"/>
      <c r="DO53" s="297"/>
      <c r="DP53" s="297"/>
      <c r="DQ53" s="297"/>
      <c r="DR53" s="297"/>
      <c r="DS53" s="297"/>
      <c r="DT53" s="297"/>
      <c r="DU53" s="297"/>
      <c r="DV53" s="297"/>
      <c r="DW53" s="297"/>
      <c r="DX53" s="297"/>
      <c r="DY53" s="297"/>
      <c r="DZ53" s="297"/>
      <c r="EA53" s="297"/>
      <c r="EB53" s="297"/>
      <c r="EC53" s="297"/>
      <c r="ED53" s="297"/>
      <c r="EE53" s="297"/>
      <c r="EF53" s="297"/>
      <c r="EG53" s="297"/>
      <c r="EH53" s="297"/>
      <c r="EI53" s="297"/>
      <c r="EJ53" s="297"/>
      <c r="EK53" s="297"/>
      <c r="EL53" s="297"/>
      <c r="EM53" s="297"/>
      <c r="EN53" s="297"/>
      <c r="EO53" s="297"/>
      <c r="EP53" s="297"/>
      <c r="EQ53" s="297"/>
      <c r="ER53" s="297"/>
      <c r="ES53" s="297"/>
      <c r="ET53" s="297"/>
      <c r="EU53" s="297"/>
      <c r="EV53" s="297"/>
      <c r="EW53" s="297"/>
      <c r="EX53" s="297"/>
      <c r="EY53" s="297"/>
      <c r="EZ53" s="297"/>
      <c r="FA53" s="297"/>
      <c r="FB53" s="297"/>
      <c r="FC53" s="297"/>
      <c r="FD53" s="297"/>
      <c r="FE53" s="297"/>
      <c r="FF53" s="297"/>
      <c r="FG53" s="297"/>
      <c r="FH53" s="297"/>
      <c r="FI53" s="297"/>
      <c r="FJ53" s="297"/>
      <c r="FK53" s="297"/>
      <c r="FL53" s="297"/>
      <c r="FM53" s="297"/>
      <c r="FN53" s="297"/>
      <c r="FO53" s="297"/>
      <c r="FP53" s="297"/>
      <c r="FQ53" s="297"/>
      <c r="FR53" s="297"/>
      <c r="FS53" s="297"/>
      <c r="FT53" s="297"/>
      <c r="FU53" s="297"/>
      <c r="FV53" s="297"/>
      <c r="FW53" s="297"/>
      <c r="FX53" s="297"/>
      <c r="FY53" s="297"/>
      <c r="FZ53" s="297"/>
      <c r="GA53" s="297"/>
      <c r="GB53" s="297"/>
      <c r="GC53" s="297"/>
      <c r="GD53" s="297"/>
      <c r="GE53" s="297"/>
      <c r="GF53" s="297"/>
      <c r="GG53" s="297"/>
      <c r="GH53" s="297"/>
      <c r="GI53" s="297"/>
      <c r="GJ53" s="297"/>
      <c r="GK53" s="297"/>
      <c r="GL53" s="297"/>
      <c r="GM53" s="297"/>
      <c r="GN53" s="297"/>
      <c r="GO53" s="297"/>
      <c r="GP53" s="297"/>
      <c r="GQ53" s="297"/>
      <c r="GR53" s="297"/>
      <c r="GS53" s="297"/>
      <c r="GT53" s="297"/>
      <c r="GU53" s="297"/>
      <c r="GV53" s="297"/>
      <c r="GW53" s="297"/>
      <c r="GX53" s="297"/>
      <c r="GY53" s="297"/>
      <c r="GZ53" s="297"/>
      <c r="HA53" s="297"/>
      <c r="HB53" s="297"/>
      <c r="HC53" s="297"/>
      <c r="HD53" s="297"/>
      <c r="HE53" s="297"/>
      <c r="HF53" s="297"/>
      <c r="HG53" s="297"/>
      <c r="HH53" s="297"/>
      <c r="HI53" s="297"/>
      <c r="HJ53" s="297"/>
      <c r="HK53" s="297"/>
      <c r="HL53" s="297"/>
      <c r="HM53" s="297"/>
      <c r="HN53" s="297"/>
      <c r="HO53" s="297"/>
      <c r="HP53" s="297"/>
      <c r="HQ53" s="297"/>
      <c r="HR53" s="297"/>
      <c r="HS53" s="297"/>
      <c r="HT53" s="297"/>
      <c r="HU53" s="297"/>
      <c r="HV53" s="297"/>
      <c r="HW53" s="297"/>
      <c r="HX53" s="297"/>
      <c r="HY53" s="297"/>
      <c r="HZ53" s="297"/>
      <c r="IA53" s="297"/>
      <c r="IB53" s="297"/>
      <c r="IC53" s="297"/>
      <c r="ID53" s="297"/>
      <c r="IE53" s="297"/>
      <c r="IF53" s="297"/>
      <c r="IG53" s="297"/>
      <c r="IH53" s="297"/>
      <c r="II53" s="297"/>
      <c r="IJ53" s="297"/>
      <c r="IK53" s="297"/>
      <c r="IL53" s="297"/>
      <c r="IM53" s="297"/>
      <c r="IN53" s="297"/>
      <c r="IO53" s="297"/>
      <c r="IP53" s="297"/>
      <c r="IQ53" s="297"/>
      <c r="IR53" s="297"/>
    </row>
    <row r="54" s="309" customFormat="1" ht="24" customHeight="1" spans="1:252">
      <c r="A54" s="297"/>
      <c r="B54" s="297"/>
      <c r="C54" s="297"/>
      <c r="D54" s="297"/>
      <c r="E54" s="297"/>
      <c r="F54" s="297"/>
      <c r="G54" s="297"/>
      <c r="H54" s="297"/>
      <c r="I54" s="297"/>
      <c r="J54" s="297"/>
      <c r="K54" s="297"/>
      <c r="L54" s="297"/>
      <c r="M54" s="297"/>
      <c r="N54" s="297"/>
      <c r="O54" s="297"/>
      <c r="P54" s="297"/>
      <c r="Q54" s="297"/>
      <c r="R54" s="297"/>
      <c r="S54" s="297"/>
      <c r="T54" s="297"/>
      <c r="U54" s="297"/>
      <c r="V54" s="297"/>
      <c r="W54" s="297"/>
      <c r="X54" s="297"/>
      <c r="Y54" s="297"/>
      <c r="Z54" s="297"/>
      <c r="AA54" s="297"/>
      <c r="AB54" s="297"/>
      <c r="AC54" s="297"/>
      <c r="AD54" s="297"/>
      <c r="AE54" s="297"/>
      <c r="AF54" s="297"/>
      <c r="AG54" s="297"/>
      <c r="AH54" s="297"/>
      <c r="AI54" s="297"/>
      <c r="AJ54" s="297"/>
      <c r="AK54" s="297"/>
      <c r="AL54" s="297"/>
      <c r="AM54" s="297"/>
      <c r="AN54" s="297"/>
      <c r="AO54" s="297"/>
      <c r="AP54" s="297"/>
      <c r="AQ54" s="297"/>
      <c r="AR54" s="297"/>
      <c r="AS54" s="297"/>
      <c r="AT54" s="297"/>
      <c r="AU54" s="297"/>
      <c r="AV54" s="297"/>
      <c r="AW54" s="297"/>
      <c r="AX54" s="297"/>
      <c r="AY54" s="297"/>
      <c r="AZ54" s="297"/>
      <c r="BA54" s="297"/>
      <c r="BB54" s="297"/>
      <c r="BC54" s="297"/>
      <c r="BD54" s="297"/>
      <c r="BE54" s="297"/>
      <c r="BF54" s="297"/>
      <c r="BG54" s="297"/>
      <c r="BH54" s="297"/>
      <c r="BI54" s="297"/>
      <c r="BJ54" s="297"/>
      <c r="BK54" s="297"/>
      <c r="BL54" s="297"/>
      <c r="BM54" s="297"/>
      <c r="BN54" s="297"/>
      <c r="BO54" s="297"/>
      <c r="BP54" s="297"/>
      <c r="BQ54" s="297"/>
      <c r="BR54" s="297"/>
      <c r="BS54" s="297"/>
      <c r="BT54" s="297"/>
      <c r="BU54" s="297"/>
      <c r="BV54" s="297"/>
      <c r="BW54" s="297"/>
      <c r="BX54" s="297"/>
      <c r="BY54" s="297"/>
      <c r="BZ54" s="297"/>
      <c r="CA54" s="297"/>
      <c r="CB54" s="297"/>
      <c r="CC54" s="297"/>
      <c r="CD54" s="297"/>
      <c r="CE54" s="297"/>
      <c r="CF54" s="297"/>
      <c r="CG54" s="297"/>
      <c r="CH54" s="297"/>
      <c r="CI54" s="297"/>
      <c r="CJ54" s="297"/>
      <c r="CK54" s="297"/>
      <c r="CL54" s="297"/>
      <c r="CM54" s="297"/>
      <c r="CN54" s="297"/>
      <c r="CO54" s="297"/>
      <c r="CP54" s="297"/>
      <c r="CQ54" s="297"/>
      <c r="CR54" s="297"/>
      <c r="CS54" s="297"/>
      <c r="CT54" s="297"/>
      <c r="CU54" s="297"/>
      <c r="CV54" s="297"/>
      <c r="CW54" s="297"/>
      <c r="CX54" s="297"/>
      <c r="CY54" s="297"/>
      <c r="CZ54" s="297"/>
      <c r="DA54" s="297"/>
      <c r="DB54" s="297"/>
      <c r="DC54" s="297"/>
      <c r="DD54" s="297"/>
      <c r="DE54" s="297"/>
      <c r="DF54" s="297"/>
      <c r="DG54" s="297"/>
      <c r="DH54" s="297"/>
      <c r="DI54" s="297"/>
      <c r="DJ54" s="297"/>
      <c r="DK54" s="297"/>
      <c r="DL54" s="297"/>
      <c r="DM54" s="297"/>
      <c r="DN54" s="297"/>
      <c r="DO54" s="297"/>
      <c r="DP54" s="297"/>
      <c r="DQ54" s="297"/>
      <c r="DR54" s="297"/>
      <c r="DS54" s="297"/>
      <c r="DT54" s="297"/>
      <c r="DU54" s="297"/>
      <c r="DV54" s="297"/>
      <c r="DW54" s="297"/>
      <c r="DX54" s="297"/>
      <c r="DY54" s="297"/>
      <c r="DZ54" s="297"/>
      <c r="EA54" s="297"/>
      <c r="EB54" s="297"/>
      <c r="EC54" s="297"/>
      <c r="ED54" s="297"/>
      <c r="EE54" s="297"/>
      <c r="EF54" s="297"/>
      <c r="EG54" s="297"/>
      <c r="EH54" s="297"/>
      <c r="EI54" s="297"/>
      <c r="EJ54" s="297"/>
      <c r="EK54" s="297"/>
      <c r="EL54" s="297"/>
      <c r="EM54" s="297"/>
      <c r="EN54" s="297"/>
      <c r="EO54" s="297"/>
      <c r="EP54" s="297"/>
      <c r="EQ54" s="297"/>
      <c r="ER54" s="297"/>
      <c r="ES54" s="297"/>
      <c r="ET54" s="297"/>
      <c r="EU54" s="297"/>
      <c r="EV54" s="297"/>
      <c r="EW54" s="297"/>
      <c r="EX54" s="297"/>
      <c r="EY54" s="297"/>
      <c r="EZ54" s="297"/>
      <c r="FA54" s="297"/>
      <c r="FB54" s="297"/>
      <c r="FC54" s="297"/>
      <c r="FD54" s="297"/>
      <c r="FE54" s="297"/>
      <c r="FF54" s="297"/>
      <c r="FG54" s="297"/>
      <c r="FH54" s="297"/>
      <c r="FI54" s="297"/>
      <c r="FJ54" s="297"/>
      <c r="FK54" s="297"/>
      <c r="FL54" s="297"/>
      <c r="FM54" s="297"/>
      <c r="FN54" s="297"/>
      <c r="FO54" s="297"/>
      <c r="FP54" s="297"/>
      <c r="FQ54" s="297"/>
      <c r="FR54" s="297"/>
      <c r="FS54" s="297"/>
      <c r="FT54" s="297"/>
      <c r="FU54" s="297"/>
      <c r="FV54" s="297"/>
      <c r="FW54" s="297"/>
      <c r="FX54" s="297"/>
      <c r="FY54" s="297"/>
      <c r="FZ54" s="297"/>
      <c r="GA54" s="297"/>
      <c r="GB54" s="297"/>
      <c r="GC54" s="297"/>
      <c r="GD54" s="297"/>
      <c r="GE54" s="297"/>
      <c r="GF54" s="297"/>
      <c r="GG54" s="297"/>
      <c r="GH54" s="297"/>
      <c r="GI54" s="297"/>
      <c r="GJ54" s="297"/>
      <c r="GK54" s="297"/>
      <c r="GL54" s="297"/>
      <c r="GM54" s="297"/>
      <c r="GN54" s="297"/>
      <c r="GO54" s="297"/>
      <c r="GP54" s="297"/>
      <c r="GQ54" s="297"/>
      <c r="GR54" s="297"/>
      <c r="GS54" s="297"/>
      <c r="GT54" s="297"/>
      <c r="GU54" s="297"/>
      <c r="GV54" s="297"/>
      <c r="GW54" s="297"/>
      <c r="GX54" s="297"/>
      <c r="GY54" s="297"/>
      <c r="GZ54" s="297"/>
      <c r="HA54" s="297"/>
      <c r="HB54" s="297"/>
      <c r="HC54" s="297"/>
      <c r="HD54" s="297"/>
      <c r="HE54" s="297"/>
      <c r="HF54" s="297"/>
      <c r="HG54" s="297"/>
      <c r="HH54" s="297"/>
      <c r="HI54" s="297"/>
      <c r="HJ54" s="297"/>
      <c r="HK54" s="297"/>
      <c r="HL54" s="297"/>
      <c r="HM54" s="297"/>
      <c r="HN54" s="297"/>
      <c r="HO54" s="297"/>
      <c r="HP54" s="297"/>
      <c r="HQ54" s="297"/>
      <c r="HR54" s="297"/>
      <c r="HS54" s="297"/>
      <c r="HT54" s="297"/>
      <c r="HU54" s="297"/>
      <c r="HV54" s="297"/>
      <c r="HW54" s="297"/>
      <c r="HX54" s="297"/>
      <c r="HY54" s="297"/>
      <c r="HZ54" s="297"/>
      <c r="IA54" s="297"/>
      <c r="IB54" s="297"/>
      <c r="IC54" s="297"/>
      <c r="ID54" s="297"/>
      <c r="IE54" s="297"/>
      <c r="IF54" s="297"/>
      <c r="IG54" s="297"/>
      <c r="IH54" s="297"/>
      <c r="II54" s="297"/>
      <c r="IJ54" s="297"/>
      <c r="IK54" s="297"/>
      <c r="IL54" s="297"/>
      <c r="IM54" s="297"/>
      <c r="IN54" s="297"/>
      <c r="IO54" s="297"/>
      <c r="IP54" s="297"/>
      <c r="IQ54" s="297"/>
      <c r="IR54" s="297"/>
    </row>
    <row r="55" s="309" customFormat="1" ht="24" customHeight="1" spans="1:252">
      <c r="A55" s="297"/>
      <c r="B55" s="297"/>
      <c r="C55" s="297"/>
      <c r="D55" s="297"/>
      <c r="E55" s="297"/>
      <c r="F55" s="297"/>
      <c r="G55" s="297"/>
      <c r="H55" s="297"/>
      <c r="I55" s="297"/>
      <c r="J55" s="297"/>
      <c r="K55" s="297"/>
      <c r="L55" s="297"/>
      <c r="M55" s="297"/>
      <c r="N55" s="297"/>
      <c r="O55" s="297"/>
      <c r="P55" s="297"/>
      <c r="Q55" s="297"/>
      <c r="R55" s="297"/>
      <c r="S55" s="297"/>
      <c r="T55" s="297"/>
      <c r="U55" s="297"/>
      <c r="V55" s="297"/>
      <c r="W55" s="297"/>
      <c r="X55" s="297"/>
      <c r="Y55" s="297"/>
      <c r="Z55" s="297"/>
      <c r="AA55" s="297"/>
      <c r="AB55" s="297"/>
      <c r="AC55" s="297"/>
      <c r="AD55" s="297"/>
      <c r="AE55" s="297"/>
      <c r="AF55" s="297"/>
      <c r="AG55" s="297"/>
      <c r="AH55" s="297"/>
      <c r="AI55" s="297"/>
      <c r="AJ55" s="297"/>
      <c r="AK55" s="297"/>
      <c r="AL55" s="297"/>
      <c r="AM55" s="297"/>
      <c r="AN55" s="297"/>
      <c r="AO55" s="297"/>
      <c r="AP55" s="297"/>
      <c r="AQ55" s="297"/>
      <c r="AR55" s="297"/>
      <c r="AS55" s="297"/>
      <c r="AT55" s="297"/>
      <c r="AU55" s="297"/>
      <c r="AV55" s="297"/>
      <c r="AW55" s="297"/>
      <c r="AX55" s="297"/>
      <c r="AY55" s="297"/>
      <c r="AZ55" s="297"/>
      <c r="BA55" s="297"/>
      <c r="BB55" s="297"/>
      <c r="BC55" s="297"/>
      <c r="BD55" s="297"/>
      <c r="BE55" s="297"/>
      <c r="BF55" s="297"/>
      <c r="BG55" s="297"/>
      <c r="BH55" s="297"/>
      <c r="BI55" s="297"/>
      <c r="BJ55" s="297"/>
      <c r="BK55" s="297"/>
      <c r="BL55" s="297"/>
      <c r="BM55" s="297"/>
      <c r="BN55" s="297"/>
      <c r="BO55" s="297"/>
      <c r="BP55" s="297"/>
      <c r="BQ55" s="297"/>
      <c r="BR55" s="297"/>
      <c r="BS55" s="297"/>
      <c r="BT55" s="297"/>
      <c r="BU55" s="297"/>
      <c r="BV55" s="297"/>
      <c r="BW55" s="297"/>
      <c r="BX55" s="297"/>
      <c r="BY55" s="297"/>
      <c r="BZ55" s="297"/>
      <c r="CA55" s="297"/>
      <c r="CB55" s="297"/>
      <c r="CC55" s="297"/>
      <c r="CD55" s="297"/>
      <c r="CE55" s="297"/>
      <c r="CF55" s="297"/>
      <c r="CG55" s="297"/>
      <c r="CH55" s="297"/>
      <c r="CI55" s="297"/>
      <c r="CJ55" s="297"/>
      <c r="CK55" s="297"/>
      <c r="CL55" s="297"/>
      <c r="CM55" s="297"/>
      <c r="CN55" s="297"/>
      <c r="CO55" s="297"/>
      <c r="CP55" s="297"/>
      <c r="CQ55" s="297"/>
      <c r="CR55" s="297"/>
      <c r="CS55" s="297"/>
      <c r="CT55" s="297"/>
      <c r="CU55" s="297"/>
      <c r="CV55" s="297"/>
      <c r="CW55" s="297"/>
      <c r="CX55" s="297"/>
      <c r="CY55" s="297"/>
      <c r="CZ55" s="297"/>
      <c r="DA55" s="297"/>
      <c r="DB55" s="297"/>
      <c r="DC55" s="297"/>
      <c r="DD55" s="297"/>
      <c r="DE55" s="297"/>
      <c r="DF55" s="297"/>
      <c r="DG55" s="297"/>
      <c r="DH55" s="297"/>
      <c r="DI55" s="297"/>
      <c r="DJ55" s="297"/>
      <c r="DK55" s="297"/>
      <c r="DL55" s="297"/>
      <c r="DM55" s="297"/>
      <c r="DN55" s="297"/>
      <c r="DO55" s="297"/>
      <c r="DP55" s="297"/>
      <c r="DQ55" s="297"/>
      <c r="DR55" s="297"/>
      <c r="DS55" s="297"/>
      <c r="DT55" s="297"/>
      <c r="DU55" s="297"/>
      <c r="DV55" s="297"/>
      <c r="DW55" s="297"/>
      <c r="DX55" s="297"/>
      <c r="DY55" s="297"/>
      <c r="DZ55" s="297"/>
      <c r="EA55" s="297"/>
      <c r="EB55" s="297"/>
      <c r="EC55" s="297"/>
      <c r="ED55" s="297"/>
      <c r="EE55" s="297"/>
      <c r="EF55" s="297"/>
      <c r="EG55" s="297"/>
      <c r="EH55" s="297"/>
      <c r="EI55" s="297"/>
      <c r="EJ55" s="297"/>
      <c r="EK55" s="297"/>
      <c r="EL55" s="297"/>
      <c r="EM55" s="297"/>
      <c r="EN55" s="297"/>
      <c r="EO55" s="297"/>
      <c r="EP55" s="297"/>
      <c r="EQ55" s="297"/>
      <c r="ER55" s="297"/>
      <c r="ES55" s="297"/>
      <c r="ET55" s="297"/>
      <c r="EU55" s="297"/>
      <c r="EV55" s="297"/>
      <c r="EW55" s="297"/>
      <c r="EX55" s="297"/>
      <c r="EY55" s="297"/>
      <c r="EZ55" s="297"/>
      <c r="FA55" s="297"/>
      <c r="FB55" s="297"/>
      <c r="FC55" s="297"/>
      <c r="FD55" s="297"/>
      <c r="FE55" s="297"/>
      <c r="FF55" s="297"/>
      <c r="FG55" s="297"/>
      <c r="FH55" s="297"/>
      <c r="FI55" s="297"/>
      <c r="FJ55" s="297"/>
      <c r="FK55" s="297"/>
      <c r="FL55" s="297"/>
      <c r="FM55" s="297"/>
      <c r="FN55" s="297"/>
      <c r="FO55" s="297"/>
      <c r="FP55" s="297"/>
      <c r="FQ55" s="297"/>
      <c r="FR55" s="297"/>
      <c r="FS55" s="297"/>
      <c r="FT55" s="297"/>
      <c r="FU55" s="297"/>
      <c r="FV55" s="297"/>
      <c r="FW55" s="297"/>
      <c r="FX55" s="297"/>
      <c r="FY55" s="297"/>
      <c r="FZ55" s="297"/>
      <c r="GA55" s="297"/>
      <c r="GB55" s="297"/>
      <c r="GC55" s="297"/>
      <c r="GD55" s="297"/>
      <c r="GE55" s="297"/>
      <c r="GF55" s="297"/>
      <c r="GG55" s="297"/>
      <c r="GH55" s="297"/>
      <c r="GI55" s="297"/>
      <c r="GJ55" s="297"/>
      <c r="GK55" s="297"/>
      <c r="GL55" s="297"/>
      <c r="GM55" s="297"/>
      <c r="GN55" s="297"/>
      <c r="GO55" s="297"/>
      <c r="GP55" s="297"/>
      <c r="GQ55" s="297"/>
      <c r="GR55" s="297"/>
      <c r="GS55" s="297"/>
      <c r="GT55" s="297"/>
      <c r="GU55" s="297"/>
      <c r="GV55" s="297"/>
      <c r="GW55" s="297"/>
      <c r="GX55" s="297"/>
      <c r="GY55" s="297"/>
      <c r="GZ55" s="297"/>
      <c r="HA55" s="297"/>
      <c r="HB55" s="297"/>
      <c r="HC55" s="297"/>
      <c r="HD55" s="297"/>
      <c r="HE55" s="297"/>
      <c r="HF55" s="297"/>
      <c r="HG55" s="297"/>
      <c r="HH55" s="297"/>
      <c r="HI55" s="297"/>
      <c r="HJ55" s="297"/>
      <c r="HK55" s="297"/>
      <c r="HL55" s="297"/>
      <c r="HM55" s="297"/>
      <c r="HN55" s="297"/>
      <c r="HO55" s="297"/>
      <c r="HP55" s="297"/>
      <c r="HQ55" s="297"/>
      <c r="HR55" s="297"/>
      <c r="HS55" s="297"/>
      <c r="HT55" s="297"/>
      <c r="HU55" s="297"/>
      <c r="HV55" s="297"/>
      <c r="HW55" s="297"/>
      <c r="HX55" s="297"/>
      <c r="HY55" s="297"/>
      <c r="HZ55" s="297"/>
      <c r="IA55" s="297"/>
      <c r="IB55" s="297"/>
      <c r="IC55" s="297"/>
      <c r="ID55" s="297"/>
      <c r="IE55" s="297"/>
      <c r="IF55" s="297"/>
      <c r="IG55" s="297"/>
      <c r="IH55" s="297"/>
      <c r="II55" s="297"/>
      <c r="IJ55" s="297"/>
      <c r="IK55" s="297"/>
      <c r="IL55" s="297"/>
      <c r="IM55" s="297"/>
      <c r="IN55" s="297"/>
      <c r="IO55" s="297"/>
      <c r="IP55" s="297"/>
      <c r="IQ55" s="297"/>
      <c r="IR55" s="297"/>
    </row>
    <row r="56" s="309" customFormat="1" ht="24" customHeight="1" spans="1:252">
      <c r="A56" s="297"/>
      <c r="B56" s="297"/>
      <c r="C56" s="297"/>
      <c r="D56" s="297"/>
      <c r="E56" s="297"/>
      <c r="F56" s="297"/>
      <c r="G56" s="297"/>
      <c r="H56" s="297"/>
      <c r="I56" s="297"/>
      <c r="J56" s="297"/>
      <c r="K56" s="297"/>
      <c r="L56" s="297"/>
      <c r="M56" s="297"/>
      <c r="N56" s="297"/>
      <c r="O56" s="297"/>
      <c r="P56" s="297"/>
      <c r="Q56" s="297"/>
      <c r="R56" s="297"/>
      <c r="S56" s="297"/>
      <c r="T56" s="297"/>
      <c r="U56" s="297"/>
      <c r="V56" s="297"/>
      <c r="W56" s="297"/>
      <c r="X56" s="297"/>
      <c r="Y56" s="297"/>
      <c r="Z56" s="297"/>
      <c r="AA56" s="297"/>
      <c r="AB56" s="297"/>
      <c r="AC56" s="297"/>
      <c r="AD56" s="297"/>
      <c r="AE56" s="297"/>
      <c r="AF56" s="297"/>
      <c r="AG56" s="297"/>
      <c r="AH56" s="297"/>
      <c r="AI56" s="297"/>
      <c r="AJ56" s="297"/>
      <c r="AK56" s="297"/>
      <c r="AL56" s="297"/>
      <c r="AM56" s="297"/>
      <c r="AN56" s="297"/>
      <c r="AO56" s="297"/>
      <c r="AP56" s="297"/>
      <c r="AQ56" s="297"/>
      <c r="AR56" s="297"/>
      <c r="AS56" s="297"/>
      <c r="AT56" s="297"/>
      <c r="AU56" s="297"/>
      <c r="AV56" s="297"/>
      <c r="AW56" s="297"/>
      <c r="AX56" s="297"/>
      <c r="AY56" s="297"/>
      <c r="AZ56" s="297"/>
      <c r="BA56" s="297"/>
      <c r="BB56" s="297"/>
      <c r="BC56" s="297"/>
      <c r="BD56" s="297"/>
      <c r="BE56" s="297"/>
      <c r="BF56" s="297"/>
      <c r="BG56" s="297"/>
      <c r="BH56" s="297"/>
      <c r="BI56" s="297"/>
      <c r="BJ56" s="297"/>
      <c r="BK56" s="297"/>
      <c r="BL56" s="297"/>
      <c r="BM56" s="297"/>
      <c r="BN56" s="297"/>
      <c r="BO56" s="297"/>
      <c r="BP56" s="297"/>
      <c r="BQ56" s="297"/>
      <c r="BR56" s="297"/>
      <c r="BS56" s="297"/>
      <c r="BT56" s="297"/>
      <c r="BU56" s="297"/>
      <c r="BV56" s="297"/>
      <c r="BW56" s="297"/>
      <c r="BX56" s="297"/>
      <c r="BY56" s="297"/>
      <c r="BZ56" s="297"/>
      <c r="CA56" s="297"/>
      <c r="CB56" s="297"/>
      <c r="CC56" s="297"/>
      <c r="CD56" s="297"/>
      <c r="CE56" s="297"/>
      <c r="CF56" s="297"/>
      <c r="CG56" s="297"/>
      <c r="CH56" s="297"/>
      <c r="CI56" s="297"/>
      <c r="CJ56" s="297"/>
      <c r="CK56" s="297"/>
      <c r="CL56" s="297"/>
      <c r="CM56" s="297"/>
      <c r="CN56" s="297"/>
      <c r="CO56" s="297"/>
      <c r="CP56" s="297"/>
      <c r="CQ56" s="297"/>
      <c r="CR56" s="297"/>
      <c r="CS56" s="297"/>
      <c r="CT56" s="297"/>
      <c r="CU56" s="297"/>
      <c r="CV56" s="297"/>
      <c r="CW56" s="297"/>
      <c r="CX56" s="297"/>
      <c r="CY56" s="297"/>
      <c r="CZ56" s="297"/>
      <c r="DA56" s="297"/>
      <c r="DB56" s="297"/>
      <c r="DC56" s="297"/>
      <c r="DD56" s="297"/>
      <c r="DE56" s="297"/>
      <c r="DF56" s="297"/>
      <c r="DG56" s="297"/>
      <c r="DH56" s="297"/>
      <c r="DI56" s="297"/>
      <c r="DJ56" s="297"/>
      <c r="DK56" s="297"/>
      <c r="DL56" s="297"/>
      <c r="DM56" s="297"/>
      <c r="DN56" s="297"/>
      <c r="DO56" s="297"/>
      <c r="DP56" s="297"/>
      <c r="DQ56" s="297"/>
      <c r="DR56" s="297"/>
      <c r="DS56" s="297"/>
      <c r="DT56" s="297"/>
      <c r="DU56" s="297"/>
      <c r="DV56" s="297"/>
      <c r="DW56" s="297"/>
      <c r="DX56" s="297"/>
      <c r="DY56" s="297"/>
      <c r="DZ56" s="297"/>
      <c r="EA56" s="297"/>
      <c r="EB56" s="297"/>
      <c r="EC56" s="297"/>
      <c r="ED56" s="297"/>
      <c r="EE56" s="297"/>
      <c r="EF56" s="297"/>
      <c r="EG56" s="297"/>
      <c r="EH56" s="297"/>
      <c r="EI56" s="297"/>
      <c r="EJ56" s="297"/>
      <c r="EK56" s="297"/>
      <c r="EL56" s="297"/>
      <c r="EM56" s="297"/>
      <c r="EN56" s="297"/>
      <c r="EO56" s="297"/>
      <c r="EP56" s="297"/>
      <c r="EQ56" s="297"/>
      <c r="ER56" s="297"/>
      <c r="ES56" s="297"/>
      <c r="ET56" s="297"/>
      <c r="EU56" s="297"/>
      <c r="EV56" s="297"/>
      <c r="EW56" s="297"/>
      <c r="EX56" s="297"/>
      <c r="EY56" s="297"/>
      <c r="EZ56" s="297"/>
      <c r="FA56" s="297"/>
      <c r="FB56" s="297"/>
      <c r="FC56" s="297"/>
      <c r="FD56" s="297"/>
      <c r="FE56" s="297"/>
      <c r="FF56" s="297"/>
      <c r="FG56" s="297"/>
      <c r="FH56" s="297"/>
      <c r="FI56" s="297"/>
      <c r="FJ56" s="297"/>
      <c r="FK56" s="297"/>
      <c r="FL56" s="297"/>
      <c r="FM56" s="297"/>
      <c r="FN56" s="297"/>
      <c r="FO56" s="297"/>
      <c r="FP56" s="297"/>
      <c r="FQ56" s="297"/>
      <c r="FR56" s="297"/>
      <c r="FS56" s="297"/>
      <c r="FT56" s="297"/>
      <c r="FU56" s="297"/>
      <c r="FV56" s="297"/>
      <c r="FW56" s="297"/>
      <c r="FX56" s="297"/>
      <c r="FY56" s="297"/>
      <c r="FZ56" s="297"/>
      <c r="GA56" s="297"/>
      <c r="GB56" s="297"/>
      <c r="GC56" s="297"/>
      <c r="GD56" s="297"/>
      <c r="GE56" s="297"/>
      <c r="GF56" s="297"/>
      <c r="GG56" s="297"/>
      <c r="GH56" s="297"/>
      <c r="GI56" s="297"/>
      <c r="GJ56" s="297"/>
      <c r="GK56" s="297"/>
      <c r="GL56" s="297"/>
      <c r="GM56" s="297"/>
      <c r="GN56" s="297"/>
      <c r="GO56" s="297"/>
      <c r="GP56" s="297"/>
      <c r="GQ56" s="297"/>
      <c r="GR56" s="297"/>
      <c r="GS56" s="297"/>
      <c r="GT56" s="297"/>
      <c r="GU56" s="297"/>
      <c r="GV56" s="297"/>
      <c r="GW56" s="297"/>
      <c r="GX56" s="297"/>
      <c r="GY56" s="297"/>
      <c r="GZ56" s="297"/>
      <c r="HA56" s="297"/>
      <c r="HB56" s="297"/>
      <c r="HC56" s="297"/>
      <c r="HD56" s="297"/>
      <c r="HE56" s="297"/>
      <c r="HF56" s="297"/>
      <c r="HG56" s="297"/>
      <c r="HH56" s="297"/>
      <c r="HI56" s="297"/>
      <c r="HJ56" s="297"/>
      <c r="HK56" s="297"/>
      <c r="HL56" s="297"/>
      <c r="HM56" s="297"/>
      <c r="HN56" s="297"/>
      <c r="HO56" s="297"/>
      <c r="HP56" s="297"/>
      <c r="HQ56" s="297"/>
      <c r="HR56" s="297"/>
      <c r="HS56" s="297"/>
      <c r="HT56" s="297"/>
      <c r="HU56" s="297"/>
      <c r="HV56" s="297"/>
      <c r="HW56" s="297"/>
      <c r="HX56" s="297"/>
      <c r="HY56" s="297"/>
      <c r="HZ56" s="297"/>
      <c r="IA56" s="297"/>
      <c r="IB56" s="297"/>
      <c r="IC56" s="297"/>
      <c r="ID56" s="297"/>
      <c r="IE56" s="297"/>
      <c r="IF56" s="297"/>
      <c r="IG56" s="297"/>
      <c r="IH56" s="297"/>
      <c r="II56" s="297"/>
      <c r="IJ56" s="297"/>
      <c r="IK56" s="297"/>
      <c r="IL56" s="297"/>
      <c r="IM56" s="297"/>
      <c r="IN56" s="297"/>
      <c r="IO56" s="297"/>
      <c r="IP56" s="297"/>
      <c r="IQ56" s="297"/>
      <c r="IR56" s="297"/>
    </row>
    <row r="57" s="309" customFormat="1" ht="24" customHeight="1" spans="1:252">
      <c r="A57" s="297"/>
      <c r="B57" s="297"/>
      <c r="C57" s="297"/>
      <c r="D57" s="297"/>
      <c r="E57" s="297"/>
      <c r="F57" s="297"/>
      <c r="G57" s="297"/>
      <c r="H57" s="297"/>
      <c r="I57" s="297"/>
      <c r="J57" s="297"/>
      <c r="K57" s="297"/>
      <c r="L57" s="297"/>
      <c r="M57" s="297"/>
      <c r="N57" s="297"/>
      <c r="O57" s="297"/>
      <c r="P57" s="297"/>
      <c r="Q57" s="297"/>
      <c r="R57" s="297"/>
      <c r="S57" s="297"/>
      <c r="T57" s="297"/>
      <c r="U57" s="297"/>
      <c r="V57" s="297"/>
      <c r="W57" s="297"/>
      <c r="X57" s="297"/>
      <c r="Y57" s="297"/>
      <c r="Z57" s="297"/>
      <c r="AA57" s="297"/>
      <c r="AB57" s="297"/>
      <c r="AC57" s="297"/>
      <c r="AD57" s="297"/>
      <c r="AE57" s="297"/>
      <c r="AF57" s="297"/>
      <c r="AG57" s="297"/>
      <c r="AH57" s="297"/>
      <c r="AI57" s="297"/>
      <c r="AJ57" s="297"/>
      <c r="AK57" s="297"/>
      <c r="AL57" s="297"/>
      <c r="AM57" s="297"/>
      <c r="AN57" s="297"/>
      <c r="AO57" s="297"/>
      <c r="AP57" s="297"/>
      <c r="AQ57" s="297"/>
      <c r="AR57" s="297"/>
      <c r="AS57" s="297"/>
      <c r="AT57" s="297"/>
      <c r="AU57" s="297"/>
      <c r="AV57" s="297"/>
      <c r="AW57" s="297"/>
      <c r="AX57" s="297"/>
      <c r="AY57" s="297"/>
      <c r="AZ57" s="297"/>
      <c r="BA57" s="297"/>
      <c r="BB57" s="297"/>
      <c r="BC57" s="297"/>
      <c r="BD57" s="297"/>
      <c r="BE57" s="297"/>
      <c r="BF57" s="297"/>
      <c r="BG57" s="297"/>
      <c r="BH57" s="297"/>
      <c r="BI57" s="297"/>
      <c r="BJ57" s="297"/>
      <c r="BK57" s="297"/>
      <c r="BL57" s="297"/>
      <c r="BM57" s="297"/>
      <c r="BN57" s="297"/>
      <c r="BO57" s="297"/>
      <c r="BP57" s="297"/>
      <c r="BQ57" s="297"/>
      <c r="BR57" s="297"/>
      <c r="BS57" s="297"/>
      <c r="BT57" s="297"/>
      <c r="BU57" s="297"/>
      <c r="BV57" s="297"/>
      <c r="BW57" s="297"/>
      <c r="BX57" s="297"/>
      <c r="BY57" s="297"/>
      <c r="BZ57" s="297"/>
      <c r="CA57" s="297"/>
      <c r="CB57" s="297"/>
      <c r="CC57" s="297"/>
      <c r="CD57" s="297"/>
      <c r="CE57" s="297"/>
      <c r="CF57" s="297"/>
      <c r="CG57" s="297"/>
      <c r="CH57" s="297"/>
      <c r="CI57" s="297"/>
      <c r="CJ57" s="297"/>
      <c r="CK57" s="297"/>
      <c r="CL57" s="297"/>
      <c r="CM57" s="297"/>
      <c r="CN57" s="297"/>
      <c r="CO57" s="297"/>
      <c r="CP57" s="297"/>
      <c r="CQ57" s="297"/>
      <c r="CR57" s="297"/>
      <c r="CS57" s="297"/>
      <c r="CT57" s="297"/>
      <c r="CU57" s="297"/>
      <c r="CV57" s="297"/>
      <c r="CW57" s="297"/>
      <c r="CX57" s="297"/>
      <c r="CY57" s="297"/>
      <c r="CZ57" s="297"/>
      <c r="DA57" s="297"/>
      <c r="DB57" s="297"/>
      <c r="DC57" s="297"/>
      <c r="DD57" s="297"/>
      <c r="DE57" s="297"/>
      <c r="DF57" s="297"/>
      <c r="DG57" s="297"/>
      <c r="DH57" s="297"/>
      <c r="DI57" s="297"/>
      <c r="DJ57" s="297"/>
      <c r="DK57" s="297"/>
      <c r="DL57" s="297"/>
      <c r="DM57" s="297"/>
      <c r="DN57" s="297"/>
      <c r="DO57" s="297"/>
      <c r="DP57" s="297"/>
      <c r="DQ57" s="297"/>
      <c r="DR57" s="297"/>
      <c r="DS57" s="297"/>
      <c r="DT57" s="297"/>
      <c r="DU57" s="297"/>
      <c r="DV57" s="297"/>
      <c r="DW57" s="297"/>
      <c r="DX57" s="297"/>
      <c r="DY57" s="297"/>
      <c r="DZ57" s="297"/>
      <c r="EA57" s="297"/>
      <c r="EB57" s="297"/>
      <c r="EC57" s="297"/>
      <c r="ED57" s="297"/>
      <c r="EE57" s="297"/>
      <c r="EF57" s="297"/>
      <c r="EG57" s="297"/>
      <c r="EH57" s="297"/>
      <c r="EI57" s="297"/>
      <c r="EJ57" s="297"/>
      <c r="EK57" s="297"/>
      <c r="EL57" s="297"/>
      <c r="EM57" s="297"/>
      <c r="EN57" s="297"/>
      <c r="EO57" s="297"/>
      <c r="EP57" s="297"/>
      <c r="EQ57" s="297"/>
      <c r="ER57" s="297"/>
      <c r="ES57" s="297"/>
      <c r="ET57" s="297"/>
      <c r="EU57" s="297"/>
      <c r="EV57" s="297"/>
      <c r="EW57" s="297"/>
      <c r="EX57" s="297"/>
      <c r="EY57" s="297"/>
      <c r="EZ57" s="297"/>
      <c r="FA57" s="297"/>
      <c r="FB57" s="297"/>
      <c r="FC57" s="297"/>
      <c r="FD57" s="297"/>
      <c r="FE57" s="297"/>
      <c r="FF57" s="297"/>
      <c r="FG57" s="297"/>
      <c r="FH57" s="297"/>
      <c r="FI57" s="297"/>
      <c r="FJ57" s="297"/>
      <c r="FK57" s="297"/>
      <c r="FL57" s="297"/>
      <c r="FM57" s="297"/>
      <c r="FN57" s="297"/>
      <c r="FO57" s="297"/>
      <c r="FP57" s="297"/>
      <c r="FQ57" s="297"/>
      <c r="FR57" s="297"/>
      <c r="FS57" s="297"/>
      <c r="FT57" s="297"/>
      <c r="FU57" s="297"/>
      <c r="FV57" s="297"/>
      <c r="FW57" s="297"/>
      <c r="FX57" s="297"/>
      <c r="FY57" s="297"/>
      <c r="FZ57" s="297"/>
      <c r="GA57" s="297"/>
      <c r="GB57" s="297"/>
      <c r="GC57" s="297"/>
      <c r="GD57" s="297"/>
      <c r="GE57" s="297"/>
      <c r="GF57" s="297"/>
      <c r="GG57" s="297"/>
      <c r="GH57" s="297"/>
      <c r="GI57" s="297"/>
      <c r="GJ57" s="297"/>
      <c r="GK57" s="297"/>
      <c r="GL57" s="297"/>
      <c r="GM57" s="297"/>
      <c r="GN57" s="297"/>
      <c r="GO57" s="297"/>
      <c r="GP57" s="297"/>
      <c r="GQ57" s="297"/>
      <c r="GR57" s="297"/>
      <c r="GS57" s="297"/>
      <c r="GT57" s="297"/>
      <c r="GU57" s="297"/>
      <c r="GV57" s="297"/>
      <c r="GW57" s="297"/>
      <c r="GX57" s="297"/>
      <c r="GY57" s="297"/>
      <c r="GZ57" s="297"/>
      <c r="HA57" s="297"/>
      <c r="HB57" s="297"/>
      <c r="HC57" s="297"/>
      <c r="HD57" s="297"/>
      <c r="HE57" s="297"/>
      <c r="HF57" s="297"/>
      <c r="HG57" s="297"/>
      <c r="HH57" s="297"/>
      <c r="HI57" s="297"/>
      <c r="HJ57" s="297"/>
      <c r="HK57" s="297"/>
      <c r="HL57" s="297"/>
      <c r="HM57" s="297"/>
      <c r="HN57" s="297"/>
      <c r="HO57" s="297"/>
      <c r="HP57" s="297"/>
      <c r="HQ57" s="297"/>
      <c r="HR57" s="297"/>
      <c r="HS57" s="297"/>
      <c r="HT57" s="297"/>
      <c r="HU57" s="297"/>
      <c r="HV57" s="297"/>
      <c r="HW57" s="297"/>
      <c r="HX57" s="297"/>
      <c r="HY57" s="297"/>
      <c r="HZ57" s="297"/>
      <c r="IA57" s="297"/>
      <c r="IB57" s="297"/>
      <c r="IC57" s="297"/>
      <c r="ID57" s="297"/>
      <c r="IE57" s="297"/>
      <c r="IF57" s="297"/>
      <c r="IG57" s="297"/>
      <c r="IH57" s="297"/>
      <c r="II57" s="297"/>
      <c r="IJ57" s="297"/>
      <c r="IK57" s="297"/>
      <c r="IL57" s="297"/>
      <c r="IM57" s="297"/>
      <c r="IN57" s="297"/>
      <c r="IO57" s="297"/>
      <c r="IP57" s="297"/>
      <c r="IQ57" s="297"/>
      <c r="IR57" s="297"/>
    </row>
    <row r="58" s="309" customFormat="1" ht="24" customHeight="1" spans="1:252">
      <c r="A58" s="297"/>
      <c r="B58" s="297"/>
      <c r="C58" s="297"/>
      <c r="D58" s="297"/>
      <c r="E58" s="297"/>
      <c r="F58" s="297"/>
      <c r="G58" s="297"/>
      <c r="H58" s="297"/>
      <c r="I58" s="297"/>
      <c r="J58" s="297"/>
      <c r="K58" s="297"/>
      <c r="L58" s="297"/>
      <c r="M58" s="297"/>
      <c r="N58" s="297"/>
      <c r="O58" s="297"/>
      <c r="P58" s="297"/>
      <c r="Q58" s="297"/>
      <c r="R58" s="297"/>
      <c r="S58" s="297"/>
      <c r="T58" s="297"/>
      <c r="U58" s="297"/>
      <c r="V58" s="297"/>
      <c r="W58" s="297"/>
      <c r="X58" s="297"/>
      <c r="Y58" s="297"/>
      <c r="Z58" s="297"/>
      <c r="AA58" s="297"/>
      <c r="AB58" s="297"/>
      <c r="AC58" s="297"/>
      <c r="AD58" s="297"/>
      <c r="AE58" s="297"/>
      <c r="AF58" s="297"/>
      <c r="AG58" s="297"/>
      <c r="AH58" s="297"/>
      <c r="AI58" s="297"/>
      <c r="AJ58" s="297"/>
      <c r="AK58" s="297"/>
      <c r="AL58" s="297"/>
      <c r="AM58" s="297"/>
      <c r="AN58" s="297"/>
      <c r="AO58" s="297"/>
      <c r="AP58" s="297"/>
      <c r="AQ58" s="297"/>
      <c r="AR58" s="297"/>
      <c r="AS58" s="297"/>
      <c r="AT58" s="297"/>
      <c r="AU58" s="297"/>
      <c r="AV58" s="297"/>
      <c r="AW58" s="297"/>
      <c r="AX58" s="297"/>
      <c r="AY58" s="297"/>
      <c r="AZ58" s="297"/>
      <c r="BA58" s="297"/>
      <c r="BB58" s="297"/>
      <c r="BC58" s="297"/>
      <c r="BD58" s="297"/>
      <c r="BE58" s="297"/>
      <c r="BF58" s="297"/>
      <c r="BG58" s="297"/>
      <c r="BH58" s="297"/>
      <c r="BI58" s="297"/>
      <c r="BJ58" s="297"/>
      <c r="BK58" s="297"/>
      <c r="BL58" s="297"/>
      <c r="BM58" s="297"/>
      <c r="BN58" s="297"/>
      <c r="BO58" s="297"/>
      <c r="BP58" s="297"/>
      <c r="BQ58" s="297"/>
      <c r="BR58" s="297"/>
      <c r="BS58" s="297"/>
      <c r="BT58" s="297"/>
      <c r="BU58" s="297"/>
      <c r="BV58" s="297"/>
      <c r="BW58" s="297"/>
      <c r="BX58" s="297"/>
      <c r="BY58" s="297"/>
      <c r="BZ58" s="297"/>
      <c r="CA58" s="297"/>
      <c r="CB58" s="297"/>
      <c r="CC58" s="297"/>
      <c r="CD58" s="297"/>
      <c r="CE58" s="297"/>
      <c r="CF58" s="297"/>
      <c r="CG58" s="297"/>
      <c r="CH58" s="297"/>
      <c r="CI58" s="297"/>
      <c r="CJ58" s="297"/>
      <c r="CK58" s="297"/>
      <c r="CL58" s="297"/>
      <c r="CM58" s="297"/>
      <c r="CN58" s="297"/>
      <c r="CO58" s="297"/>
      <c r="CP58" s="297"/>
      <c r="CQ58" s="297"/>
      <c r="CR58" s="297"/>
      <c r="CS58" s="297"/>
      <c r="CT58" s="297"/>
      <c r="CU58" s="297"/>
      <c r="CV58" s="297"/>
      <c r="CW58" s="297"/>
      <c r="CX58" s="297"/>
      <c r="CY58" s="297"/>
      <c r="CZ58" s="297"/>
      <c r="DA58" s="297"/>
      <c r="DB58" s="297"/>
      <c r="DC58" s="297"/>
      <c r="DD58" s="297"/>
      <c r="DE58" s="297"/>
      <c r="DF58" s="297"/>
      <c r="DG58" s="297"/>
      <c r="DH58" s="297"/>
      <c r="DI58" s="297"/>
      <c r="DJ58" s="297"/>
      <c r="DK58" s="297"/>
      <c r="DL58" s="297"/>
      <c r="DM58" s="297"/>
      <c r="DN58" s="297"/>
      <c r="DO58" s="297"/>
      <c r="DP58" s="297"/>
      <c r="DQ58" s="297"/>
      <c r="DR58" s="297"/>
      <c r="DS58" s="297"/>
      <c r="DT58" s="297"/>
      <c r="DU58" s="297"/>
      <c r="DV58" s="297"/>
      <c r="DW58" s="297"/>
      <c r="DX58" s="297"/>
      <c r="DY58" s="297"/>
      <c r="DZ58" s="297"/>
      <c r="EA58" s="297"/>
      <c r="EB58" s="297"/>
      <c r="EC58" s="297"/>
      <c r="ED58" s="297"/>
      <c r="EE58" s="297"/>
      <c r="EF58" s="297"/>
      <c r="EG58" s="297"/>
      <c r="EH58" s="297"/>
      <c r="EI58" s="297"/>
      <c r="EJ58" s="297"/>
      <c r="EK58" s="297"/>
      <c r="EL58" s="297"/>
      <c r="EM58" s="297"/>
      <c r="EN58" s="297"/>
      <c r="EO58" s="297"/>
      <c r="EP58" s="297"/>
      <c r="EQ58" s="297"/>
      <c r="ER58" s="297"/>
      <c r="ES58" s="297"/>
      <c r="ET58" s="297"/>
      <c r="EU58" s="297"/>
      <c r="EV58" s="297"/>
      <c r="EW58" s="297"/>
      <c r="EX58" s="297"/>
      <c r="EY58" s="297"/>
      <c r="EZ58" s="297"/>
      <c r="FA58" s="297"/>
      <c r="FB58" s="297"/>
      <c r="FC58" s="297"/>
      <c r="FD58" s="297"/>
      <c r="FE58" s="297"/>
      <c r="FF58" s="297"/>
      <c r="FG58" s="297"/>
      <c r="FH58" s="297"/>
      <c r="FI58" s="297"/>
      <c r="FJ58" s="297"/>
      <c r="FK58" s="297"/>
      <c r="FL58" s="297"/>
      <c r="FM58" s="297"/>
      <c r="FN58" s="297"/>
      <c r="FO58" s="297"/>
      <c r="FP58" s="297"/>
      <c r="FQ58" s="297"/>
      <c r="FR58" s="297"/>
      <c r="FS58" s="297"/>
      <c r="FT58" s="297"/>
      <c r="FU58" s="297"/>
      <c r="FV58" s="297"/>
      <c r="FW58" s="297"/>
      <c r="FX58" s="297"/>
      <c r="FY58" s="297"/>
      <c r="FZ58" s="297"/>
      <c r="GA58" s="297"/>
      <c r="GB58" s="297"/>
      <c r="GC58" s="297"/>
      <c r="GD58" s="297"/>
      <c r="GE58" s="297"/>
      <c r="GF58" s="297"/>
      <c r="GG58" s="297"/>
      <c r="GH58" s="297"/>
      <c r="GI58" s="297"/>
      <c r="GJ58" s="297"/>
      <c r="GK58" s="297"/>
      <c r="GL58" s="297"/>
      <c r="GM58" s="297"/>
      <c r="GN58" s="297"/>
      <c r="GO58" s="297"/>
      <c r="GP58" s="297"/>
      <c r="GQ58" s="297"/>
      <c r="GR58" s="297"/>
      <c r="GS58" s="297"/>
      <c r="GT58" s="297"/>
      <c r="GU58" s="297"/>
      <c r="GV58" s="297"/>
      <c r="GW58" s="297"/>
      <c r="GX58" s="297"/>
      <c r="GY58" s="297"/>
      <c r="GZ58" s="297"/>
      <c r="HA58" s="297"/>
      <c r="HB58" s="297"/>
      <c r="HC58" s="297"/>
      <c r="HD58" s="297"/>
      <c r="HE58" s="297"/>
      <c r="HF58" s="297"/>
      <c r="HG58" s="297"/>
      <c r="HH58" s="297"/>
      <c r="HI58" s="297"/>
      <c r="HJ58" s="297"/>
      <c r="HK58" s="297"/>
      <c r="HL58" s="297"/>
      <c r="HM58" s="297"/>
      <c r="HN58" s="297"/>
      <c r="HO58" s="297"/>
      <c r="HP58" s="297"/>
      <c r="HQ58" s="297"/>
      <c r="HR58" s="297"/>
      <c r="HS58" s="297"/>
      <c r="HT58" s="297"/>
      <c r="HU58" s="297"/>
      <c r="HV58" s="297"/>
      <c r="HW58" s="297"/>
      <c r="HX58" s="297"/>
      <c r="HY58" s="297"/>
      <c r="HZ58" s="297"/>
      <c r="IA58" s="297"/>
      <c r="IB58" s="297"/>
      <c r="IC58" s="297"/>
      <c r="ID58" s="297"/>
      <c r="IE58" s="297"/>
      <c r="IF58" s="297"/>
      <c r="IG58" s="297"/>
      <c r="IH58" s="297"/>
      <c r="II58" s="297"/>
      <c r="IJ58" s="297"/>
      <c r="IK58" s="297"/>
      <c r="IL58" s="297"/>
      <c r="IM58" s="297"/>
      <c r="IN58" s="297"/>
      <c r="IO58" s="297"/>
      <c r="IP58" s="297"/>
      <c r="IQ58" s="297"/>
      <c r="IR58" s="297"/>
    </row>
  </sheetData>
  <mergeCells count="1">
    <mergeCell ref="A2:F2"/>
  </mergeCells>
  <printOptions horizontalCentered="1"/>
  <pageMargins left="0.590277777777778" right="0.590277777777778" top="0.393055555555556" bottom="0.590277777777778" header="0.590277777777778" footer="0.393055555555556"/>
  <pageSetup paperSize="9" scale="84" firstPageNumber="0" fitToHeight="0" orientation="portrait" blackAndWhite="1" useFirstPageNumber="1"/>
  <headerFooter alignWithMargins="0"/>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Q85"/>
  <sheetViews>
    <sheetView showGridLines="0" showZeros="0" view="pageBreakPreview" zoomScaleNormal="85" zoomScaleSheetLayoutView="100" workbookViewId="0">
      <pane ySplit="4" topLeftCell="A14" activePane="bottomLeft" state="frozen"/>
      <selection/>
      <selection pane="bottomLeft" activeCell="F31" sqref="F31"/>
    </sheetView>
  </sheetViews>
  <sheetFormatPr defaultColWidth="10.1333333333333" defaultRowHeight="14.25"/>
  <cols>
    <col min="1" max="1" width="51.8833333333333" style="284" customWidth="1"/>
    <col min="2" max="2" width="13.25" style="285" customWidth="1"/>
    <col min="3" max="3" width="13.3833333333333" style="286" customWidth="1"/>
    <col min="4" max="4" width="13.6333333333333" style="285" customWidth="1"/>
    <col min="5" max="5" width="17.25" style="285" customWidth="1"/>
    <col min="6" max="6" width="18.3833333333333" style="285" customWidth="1"/>
    <col min="7" max="16384" width="10.1333333333333" style="285"/>
  </cols>
  <sheetData>
    <row r="1" s="277" customFormat="1" ht="24" customHeight="1" spans="1:4">
      <c r="A1" s="236" t="s">
        <v>749</v>
      </c>
      <c r="C1" s="287"/>
      <c r="D1" s="287"/>
    </row>
    <row r="2" s="278" customFormat="1" ht="42" customHeight="1" spans="1:6">
      <c r="A2" s="288" t="s">
        <v>750</v>
      </c>
      <c r="B2" s="289"/>
      <c r="C2" s="289"/>
      <c r="D2" s="289"/>
      <c r="E2" s="289"/>
      <c r="F2" s="289"/>
    </row>
    <row r="3" s="279" customFormat="1" ht="27" customHeight="1" spans="1:6">
      <c r="A3" s="11"/>
      <c r="C3" s="290"/>
      <c r="E3" s="291" t="s">
        <v>38</v>
      </c>
      <c r="F3" s="291"/>
    </row>
    <row r="4" s="280" customFormat="1" ht="30" customHeight="1" spans="1:6">
      <c r="A4" s="292" t="s">
        <v>751</v>
      </c>
      <c r="B4" s="14" t="s">
        <v>4</v>
      </c>
      <c r="C4" s="293" t="s">
        <v>122</v>
      </c>
      <c r="D4" s="14" t="s">
        <v>6</v>
      </c>
      <c r="E4" s="14" t="s">
        <v>7</v>
      </c>
      <c r="F4" s="293" t="s">
        <v>8</v>
      </c>
    </row>
    <row r="5" s="281" customFormat="1" ht="24" customHeight="1" spans="1:251">
      <c r="A5" s="265" t="s">
        <v>716</v>
      </c>
      <c r="B5" s="294"/>
      <c r="C5" s="294"/>
      <c r="D5" s="294"/>
      <c r="E5" s="295" t="str">
        <f>IFERROR(D5/C5,"")</f>
        <v/>
      </c>
      <c r="F5" s="296"/>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7"/>
      <c r="AT5" s="297"/>
      <c r="AU5" s="297"/>
      <c r="AV5" s="297"/>
      <c r="AW5" s="297"/>
      <c r="AX5" s="297"/>
      <c r="AY5" s="297"/>
      <c r="AZ5" s="297"/>
      <c r="BA5" s="297"/>
      <c r="BB5" s="297"/>
      <c r="BC5" s="297"/>
      <c r="BD5" s="297"/>
      <c r="BE5" s="297"/>
      <c r="BF5" s="297"/>
      <c r="BG5" s="297"/>
      <c r="BH5" s="297"/>
      <c r="BI5" s="297"/>
      <c r="BJ5" s="297"/>
      <c r="BK5" s="297"/>
      <c r="BL5" s="297"/>
      <c r="BM5" s="297"/>
      <c r="BN5" s="297"/>
      <c r="BO5" s="297"/>
      <c r="BP5" s="297"/>
      <c r="BQ5" s="297"/>
      <c r="BR5" s="297"/>
      <c r="BS5" s="297"/>
      <c r="BT5" s="297"/>
      <c r="BU5" s="297"/>
      <c r="BV5" s="297"/>
      <c r="BW5" s="297"/>
      <c r="BX5" s="297"/>
      <c r="BY5" s="297"/>
      <c r="BZ5" s="297"/>
      <c r="CA5" s="297"/>
      <c r="CB5" s="297"/>
      <c r="CC5" s="297"/>
      <c r="CD5" s="297"/>
      <c r="CE5" s="297"/>
      <c r="CF5" s="297"/>
      <c r="CG5" s="297"/>
      <c r="CH5" s="297"/>
      <c r="CI5" s="297"/>
      <c r="CJ5" s="297"/>
      <c r="CK5" s="297"/>
      <c r="CL5" s="297"/>
      <c r="CM5" s="297"/>
      <c r="CN5" s="297"/>
      <c r="CO5" s="297"/>
      <c r="CP5" s="297"/>
      <c r="CQ5" s="297"/>
      <c r="CR5" s="297"/>
      <c r="CS5" s="297"/>
      <c r="CT5" s="297"/>
      <c r="CU5" s="297"/>
      <c r="CV5" s="297"/>
      <c r="CW5" s="297"/>
      <c r="CX5" s="297"/>
      <c r="CY5" s="297"/>
      <c r="CZ5" s="297"/>
      <c r="DA5" s="297"/>
      <c r="DB5" s="297"/>
      <c r="DC5" s="297"/>
      <c r="DD5" s="297"/>
      <c r="DE5" s="297"/>
      <c r="DF5" s="297"/>
      <c r="DG5" s="297"/>
      <c r="DH5" s="297"/>
      <c r="DI5" s="297"/>
      <c r="DJ5" s="297"/>
      <c r="DK5" s="297"/>
      <c r="DL5" s="297"/>
      <c r="DM5" s="297"/>
      <c r="DN5" s="297"/>
      <c r="DO5" s="297"/>
      <c r="DP5" s="297"/>
      <c r="DQ5" s="297"/>
      <c r="DR5" s="297"/>
      <c r="DS5" s="297"/>
      <c r="DT5" s="297"/>
      <c r="DU5" s="297"/>
      <c r="DV5" s="297"/>
      <c r="DW5" s="297"/>
      <c r="DX5" s="297"/>
      <c r="DY5" s="297"/>
      <c r="DZ5" s="297"/>
      <c r="EA5" s="297"/>
      <c r="EB5" s="297"/>
      <c r="EC5" s="297"/>
      <c r="ED5" s="297"/>
      <c r="EE5" s="297"/>
      <c r="EF5" s="297"/>
      <c r="EG5" s="297"/>
      <c r="EH5" s="297"/>
      <c r="EI5" s="297"/>
      <c r="EJ5" s="297"/>
      <c r="EK5" s="297"/>
      <c r="EL5" s="297"/>
      <c r="EM5" s="297"/>
      <c r="EN5" s="297"/>
      <c r="EO5" s="297"/>
      <c r="EP5" s="297"/>
      <c r="EQ5" s="297"/>
      <c r="ER5" s="297"/>
      <c r="ES5" s="297"/>
      <c r="ET5" s="297"/>
      <c r="EU5" s="297"/>
      <c r="EV5" s="297"/>
      <c r="EW5" s="297"/>
      <c r="EX5" s="297"/>
      <c r="EY5" s="297"/>
      <c r="EZ5" s="297"/>
      <c r="FA5" s="297"/>
      <c r="FB5" s="297"/>
      <c r="FC5" s="297"/>
      <c r="FD5" s="297"/>
      <c r="FE5" s="297"/>
      <c r="FF5" s="297"/>
      <c r="FG5" s="297"/>
      <c r="FH5" s="297"/>
      <c r="FI5" s="297"/>
      <c r="FJ5" s="297"/>
      <c r="FK5" s="297"/>
      <c r="FL5" s="297"/>
      <c r="FM5" s="297"/>
      <c r="FN5" s="297"/>
      <c r="FO5" s="297"/>
      <c r="FP5" s="297"/>
      <c r="FQ5" s="297"/>
      <c r="FR5" s="297"/>
      <c r="FS5" s="297"/>
      <c r="FT5" s="297"/>
      <c r="FU5" s="297"/>
      <c r="FV5" s="297"/>
      <c r="FW5" s="297"/>
      <c r="FX5" s="297"/>
      <c r="FY5" s="297"/>
      <c r="FZ5" s="297"/>
      <c r="GA5" s="297"/>
      <c r="GB5" s="297"/>
      <c r="GC5" s="297"/>
      <c r="GD5" s="297"/>
      <c r="GE5" s="297"/>
      <c r="GF5" s="297"/>
      <c r="GG5" s="297"/>
      <c r="GH5" s="297"/>
      <c r="GI5" s="297"/>
      <c r="GJ5" s="297"/>
      <c r="GK5" s="297"/>
      <c r="GL5" s="297"/>
      <c r="GM5" s="297"/>
      <c r="GN5" s="297"/>
      <c r="GO5" s="297"/>
      <c r="GP5" s="297"/>
      <c r="GQ5" s="297"/>
      <c r="GR5" s="297"/>
      <c r="GS5" s="297"/>
      <c r="GT5" s="297"/>
      <c r="GU5" s="297"/>
      <c r="GV5" s="297"/>
      <c r="GW5" s="297"/>
      <c r="GX5" s="297"/>
      <c r="GY5" s="297"/>
      <c r="GZ5" s="297"/>
      <c r="HA5" s="297"/>
      <c r="HB5" s="297"/>
      <c r="HC5" s="297"/>
      <c r="HD5" s="297"/>
      <c r="HE5" s="297"/>
      <c r="HF5" s="297"/>
      <c r="HG5" s="297"/>
      <c r="HH5" s="297"/>
      <c r="HI5" s="297"/>
      <c r="HJ5" s="297"/>
      <c r="HK5" s="297"/>
      <c r="HL5" s="297"/>
      <c r="HM5" s="297"/>
      <c r="HN5" s="297"/>
      <c r="HO5" s="297"/>
      <c r="HP5" s="297"/>
      <c r="HQ5" s="297"/>
      <c r="HR5" s="297"/>
      <c r="HS5" s="297"/>
      <c r="HT5" s="297"/>
      <c r="HU5" s="297"/>
      <c r="HV5" s="297"/>
      <c r="HW5" s="297"/>
      <c r="HX5" s="297"/>
      <c r="HY5" s="297"/>
      <c r="HZ5" s="297"/>
      <c r="IA5" s="297"/>
      <c r="IB5" s="297"/>
      <c r="IC5" s="297"/>
      <c r="ID5" s="297"/>
      <c r="IE5" s="297"/>
      <c r="IF5" s="297"/>
      <c r="IG5" s="297"/>
      <c r="IH5" s="297"/>
      <c r="II5" s="297"/>
      <c r="IJ5" s="297"/>
      <c r="IK5" s="297"/>
      <c r="IL5" s="297"/>
      <c r="IM5" s="297"/>
      <c r="IN5" s="297"/>
      <c r="IO5" s="297"/>
      <c r="IP5" s="297"/>
      <c r="IQ5" s="297"/>
    </row>
    <row r="6" s="281" customFormat="1" ht="24" customHeight="1" spans="1:251">
      <c r="A6" s="265" t="s">
        <v>717</v>
      </c>
      <c r="B6" s="298">
        <f>SUM(B7)</f>
        <v>0</v>
      </c>
      <c r="C6" s="298">
        <f>SUM(C7)</f>
        <v>200</v>
      </c>
      <c r="D6" s="298">
        <f>SUM(D7)</f>
        <v>0</v>
      </c>
      <c r="E6" s="295">
        <f>IFERROR(D6/C6,"")</f>
        <v>0</v>
      </c>
      <c r="F6" s="296"/>
      <c r="G6" s="297"/>
      <c r="H6" s="297"/>
      <c r="I6" s="297"/>
      <c r="J6" s="297"/>
      <c r="K6" s="297"/>
      <c r="L6" s="297"/>
      <c r="M6" s="297"/>
      <c r="N6" s="297"/>
      <c r="O6" s="297"/>
      <c r="P6" s="297"/>
      <c r="Q6" s="297"/>
      <c r="R6" s="297"/>
      <c r="S6" s="297"/>
      <c r="T6" s="297"/>
      <c r="U6" s="297"/>
      <c r="V6" s="297"/>
      <c r="W6" s="297"/>
      <c r="X6" s="297"/>
      <c r="Y6" s="297"/>
      <c r="Z6" s="297"/>
      <c r="AA6" s="297"/>
      <c r="AB6" s="297"/>
      <c r="AC6" s="297"/>
      <c r="AD6" s="297"/>
      <c r="AE6" s="297"/>
      <c r="AF6" s="297"/>
      <c r="AG6" s="297"/>
      <c r="AH6" s="297"/>
      <c r="AI6" s="297"/>
      <c r="AJ6" s="297"/>
      <c r="AK6" s="297"/>
      <c r="AL6" s="297"/>
      <c r="AM6" s="297"/>
      <c r="AN6" s="297"/>
      <c r="AO6" s="297"/>
      <c r="AP6" s="297"/>
      <c r="AQ6" s="297"/>
      <c r="AR6" s="297"/>
      <c r="AS6" s="297"/>
      <c r="AT6" s="297"/>
      <c r="AU6" s="297"/>
      <c r="AV6" s="297"/>
      <c r="AW6" s="297"/>
      <c r="AX6" s="297"/>
      <c r="AY6" s="297"/>
      <c r="AZ6" s="297"/>
      <c r="BA6" s="297"/>
      <c r="BB6" s="297"/>
      <c r="BC6" s="297"/>
      <c r="BD6" s="297"/>
      <c r="BE6" s="297"/>
      <c r="BF6" s="297"/>
      <c r="BG6" s="297"/>
      <c r="BH6" s="297"/>
      <c r="BI6" s="297"/>
      <c r="BJ6" s="297"/>
      <c r="BK6" s="297"/>
      <c r="BL6" s="297"/>
      <c r="BM6" s="297"/>
      <c r="BN6" s="297"/>
      <c r="BO6" s="297"/>
      <c r="BP6" s="297"/>
      <c r="BQ6" s="297"/>
      <c r="BR6" s="297"/>
      <c r="BS6" s="297"/>
      <c r="BT6" s="297"/>
      <c r="BU6" s="297"/>
      <c r="BV6" s="297"/>
      <c r="BW6" s="297"/>
      <c r="BX6" s="297"/>
      <c r="BY6" s="297"/>
      <c r="BZ6" s="297"/>
      <c r="CA6" s="297"/>
      <c r="CB6" s="297"/>
      <c r="CC6" s="297"/>
      <c r="CD6" s="297"/>
      <c r="CE6" s="297"/>
      <c r="CF6" s="297"/>
      <c r="CG6" s="297"/>
      <c r="CH6" s="297"/>
      <c r="CI6" s="297"/>
      <c r="CJ6" s="297"/>
      <c r="CK6" s="297"/>
      <c r="CL6" s="297"/>
      <c r="CM6" s="297"/>
      <c r="CN6" s="297"/>
      <c r="CO6" s="297"/>
      <c r="CP6" s="297"/>
      <c r="CQ6" s="297"/>
      <c r="CR6" s="297"/>
      <c r="CS6" s="297"/>
      <c r="CT6" s="297"/>
      <c r="CU6" s="297"/>
      <c r="CV6" s="297"/>
      <c r="CW6" s="297"/>
      <c r="CX6" s="297"/>
      <c r="CY6" s="297"/>
      <c r="CZ6" s="297"/>
      <c r="DA6" s="297"/>
      <c r="DB6" s="297"/>
      <c r="DC6" s="297"/>
      <c r="DD6" s="297"/>
      <c r="DE6" s="297"/>
      <c r="DF6" s="297"/>
      <c r="DG6" s="297"/>
      <c r="DH6" s="297"/>
      <c r="DI6" s="297"/>
      <c r="DJ6" s="297"/>
      <c r="DK6" s="297"/>
      <c r="DL6" s="297"/>
      <c r="DM6" s="297"/>
      <c r="DN6" s="297"/>
      <c r="DO6" s="297"/>
      <c r="DP6" s="297"/>
      <c r="DQ6" s="297"/>
      <c r="DR6" s="297"/>
      <c r="DS6" s="297"/>
      <c r="DT6" s="297"/>
      <c r="DU6" s="297"/>
      <c r="DV6" s="297"/>
      <c r="DW6" s="297"/>
      <c r="DX6" s="297"/>
      <c r="DY6" s="297"/>
      <c r="DZ6" s="297"/>
      <c r="EA6" s="297"/>
      <c r="EB6" s="297"/>
      <c r="EC6" s="297"/>
      <c r="ED6" s="297"/>
      <c r="EE6" s="297"/>
      <c r="EF6" s="297"/>
      <c r="EG6" s="297"/>
      <c r="EH6" s="297"/>
      <c r="EI6" s="297"/>
      <c r="EJ6" s="297"/>
      <c r="EK6" s="297"/>
      <c r="EL6" s="297"/>
      <c r="EM6" s="297"/>
      <c r="EN6" s="297"/>
      <c r="EO6" s="297"/>
      <c r="EP6" s="297"/>
      <c r="EQ6" s="297"/>
      <c r="ER6" s="297"/>
      <c r="ES6" s="297"/>
      <c r="ET6" s="297"/>
      <c r="EU6" s="297"/>
      <c r="EV6" s="297"/>
      <c r="EW6" s="297"/>
      <c r="EX6" s="297"/>
      <c r="EY6" s="297"/>
      <c r="EZ6" s="297"/>
      <c r="FA6" s="297"/>
      <c r="FB6" s="297"/>
      <c r="FC6" s="297"/>
      <c r="FD6" s="297"/>
      <c r="FE6" s="297"/>
      <c r="FF6" s="297"/>
      <c r="FG6" s="297"/>
      <c r="FH6" s="297"/>
      <c r="FI6" s="297"/>
      <c r="FJ6" s="297"/>
      <c r="FK6" s="297"/>
      <c r="FL6" s="297"/>
      <c r="FM6" s="297"/>
      <c r="FN6" s="297"/>
      <c r="FO6" s="297"/>
      <c r="FP6" s="297"/>
      <c r="FQ6" s="297"/>
      <c r="FR6" s="297"/>
      <c r="FS6" s="297"/>
      <c r="FT6" s="297"/>
      <c r="FU6" s="297"/>
      <c r="FV6" s="297"/>
      <c r="FW6" s="297"/>
      <c r="FX6" s="297"/>
      <c r="FY6" s="297"/>
      <c r="FZ6" s="297"/>
      <c r="GA6" s="297"/>
      <c r="GB6" s="297"/>
      <c r="GC6" s="297"/>
      <c r="GD6" s="297"/>
      <c r="GE6" s="297"/>
      <c r="GF6" s="297"/>
      <c r="GG6" s="297"/>
      <c r="GH6" s="297"/>
      <c r="GI6" s="297"/>
      <c r="GJ6" s="297"/>
      <c r="GK6" s="297"/>
      <c r="GL6" s="297"/>
      <c r="GM6" s="297"/>
      <c r="GN6" s="297"/>
      <c r="GO6" s="297"/>
      <c r="GP6" s="297"/>
      <c r="GQ6" s="297"/>
      <c r="GR6" s="297"/>
      <c r="GS6" s="297"/>
      <c r="GT6" s="297"/>
      <c r="GU6" s="297"/>
      <c r="GV6" s="297"/>
      <c r="GW6" s="297"/>
      <c r="GX6" s="297"/>
      <c r="GY6" s="297"/>
      <c r="GZ6" s="297"/>
      <c r="HA6" s="297"/>
      <c r="HB6" s="297"/>
      <c r="HC6" s="297"/>
      <c r="HD6" s="297"/>
      <c r="HE6" s="297"/>
      <c r="HF6" s="297"/>
      <c r="HG6" s="297"/>
      <c r="HH6" s="297"/>
      <c r="HI6" s="297"/>
      <c r="HJ6" s="297"/>
      <c r="HK6" s="297"/>
      <c r="HL6" s="297"/>
      <c r="HM6" s="297"/>
      <c r="HN6" s="297"/>
      <c r="HO6" s="297"/>
      <c r="HP6" s="297"/>
      <c r="HQ6" s="297"/>
      <c r="HR6" s="297"/>
      <c r="HS6" s="297"/>
      <c r="HT6" s="297"/>
      <c r="HU6" s="297"/>
      <c r="HV6" s="297"/>
      <c r="HW6" s="297"/>
      <c r="HX6" s="297"/>
      <c r="HY6" s="297"/>
      <c r="HZ6" s="297"/>
      <c r="IA6" s="297"/>
      <c r="IB6" s="297"/>
      <c r="IC6" s="297"/>
      <c r="ID6" s="297"/>
      <c r="IE6" s="297"/>
      <c r="IF6" s="297"/>
      <c r="IG6" s="297"/>
      <c r="IH6" s="297"/>
      <c r="II6" s="297"/>
      <c r="IJ6" s="297"/>
      <c r="IK6" s="297"/>
      <c r="IL6" s="297"/>
      <c r="IM6" s="297"/>
      <c r="IN6" s="297"/>
      <c r="IO6" s="297"/>
      <c r="IP6" s="297"/>
      <c r="IQ6" s="297"/>
    </row>
    <row r="7" s="281" customFormat="1" ht="24" customHeight="1" spans="1:251">
      <c r="A7" s="299" t="s">
        <v>718</v>
      </c>
      <c r="B7" s="298"/>
      <c r="C7" s="300">
        <v>200</v>
      </c>
      <c r="D7" s="298"/>
      <c r="E7" s="295"/>
      <c r="F7" s="296"/>
      <c r="G7" s="297"/>
      <c r="H7" s="297"/>
      <c r="I7" s="297"/>
      <c r="J7" s="297"/>
      <c r="K7" s="297"/>
      <c r="L7" s="297"/>
      <c r="M7" s="297"/>
      <c r="N7" s="297"/>
      <c r="O7" s="297"/>
      <c r="P7" s="297"/>
      <c r="Q7" s="297"/>
      <c r="R7" s="297"/>
      <c r="S7" s="297"/>
      <c r="T7" s="297"/>
      <c r="U7" s="297"/>
      <c r="V7" s="297"/>
      <c r="W7" s="297"/>
      <c r="X7" s="297"/>
      <c r="Y7" s="297"/>
      <c r="Z7" s="297"/>
      <c r="AA7" s="297"/>
      <c r="AB7" s="297"/>
      <c r="AC7" s="297"/>
      <c r="AD7" s="297"/>
      <c r="AE7" s="297"/>
      <c r="AF7" s="297"/>
      <c r="AG7" s="297"/>
      <c r="AH7" s="297"/>
      <c r="AI7" s="297"/>
      <c r="AJ7" s="297"/>
      <c r="AK7" s="297"/>
      <c r="AL7" s="297"/>
      <c r="AM7" s="297"/>
      <c r="AN7" s="297"/>
      <c r="AO7" s="297"/>
      <c r="AP7" s="297"/>
      <c r="AQ7" s="297"/>
      <c r="AR7" s="297"/>
      <c r="AS7" s="297"/>
      <c r="AT7" s="297"/>
      <c r="AU7" s="297"/>
      <c r="AV7" s="297"/>
      <c r="AW7" s="297"/>
      <c r="AX7" s="297"/>
      <c r="AY7" s="297"/>
      <c r="AZ7" s="297"/>
      <c r="BA7" s="297"/>
      <c r="BB7" s="297"/>
      <c r="BC7" s="297"/>
      <c r="BD7" s="297"/>
      <c r="BE7" s="297"/>
      <c r="BF7" s="297"/>
      <c r="BG7" s="297"/>
      <c r="BH7" s="297"/>
      <c r="BI7" s="297"/>
      <c r="BJ7" s="297"/>
      <c r="BK7" s="297"/>
      <c r="BL7" s="297"/>
      <c r="BM7" s="297"/>
      <c r="BN7" s="297"/>
      <c r="BO7" s="297"/>
      <c r="BP7" s="297"/>
      <c r="BQ7" s="297"/>
      <c r="BR7" s="297"/>
      <c r="BS7" s="297"/>
      <c r="BT7" s="297"/>
      <c r="BU7" s="297"/>
      <c r="BV7" s="297"/>
      <c r="BW7" s="297"/>
      <c r="BX7" s="297"/>
      <c r="BY7" s="297"/>
      <c r="BZ7" s="297"/>
      <c r="CA7" s="297"/>
      <c r="CB7" s="297"/>
      <c r="CC7" s="297"/>
      <c r="CD7" s="297"/>
      <c r="CE7" s="297"/>
      <c r="CF7" s="297"/>
      <c r="CG7" s="297"/>
      <c r="CH7" s="297"/>
      <c r="CI7" s="297"/>
      <c r="CJ7" s="297"/>
      <c r="CK7" s="297"/>
      <c r="CL7" s="297"/>
      <c r="CM7" s="297"/>
      <c r="CN7" s="297"/>
      <c r="CO7" s="297"/>
      <c r="CP7" s="297"/>
      <c r="CQ7" s="297"/>
      <c r="CR7" s="297"/>
      <c r="CS7" s="297"/>
      <c r="CT7" s="297"/>
      <c r="CU7" s="297"/>
      <c r="CV7" s="297"/>
      <c r="CW7" s="297"/>
      <c r="CX7" s="297"/>
      <c r="CY7" s="297"/>
      <c r="CZ7" s="297"/>
      <c r="DA7" s="297"/>
      <c r="DB7" s="297"/>
      <c r="DC7" s="297"/>
      <c r="DD7" s="297"/>
      <c r="DE7" s="297"/>
      <c r="DF7" s="297"/>
      <c r="DG7" s="297"/>
      <c r="DH7" s="297"/>
      <c r="DI7" s="297"/>
      <c r="DJ7" s="297"/>
      <c r="DK7" s="297"/>
      <c r="DL7" s="297"/>
      <c r="DM7" s="297"/>
      <c r="DN7" s="297"/>
      <c r="DO7" s="297"/>
      <c r="DP7" s="297"/>
      <c r="DQ7" s="297"/>
      <c r="DR7" s="297"/>
      <c r="DS7" s="297"/>
      <c r="DT7" s="297"/>
      <c r="DU7" s="297"/>
      <c r="DV7" s="297"/>
      <c r="DW7" s="297"/>
      <c r="DX7" s="297"/>
      <c r="DY7" s="297"/>
      <c r="DZ7" s="297"/>
      <c r="EA7" s="297"/>
      <c r="EB7" s="297"/>
      <c r="EC7" s="297"/>
      <c r="ED7" s="297"/>
      <c r="EE7" s="297"/>
      <c r="EF7" s="297"/>
      <c r="EG7" s="297"/>
      <c r="EH7" s="297"/>
      <c r="EI7" s="297"/>
      <c r="EJ7" s="297"/>
      <c r="EK7" s="297"/>
      <c r="EL7" s="297"/>
      <c r="EM7" s="297"/>
      <c r="EN7" s="297"/>
      <c r="EO7" s="297"/>
      <c r="EP7" s="297"/>
      <c r="EQ7" s="297"/>
      <c r="ER7" s="297"/>
      <c r="ES7" s="297"/>
      <c r="ET7" s="297"/>
      <c r="EU7" s="297"/>
      <c r="EV7" s="297"/>
      <c r="EW7" s="297"/>
      <c r="EX7" s="297"/>
      <c r="EY7" s="297"/>
      <c r="EZ7" s="297"/>
      <c r="FA7" s="297"/>
      <c r="FB7" s="297"/>
      <c r="FC7" s="297"/>
      <c r="FD7" s="297"/>
      <c r="FE7" s="297"/>
      <c r="FF7" s="297"/>
      <c r="FG7" s="297"/>
      <c r="FH7" s="297"/>
      <c r="FI7" s="297"/>
      <c r="FJ7" s="297"/>
      <c r="FK7" s="297"/>
      <c r="FL7" s="297"/>
      <c r="FM7" s="297"/>
      <c r="FN7" s="297"/>
      <c r="FO7" s="297"/>
      <c r="FP7" s="297"/>
      <c r="FQ7" s="297"/>
      <c r="FR7" s="297"/>
      <c r="FS7" s="297"/>
      <c r="FT7" s="297"/>
      <c r="FU7" s="297"/>
      <c r="FV7" s="297"/>
      <c r="FW7" s="297"/>
      <c r="FX7" s="297"/>
      <c r="FY7" s="297"/>
      <c r="FZ7" s="297"/>
      <c r="GA7" s="297"/>
      <c r="GB7" s="297"/>
      <c r="GC7" s="297"/>
      <c r="GD7" s="297"/>
      <c r="GE7" s="297"/>
      <c r="GF7" s="297"/>
      <c r="GG7" s="297"/>
      <c r="GH7" s="297"/>
      <c r="GI7" s="297"/>
      <c r="GJ7" s="297"/>
      <c r="GK7" s="297"/>
      <c r="GL7" s="297"/>
      <c r="GM7" s="297"/>
      <c r="GN7" s="297"/>
      <c r="GO7" s="297"/>
      <c r="GP7" s="297"/>
      <c r="GQ7" s="297"/>
      <c r="GR7" s="297"/>
      <c r="GS7" s="297"/>
      <c r="GT7" s="297"/>
      <c r="GU7" s="297"/>
      <c r="GV7" s="297"/>
      <c r="GW7" s="297"/>
      <c r="GX7" s="297"/>
      <c r="GY7" s="297"/>
      <c r="GZ7" s="297"/>
      <c r="HA7" s="297"/>
      <c r="HB7" s="297"/>
      <c r="HC7" s="297"/>
      <c r="HD7" s="297"/>
      <c r="HE7" s="297"/>
      <c r="HF7" s="297"/>
      <c r="HG7" s="297"/>
      <c r="HH7" s="297"/>
      <c r="HI7" s="297"/>
      <c r="HJ7" s="297"/>
      <c r="HK7" s="297"/>
      <c r="HL7" s="297"/>
      <c r="HM7" s="297"/>
      <c r="HN7" s="297"/>
      <c r="HO7" s="297"/>
      <c r="HP7" s="297"/>
      <c r="HQ7" s="297"/>
      <c r="HR7" s="297"/>
      <c r="HS7" s="297"/>
      <c r="HT7" s="297"/>
      <c r="HU7" s="297"/>
      <c r="HV7" s="297"/>
      <c r="HW7" s="297"/>
      <c r="HX7" s="297"/>
      <c r="HY7" s="297"/>
      <c r="HZ7" s="297"/>
      <c r="IA7" s="297"/>
      <c r="IB7" s="297"/>
      <c r="IC7" s="297"/>
      <c r="ID7" s="297"/>
      <c r="IE7" s="297"/>
      <c r="IF7" s="297"/>
      <c r="IG7" s="297"/>
      <c r="IH7" s="297"/>
      <c r="II7" s="297"/>
      <c r="IJ7" s="297"/>
      <c r="IK7" s="297"/>
      <c r="IL7" s="297"/>
      <c r="IM7" s="297"/>
      <c r="IN7" s="297"/>
      <c r="IO7" s="297"/>
      <c r="IP7" s="297"/>
      <c r="IQ7" s="297"/>
    </row>
    <row r="8" s="282" customFormat="1" ht="24" customHeight="1" spans="1:251">
      <c r="A8" s="265" t="s">
        <v>719</v>
      </c>
      <c r="B8" s="300">
        <f>SUM(B9)</f>
        <v>0</v>
      </c>
      <c r="C8" s="298">
        <f>SUM(C9)</f>
        <v>0</v>
      </c>
      <c r="D8" s="298">
        <f>SUM(D9)</f>
        <v>0</v>
      </c>
      <c r="E8" s="295" t="str">
        <f t="shared" ref="E8:E15" si="0">IFERROR(D8/C8,"")</f>
        <v/>
      </c>
      <c r="F8" s="296">
        <v>0</v>
      </c>
      <c r="G8" s="297"/>
      <c r="H8" s="297"/>
      <c r="I8" s="297"/>
      <c r="J8" s="297"/>
      <c r="K8" s="297"/>
      <c r="L8" s="297"/>
      <c r="M8" s="297"/>
      <c r="N8" s="297"/>
      <c r="O8" s="297"/>
      <c r="P8" s="297"/>
      <c r="Q8" s="297"/>
      <c r="R8" s="297"/>
      <c r="S8" s="297"/>
      <c r="T8" s="297"/>
      <c r="U8" s="297"/>
      <c r="V8" s="297"/>
      <c r="W8" s="297"/>
      <c r="X8" s="297"/>
      <c r="Y8" s="297"/>
      <c r="Z8" s="297"/>
      <c r="AA8" s="297"/>
      <c r="AB8" s="297"/>
      <c r="AC8" s="297"/>
      <c r="AD8" s="297"/>
      <c r="AE8" s="297"/>
      <c r="AF8" s="297"/>
      <c r="AG8" s="297"/>
      <c r="AH8" s="297"/>
      <c r="AI8" s="297"/>
      <c r="AJ8" s="297"/>
      <c r="AK8" s="297"/>
      <c r="AL8" s="297"/>
      <c r="AM8" s="297"/>
      <c r="AN8" s="297"/>
      <c r="AO8" s="297"/>
      <c r="AP8" s="297"/>
      <c r="AQ8" s="297"/>
      <c r="AR8" s="297"/>
      <c r="AS8" s="297"/>
      <c r="AT8" s="297"/>
      <c r="AU8" s="297"/>
      <c r="AV8" s="297"/>
      <c r="AW8" s="297"/>
      <c r="AX8" s="297"/>
      <c r="AY8" s="297"/>
      <c r="AZ8" s="297"/>
      <c r="BA8" s="297"/>
      <c r="BB8" s="297"/>
      <c r="BC8" s="297"/>
      <c r="BD8" s="297"/>
      <c r="BE8" s="297"/>
      <c r="BF8" s="297"/>
      <c r="BG8" s="297"/>
      <c r="BH8" s="297"/>
      <c r="BI8" s="297"/>
      <c r="BJ8" s="297"/>
      <c r="BK8" s="297"/>
      <c r="BL8" s="297"/>
      <c r="BM8" s="297"/>
      <c r="BN8" s="297"/>
      <c r="BO8" s="297"/>
      <c r="BP8" s="297"/>
      <c r="BQ8" s="297"/>
      <c r="BR8" s="297"/>
      <c r="BS8" s="297"/>
      <c r="BT8" s="297"/>
      <c r="BU8" s="297"/>
      <c r="BV8" s="297"/>
      <c r="BW8" s="297"/>
      <c r="BX8" s="297"/>
      <c r="BY8" s="297"/>
      <c r="BZ8" s="297"/>
      <c r="CA8" s="297"/>
      <c r="CB8" s="297"/>
      <c r="CC8" s="297"/>
      <c r="CD8" s="297"/>
      <c r="CE8" s="297"/>
      <c r="CF8" s="297"/>
      <c r="CG8" s="297"/>
      <c r="CH8" s="297"/>
      <c r="CI8" s="297"/>
      <c r="CJ8" s="297"/>
      <c r="CK8" s="297"/>
      <c r="CL8" s="297"/>
      <c r="CM8" s="297"/>
      <c r="CN8" s="297"/>
      <c r="CO8" s="297"/>
      <c r="CP8" s="297"/>
      <c r="CQ8" s="297"/>
      <c r="CR8" s="297"/>
      <c r="CS8" s="297"/>
      <c r="CT8" s="297"/>
      <c r="CU8" s="297"/>
      <c r="CV8" s="297"/>
      <c r="CW8" s="297"/>
      <c r="CX8" s="297"/>
      <c r="CY8" s="297"/>
      <c r="CZ8" s="297"/>
      <c r="DA8" s="297"/>
      <c r="DB8" s="297"/>
      <c r="DC8" s="297"/>
      <c r="DD8" s="297"/>
      <c r="DE8" s="297"/>
      <c r="DF8" s="297"/>
      <c r="DG8" s="297"/>
      <c r="DH8" s="297"/>
      <c r="DI8" s="297"/>
      <c r="DJ8" s="297"/>
      <c r="DK8" s="297"/>
      <c r="DL8" s="297"/>
      <c r="DM8" s="297"/>
      <c r="DN8" s="297"/>
      <c r="DO8" s="297"/>
      <c r="DP8" s="297"/>
      <c r="DQ8" s="297"/>
      <c r="DR8" s="297"/>
      <c r="DS8" s="297"/>
      <c r="DT8" s="297"/>
      <c r="DU8" s="297"/>
      <c r="DV8" s="297"/>
      <c r="DW8" s="297"/>
      <c r="DX8" s="297"/>
      <c r="DY8" s="297"/>
      <c r="DZ8" s="297"/>
      <c r="EA8" s="297"/>
      <c r="EB8" s="297"/>
      <c r="EC8" s="297"/>
      <c r="ED8" s="297"/>
      <c r="EE8" s="297"/>
      <c r="EF8" s="297"/>
      <c r="EG8" s="297"/>
      <c r="EH8" s="297"/>
      <c r="EI8" s="297"/>
      <c r="EJ8" s="297"/>
      <c r="EK8" s="297"/>
      <c r="EL8" s="297"/>
      <c r="EM8" s="297"/>
      <c r="EN8" s="297"/>
      <c r="EO8" s="297"/>
      <c r="EP8" s="297"/>
      <c r="EQ8" s="297"/>
      <c r="ER8" s="297"/>
      <c r="ES8" s="297"/>
      <c r="ET8" s="297"/>
      <c r="EU8" s="297"/>
      <c r="EV8" s="297"/>
      <c r="EW8" s="297"/>
      <c r="EX8" s="297"/>
      <c r="EY8" s="297"/>
      <c r="EZ8" s="297"/>
      <c r="FA8" s="297"/>
      <c r="FB8" s="297"/>
      <c r="FC8" s="297"/>
      <c r="FD8" s="297"/>
      <c r="FE8" s="297"/>
      <c r="FF8" s="297"/>
      <c r="FG8" s="297"/>
      <c r="FH8" s="297"/>
      <c r="FI8" s="297"/>
      <c r="FJ8" s="297"/>
      <c r="FK8" s="297"/>
      <c r="FL8" s="297"/>
      <c r="FM8" s="297"/>
      <c r="FN8" s="297"/>
      <c r="FO8" s="297"/>
      <c r="FP8" s="297"/>
      <c r="FQ8" s="297"/>
      <c r="FR8" s="297"/>
      <c r="FS8" s="297"/>
      <c r="FT8" s="297"/>
      <c r="FU8" s="297"/>
      <c r="FV8" s="297"/>
      <c r="FW8" s="297"/>
      <c r="FX8" s="297"/>
      <c r="FY8" s="297"/>
      <c r="FZ8" s="297"/>
      <c r="GA8" s="297"/>
      <c r="GB8" s="297"/>
      <c r="GC8" s="297"/>
      <c r="GD8" s="297"/>
      <c r="GE8" s="297"/>
      <c r="GF8" s="297"/>
      <c r="GG8" s="297"/>
      <c r="GH8" s="297"/>
      <c r="GI8" s="297"/>
      <c r="GJ8" s="297"/>
      <c r="GK8" s="297"/>
      <c r="GL8" s="297"/>
      <c r="GM8" s="297"/>
      <c r="GN8" s="297"/>
      <c r="GO8" s="297"/>
      <c r="GP8" s="297"/>
      <c r="GQ8" s="297"/>
      <c r="GR8" s="297"/>
      <c r="GS8" s="297"/>
      <c r="GT8" s="297"/>
      <c r="GU8" s="297"/>
      <c r="GV8" s="297"/>
      <c r="GW8" s="297"/>
      <c r="GX8" s="297"/>
      <c r="GY8" s="297"/>
      <c r="GZ8" s="297"/>
      <c r="HA8" s="297"/>
      <c r="HB8" s="297"/>
      <c r="HC8" s="297"/>
      <c r="HD8" s="297"/>
      <c r="HE8" s="297"/>
      <c r="HF8" s="297"/>
      <c r="HG8" s="297"/>
      <c r="HH8" s="297"/>
      <c r="HI8" s="297"/>
      <c r="HJ8" s="297"/>
      <c r="HK8" s="297"/>
      <c r="HL8" s="297"/>
      <c r="HM8" s="297"/>
      <c r="HN8" s="297"/>
      <c r="HO8" s="297"/>
      <c r="HP8" s="297"/>
      <c r="HQ8" s="297"/>
      <c r="HR8" s="297"/>
      <c r="HS8" s="297"/>
      <c r="HT8" s="297"/>
      <c r="HU8" s="297"/>
      <c r="HV8" s="297"/>
      <c r="HW8" s="297"/>
      <c r="HX8" s="297"/>
      <c r="HY8" s="297"/>
      <c r="HZ8" s="297"/>
      <c r="IA8" s="297"/>
      <c r="IB8" s="297"/>
      <c r="IC8" s="297"/>
      <c r="ID8" s="297"/>
      <c r="IE8" s="297"/>
      <c r="IF8" s="297"/>
      <c r="IG8" s="297"/>
      <c r="IH8" s="297"/>
      <c r="II8" s="297"/>
      <c r="IJ8" s="297"/>
      <c r="IK8" s="297"/>
      <c r="IL8" s="297"/>
      <c r="IM8" s="297"/>
      <c r="IN8" s="297"/>
      <c r="IO8" s="297"/>
      <c r="IP8" s="297"/>
      <c r="IQ8" s="297"/>
    </row>
    <row r="9" s="282" customFormat="1" ht="24" customHeight="1" spans="1:251">
      <c r="A9" s="299" t="s">
        <v>720</v>
      </c>
      <c r="B9" s="300"/>
      <c r="C9" s="300"/>
      <c r="D9" s="300"/>
      <c r="E9" s="295" t="str">
        <f t="shared" si="0"/>
        <v/>
      </c>
      <c r="F9" s="296">
        <v>0</v>
      </c>
      <c r="G9" s="297"/>
      <c r="H9" s="297"/>
      <c r="I9" s="297"/>
      <c r="J9" s="297"/>
      <c r="K9" s="297"/>
      <c r="L9" s="297"/>
      <c r="M9" s="297"/>
      <c r="N9" s="297"/>
      <c r="O9" s="297"/>
      <c r="P9" s="297"/>
      <c r="Q9" s="297"/>
      <c r="R9" s="297"/>
      <c r="S9" s="297"/>
      <c r="T9" s="297"/>
      <c r="U9" s="297"/>
      <c r="V9" s="297"/>
      <c r="W9" s="297"/>
      <c r="X9" s="297"/>
      <c r="Y9" s="297"/>
      <c r="Z9" s="297"/>
      <c r="AA9" s="297"/>
      <c r="AB9" s="297"/>
      <c r="AC9" s="297"/>
      <c r="AD9" s="297"/>
      <c r="AE9" s="297"/>
      <c r="AF9" s="297"/>
      <c r="AG9" s="297"/>
      <c r="AH9" s="297"/>
      <c r="AI9" s="297"/>
      <c r="AJ9" s="297"/>
      <c r="AK9" s="297"/>
      <c r="AL9" s="297"/>
      <c r="AM9" s="297"/>
      <c r="AN9" s="297"/>
      <c r="AO9" s="297"/>
      <c r="AP9" s="297"/>
      <c r="AQ9" s="297"/>
      <c r="AR9" s="297"/>
      <c r="AS9" s="297"/>
      <c r="AT9" s="297"/>
      <c r="AU9" s="297"/>
      <c r="AV9" s="297"/>
      <c r="AW9" s="297"/>
      <c r="AX9" s="297"/>
      <c r="AY9" s="297"/>
      <c r="AZ9" s="297"/>
      <c r="BA9" s="297"/>
      <c r="BB9" s="297"/>
      <c r="BC9" s="297"/>
      <c r="BD9" s="297"/>
      <c r="BE9" s="297"/>
      <c r="BF9" s="297"/>
      <c r="BG9" s="297"/>
      <c r="BH9" s="297"/>
      <c r="BI9" s="297"/>
      <c r="BJ9" s="297"/>
      <c r="BK9" s="297"/>
      <c r="BL9" s="297"/>
      <c r="BM9" s="297"/>
      <c r="BN9" s="297"/>
      <c r="BO9" s="297"/>
      <c r="BP9" s="297"/>
      <c r="BQ9" s="297"/>
      <c r="BR9" s="297"/>
      <c r="BS9" s="297"/>
      <c r="BT9" s="297"/>
      <c r="BU9" s="297"/>
      <c r="BV9" s="297"/>
      <c r="BW9" s="297"/>
      <c r="BX9" s="297"/>
      <c r="BY9" s="297"/>
      <c r="BZ9" s="297"/>
      <c r="CA9" s="297"/>
      <c r="CB9" s="297"/>
      <c r="CC9" s="297"/>
      <c r="CD9" s="297"/>
      <c r="CE9" s="297"/>
      <c r="CF9" s="297"/>
      <c r="CG9" s="297"/>
      <c r="CH9" s="297"/>
      <c r="CI9" s="297"/>
      <c r="CJ9" s="297"/>
      <c r="CK9" s="297"/>
      <c r="CL9" s="297"/>
      <c r="CM9" s="297"/>
      <c r="CN9" s="297"/>
      <c r="CO9" s="297"/>
      <c r="CP9" s="297"/>
      <c r="CQ9" s="297"/>
      <c r="CR9" s="297"/>
      <c r="CS9" s="297"/>
      <c r="CT9" s="297"/>
      <c r="CU9" s="297"/>
      <c r="CV9" s="297"/>
      <c r="CW9" s="297"/>
      <c r="CX9" s="297"/>
      <c r="CY9" s="297"/>
      <c r="CZ9" s="297"/>
      <c r="DA9" s="297"/>
      <c r="DB9" s="297"/>
      <c r="DC9" s="297"/>
      <c r="DD9" s="297"/>
      <c r="DE9" s="297"/>
      <c r="DF9" s="297"/>
      <c r="DG9" s="297"/>
      <c r="DH9" s="297"/>
      <c r="DI9" s="297"/>
      <c r="DJ9" s="297"/>
      <c r="DK9" s="297"/>
      <c r="DL9" s="297"/>
      <c r="DM9" s="297"/>
      <c r="DN9" s="297"/>
      <c r="DO9" s="297"/>
      <c r="DP9" s="297"/>
      <c r="DQ9" s="297"/>
      <c r="DR9" s="297"/>
      <c r="DS9" s="297"/>
      <c r="DT9" s="297"/>
      <c r="DU9" s="297"/>
      <c r="DV9" s="297"/>
      <c r="DW9" s="297"/>
      <c r="DX9" s="297"/>
      <c r="DY9" s="297"/>
      <c r="DZ9" s="297"/>
      <c r="EA9" s="297"/>
      <c r="EB9" s="297"/>
      <c r="EC9" s="297"/>
      <c r="ED9" s="297"/>
      <c r="EE9" s="297"/>
      <c r="EF9" s="297"/>
      <c r="EG9" s="297"/>
      <c r="EH9" s="297"/>
      <c r="EI9" s="297"/>
      <c r="EJ9" s="297"/>
      <c r="EK9" s="297"/>
      <c r="EL9" s="297"/>
      <c r="EM9" s="297"/>
      <c r="EN9" s="297"/>
      <c r="EO9" s="297"/>
      <c r="EP9" s="297"/>
      <c r="EQ9" s="297"/>
      <c r="ER9" s="297"/>
      <c r="ES9" s="297"/>
      <c r="ET9" s="297"/>
      <c r="EU9" s="297"/>
      <c r="EV9" s="297"/>
      <c r="EW9" s="297"/>
      <c r="EX9" s="297"/>
      <c r="EY9" s="297"/>
      <c r="EZ9" s="297"/>
      <c r="FA9" s="297"/>
      <c r="FB9" s="297"/>
      <c r="FC9" s="297"/>
      <c r="FD9" s="297"/>
      <c r="FE9" s="297"/>
      <c r="FF9" s="297"/>
      <c r="FG9" s="297"/>
      <c r="FH9" s="297"/>
      <c r="FI9" s="297"/>
      <c r="FJ9" s="297"/>
      <c r="FK9" s="297"/>
      <c r="FL9" s="297"/>
      <c r="FM9" s="297"/>
      <c r="FN9" s="297"/>
      <c r="FO9" s="297"/>
      <c r="FP9" s="297"/>
      <c r="FQ9" s="297"/>
      <c r="FR9" s="297"/>
      <c r="FS9" s="297"/>
      <c r="FT9" s="297"/>
      <c r="FU9" s="297"/>
      <c r="FV9" s="297"/>
      <c r="FW9" s="297"/>
      <c r="FX9" s="297"/>
      <c r="FY9" s="297"/>
      <c r="FZ9" s="297"/>
      <c r="GA9" s="297"/>
      <c r="GB9" s="297"/>
      <c r="GC9" s="297"/>
      <c r="GD9" s="297"/>
      <c r="GE9" s="297"/>
      <c r="GF9" s="297"/>
      <c r="GG9" s="297"/>
      <c r="GH9" s="297"/>
      <c r="GI9" s="297"/>
      <c r="GJ9" s="297"/>
      <c r="GK9" s="297"/>
      <c r="GL9" s="297"/>
      <c r="GM9" s="297"/>
      <c r="GN9" s="297"/>
      <c r="GO9" s="297"/>
      <c r="GP9" s="297"/>
      <c r="GQ9" s="297"/>
      <c r="GR9" s="297"/>
      <c r="GS9" s="297"/>
      <c r="GT9" s="297"/>
      <c r="GU9" s="297"/>
      <c r="GV9" s="297"/>
      <c r="GW9" s="297"/>
      <c r="GX9" s="297"/>
      <c r="GY9" s="297"/>
      <c r="GZ9" s="297"/>
      <c r="HA9" s="297"/>
      <c r="HB9" s="297"/>
      <c r="HC9" s="297"/>
      <c r="HD9" s="297"/>
      <c r="HE9" s="297"/>
      <c r="HF9" s="297"/>
      <c r="HG9" s="297"/>
      <c r="HH9" s="297"/>
      <c r="HI9" s="297"/>
      <c r="HJ9" s="297"/>
      <c r="HK9" s="297"/>
      <c r="HL9" s="297"/>
      <c r="HM9" s="297"/>
      <c r="HN9" s="297"/>
      <c r="HO9" s="297"/>
      <c r="HP9" s="297"/>
      <c r="HQ9" s="297"/>
      <c r="HR9" s="297"/>
      <c r="HS9" s="297"/>
      <c r="HT9" s="297"/>
      <c r="HU9" s="297"/>
      <c r="HV9" s="297"/>
      <c r="HW9" s="297"/>
      <c r="HX9" s="297"/>
      <c r="HY9" s="297"/>
      <c r="HZ9" s="297"/>
      <c r="IA9" s="297"/>
      <c r="IB9" s="297"/>
      <c r="IC9" s="297"/>
      <c r="ID9" s="297"/>
      <c r="IE9" s="297"/>
      <c r="IF9" s="297"/>
      <c r="IG9" s="297"/>
      <c r="IH9" s="297"/>
      <c r="II9" s="297"/>
      <c r="IJ9" s="297"/>
      <c r="IK9" s="297"/>
      <c r="IL9" s="297"/>
      <c r="IM9" s="297"/>
      <c r="IN9" s="297"/>
      <c r="IO9" s="297"/>
      <c r="IP9" s="297"/>
      <c r="IQ9" s="297"/>
    </row>
    <row r="10" s="282" customFormat="1" ht="24" customHeight="1" spans="1:251">
      <c r="A10" s="265" t="s">
        <v>721</v>
      </c>
      <c r="B10" s="300"/>
      <c r="C10" s="300"/>
      <c r="D10" s="300"/>
      <c r="E10" s="295" t="str">
        <f t="shared" si="0"/>
        <v/>
      </c>
      <c r="F10" s="296"/>
      <c r="G10" s="297"/>
      <c r="H10" s="297"/>
      <c r="I10" s="297"/>
      <c r="J10" s="297"/>
      <c r="K10" s="297"/>
      <c r="L10" s="297"/>
      <c r="M10" s="297"/>
      <c r="N10" s="297"/>
      <c r="O10" s="297"/>
      <c r="P10" s="297"/>
      <c r="Q10" s="297"/>
      <c r="R10" s="297"/>
      <c r="S10" s="297"/>
      <c r="T10" s="297"/>
      <c r="U10" s="297"/>
      <c r="V10" s="297"/>
      <c r="W10" s="297"/>
      <c r="X10" s="297"/>
      <c r="Y10" s="297"/>
      <c r="Z10" s="297"/>
      <c r="AA10" s="297"/>
      <c r="AB10" s="297"/>
      <c r="AC10" s="297"/>
      <c r="AD10" s="297"/>
      <c r="AE10" s="297"/>
      <c r="AF10" s="297"/>
      <c r="AG10" s="297"/>
      <c r="AH10" s="297"/>
      <c r="AI10" s="297"/>
      <c r="AJ10" s="297"/>
      <c r="AK10" s="297"/>
      <c r="AL10" s="297"/>
      <c r="AM10" s="297"/>
      <c r="AN10" s="297"/>
      <c r="AO10" s="297"/>
      <c r="AP10" s="297"/>
      <c r="AQ10" s="297"/>
      <c r="AR10" s="297"/>
      <c r="AS10" s="297"/>
      <c r="AT10" s="297"/>
      <c r="AU10" s="297"/>
      <c r="AV10" s="297"/>
      <c r="AW10" s="297"/>
      <c r="AX10" s="297"/>
      <c r="AY10" s="297"/>
      <c r="AZ10" s="297"/>
      <c r="BA10" s="297"/>
      <c r="BB10" s="297"/>
      <c r="BC10" s="297"/>
      <c r="BD10" s="297"/>
      <c r="BE10" s="297"/>
      <c r="BF10" s="297"/>
      <c r="BG10" s="297"/>
      <c r="BH10" s="297"/>
      <c r="BI10" s="297"/>
      <c r="BJ10" s="297"/>
      <c r="BK10" s="297"/>
      <c r="BL10" s="297"/>
      <c r="BM10" s="297"/>
      <c r="BN10" s="297"/>
      <c r="BO10" s="297"/>
      <c r="BP10" s="297"/>
      <c r="BQ10" s="297"/>
      <c r="BR10" s="297"/>
      <c r="BS10" s="297"/>
      <c r="BT10" s="297"/>
      <c r="BU10" s="297"/>
      <c r="BV10" s="297"/>
      <c r="BW10" s="297"/>
      <c r="BX10" s="297"/>
      <c r="BY10" s="297"/>
      <c r="BZ10" s="297"/>
      <c r="CA10" s="297"/>
      <c r="CB10" s="297"/>
      <c r="CC10" s="297"/>
      <c r="CD10" s="297"/>
      <c r="CE10" s="297"/>
      <c r="CF10" s="297"/>
      <c r="CG10" s="297"/>
      <c r="CH10" s="297"/>
      <c r="CI10" s="297"/>
      <c r="CJ10" s="297"/>
      <c r="CK10" s="297"/>
      <c r="CL10" s="297"/>
      <c r="CM10" s="297"/>
      <c r="CN10" s="297"/>
      <c r="CO10" s="297"/>
      <c r="CP10" s="297"/>
      <c r="CQ10" s="297"/>
      <c r="CR10" s="297"/>
      <c r="CS10" s="297"/>
      <c r="CT10" s="297"/>
      <c r="CU10" s="297"/>
      <c r="CV10" s="297"/>
      <c r="CW10" s="297"/>
      <c r="CX10" s="297"/>
      <c r="CY10" s="297"/>
      <c r="CZ10" s="297"/>
      <c r="DA10" s="297"/>
      <c r="DB10" s="297"/>
      <c r="DC10" s="297"/>
      <c r="DD10" s="297"/>
      <c r="DE10" s="297"/>
      <c r="DF10" s="297"/>
      <c r="DG10" s="297"/>
      <c r="DH10" s="297"/>
      <c r="DI10" s="297"/>
      <c r="DJ10" s="297"/>
      <c r="DK10" s="297"/>
      <c r="DL10" s="297"/>
      <c r="DM10" s="297"/>
      <c r="DN10" s="297"/>
      <c r="DO10" s="297"/>
      <c r="DP10" s="297"/>
      <c r="DQ10" s="297"/>
      <c r="DR10" s="297"/>
      <c r="DS10" s="297"/>
      <c r="DT10" s="297"/>
      <c r="DU10" s="297"/>
      <c r="DV10" s="297"/>
      <c r="DW10" s="297"/>
      <c r="DX10" s="297"/>
      <c r="DY10" s="297"/>
      <c r="DZ10" s="297"/>
      <c r="EA10" s="297"/>
      <c r="EB10" s="297"/>
      <c r="EC10" s="297"/>
      <c r="ED10" s="297"/>
      <c r="EE10" s="297"/>
      <c r="EF10" s="297"/>
      <c r="EG10" s="297"/>
      <c r="EH10" s="297"/>
      <c r="EI10" s="297"/>
      <c r="EJ10" s="297"/>
      <c r="EK10" s="297"/>
      <c r="EL10" s="297"/>
      <c r="EM10" s="297"/>
      <c r="EN10" s="297"/>
      <c r="EO10" s="297"/>
      <c r="EP10" s="297"/>
      <c r="EQ10" s="297"/>
      <c r="ER10" s="297"/>
      <c r="ES10" s="297"/>
      <c r="ET10" s="297"/>
      <c r="EU10" s="297"/>
      <c r="EV10" s="297"/>
      <c r="EW10" s="297"/>
      <c r="EX10" s="297"/>
      <c r="EY10" s="297"/>
      <c r="EZ10" s="297"/>
      <c r="FA10" s="297"/>
      <c r="FB10" s="297"/>
      <c r="FC10" s="297"/>
      <c r="FD10" s="297"/>
      <c r="FE10" s="297"/>
      <c r="FF10" s="297"/>
      <c r="FG10" s="297"/>
      <c r="FH10" s="297"/>
      <c r="FI10" s="297"/>
      <c r="FJ10" s="297"/>
      <c r="FK10" s="297"/>
      <c r="FL10" s="297"/>
      <c r="FM10" s="297"/>
      <c r="FN10" s="297"/>
      <c r="FO10" s="297"/>
      <c r="FP10" s="297"/>
      <c r="FQ10" s="297"/>
      <c r="FR10" s="297"/>
      <c r="FS10" s="297"/>
      <c r="FT10" s="297"/>
      <c r="FU10" s="297"/>
      <c r="FV10" s="297"/>
      <c r="FW10" s="297"/>
      <c r="FX10" s="297"/>
      <c r="FY10" s="297"/>
      <c r="FZ10" s="297"/>
      <c r="GA10" s="297"/>
      <c r="GB10" s="297"/>
      <c r="GC10" s="297"/>
      <c r="GD10" s="297"/>
      <c r="GE10" s="297"/>
      <c r="GF10" s="297"/>
      <c r="GG10" s="297"/>
      <c r="GH10" s="297"/>
      <c r="GI10" s="297"/>
      <c r="GJ10" s="297"/>
      <c r="GK10" s="297"/>
      <c r="GL10" s="297"/>
      <c r="GM10" s="297"/>
      <c r="GN10" s="297"/>
      <c r="GO10" s="297"/>
      <c r="GP10" s="297"/>
      <c r="GQ10" s="297"/>
      <c r="GR10" s="297"/>
      <c r="GS10" s="297"/>
      <c r="GT10" s="297"/>
      <c r="GU10" s="297"/>
      <c r="GV10" s="297"/>
      <c r="GW10" s="297"/>
      <c r="GX10" s="297"/>
      <c r="GY10" s="297"/>
      <c r="GZ10" s="297"/>
      <c r="HA10" s="297"/>
      <c r="HB10" s="297"/>
      <c r="HC10" s="297"/>
      <c r="HD10" s="297"/>
      <c r="HE10" s="297"/>
      <c r="HF10" s="297"/>
      <c r="HG10" s="297"/>
      <c r="HH10" s="297"/>
      <c r="HI10" s="297"/>
      <c r="HJ10" s="297"/>
      <c r="HK10" s="297"/>
      <c r="HL10" s="297"/>
      <c r="HM10" s="297"/>
      <c r="HN10" s="297"/>
      <c r="HO10" s="297"/>
      <c r="HP10" s="297"/>
      <c r="HQ10" s="297"/>
      <c r="HR10" s="297"/>
      <c r="HS10" s="297"/>
      <c r="HT10" s="297"/>
      <c r="HU10" s="297"/>
      <c r="HV10" s="297"/>
      <c r="HW10" s="297"/>
      <c r="HX10" s="297"/>
      <c r="HY10" s="297"/>
      <c r="HZ10" s="297"/>
      <c r="IA10" s="297"/>
      <c r="IB10" s="297"/>
      <c r="IC10" s="297"/>
      <c r="ID10" s="297"/>
      <c r="IE10" s="297"/>
      <c r="IF10" s="297"/>
      <c r="IG10" s="297"/>
      <c r="IH10" s="297"/>
      <c r="II10" s="297"/>
      <c r="IJ10" s="297"/>
      <c r="IK10" s="297"/>
      <c r="IL10" s="297"/>
      <c r="IM10" s="297"/>
      <c r="IN10" s="297"/>
      <c r="IO10" s="297"/>
      <c r="IP10" s="297"/>
      <c r="IQ10" s="297"/>
    </row>
    <row r="11" s="281" customFormat="1" ht="24" customHeight="1" spans="1:251">
      <c r="A11" s="265" t="s">
        <v>722</v>
      </c>
      <c r="B11" s="298">
        <f>SUM(B12:B13)</f>
        <v>27</v>
      </c>
      <c r="C11" s="298">
        <f>SUM(C12:C13)</f>
        <v>273</v>
      </c>
      <c r="D11" s="298">
        <f>SUM(D12:D13)</f>
        <v>37</v>
      </c>
      <c r="E11" s="295">
        <f t="shared" si="0"/>
        <v>0.135531135531136</v>
      </c>
      <c r="F11" s="296">
        <v>1.37037037037037</v>
      </c>
      <c r="G11" s="297"/>
      <c r="H11" s="297"/>
      <c r="I11" s="297"/>
      <c r="J11" s="297"/>
      <c r="K11" s="297"/>
      <c r="L11" s="297"/>
      <c r="M11" s="297"/>
      <c r="N11" s="297"/>
      <c r="O11" s="297"/>
      <c r="P11" s="297"/>
      <c r="Q11" s="297"/>
      <c r="R11" s="297"/>
      <c r="S11" s="297"/>
      <c r="T11" s="297"/>
      <c r="U11" s="297"/>
      <c r="V11" s="297"/>
      <c r="W11" s="297"/>
      <c r="X11" s="297"/>
      <c r="Y11" s="297"/>
      <c r="Z11" s="297"/>
      <c r="AA11" s="297"/>
      <c r="AB11" s="297"/>
      <c r="AC11" s="297"/>
      <c r="AD11" s="297"/>
      <c r="AE11" s="297"/>
      <c r="AF11" s="297"/>
      <c r="AG11" s="297"/>
      <c r="AH11" s="297"/>
      <c r="AI11" s="297"/>
      <c r="AJ11" s="297"/>
      <c r="AK11" s="297"/>
      <c r="AL11" s="297"/>
      <c r="AM11" s="297"/>
      <c r="AN11" s="297"/>
      <c r="AO11" s="297"/>
      <c r="AP11" s="297"/>
      <c r="AQ11" s="297"/>
      <c r="AR11" s="297"/>
      <c r="AS11" s="297"/>
      <c r="AT11" s="297"/>
      <c r="AU11" s="297"/>
      <c r="AV11" s="297"/>
      <c r="AW11" s="297"/>
      <c r="AX11" s="297"/>
      <c r="AY11" s="297"/>
      <c r="AZ11" s="297"/>
      <c r="BA11" s="297"/>
      <c r="BB11" s="297"/>
      <c r="BC11" s="297"/>
      <c r="BD11" s="297"/>
      <c r="BE11" s="297"/>
      <c r="BF11" s="297"/>
      <c r="BG11" s="297"/>
      <c r="BH11" s="297"/>
      <c r="BI11" s="297"/>
      <c r="BJ11" s="297"/>
      <c r="BK11" s="297"/>
      <c r="BL11" s="297"/>
      <c r="BM11" s="297"/>
      <c r="BN11" s="297"/>
      <c r="BO11" s="297"/>
      <c r="BP11" s="297"/>
      <c r="BQ11" s="297"/>
      <c r="BR11" s="297"/>
      <c r="BS11" s="297"/>
      <c r="BT11" s="297"/>
      <c r="BU11" s="297"/>
      <c r="BV11" s="297"/>
      <c r="BW11" s="297"/>
      <c r="BX11" s="297"/>
      <c r="BY11" s="297"/>
      <c r="BZ11" s="297"/>
      <c r="CA11" s="297"/>
      <c r="CB11" s="297"/>
      <c r="CC11" s="297"/>
      <c r="CD11" s="297"/>
      <c r="CE11" s="297"/>
      <c r="CF11" s="297"/>
      <c r="CG11" s="297"/>
      <c r="CH11" s="297"/>
      <c r="CI11" s="297"/>
      <c r="CJ11" s="297"/>
      <c r="CK11" s="297"/>
      <c r="CL11" s="297"/>
      <c r="CM11" s="297"/>
      <c r="CN11" s="297"/>
      <c r="CO11" s="297"/>
      <c r="CP11" s="297"/>
      <c r="CQ11" s="297"/>
      <c r="CR11" s="297"/>
      <c r="CS11" s="297"/>
      <c r="CT11" s="297"/>
      <c r="CU11" s="297"/>
      <c r="CV11" s="297"/>
      <c r="CW11" s="297"/>
      <c r="CX11" s="297"/>
      <c r="CY11" s="297"/>
      <c r="CZ11" s="297"/>
      <c r="DA11" s="297"/>
      <c r="DB11" s="297"/>
      <c r="DC11" s="297"/>
      <c r="DD11" s="297"/>
      <c r="DE11" s="297"/>
      <c r="DF11" s="297"/>
      <c r="DG11" s="297"/>
      <c r="DH11" s="297"/>
      <c r="DI11" s="297"/>
      <c r="DJ11" s="297"/>
      <c r="DK11" s="297"/>
      <c r="DL11" s="297"/>
      <c r="DM11" s="297"/>
      <c r="DN11" s="297"/>
      <c r="DO11" s="297"/>
      <c r="DP11" s="297"/>
      <c r="DQ11" s="297"/>
      <c r="DR11" s="297"/>
      <c r="DS11" s="297"/>
      <c r="DT11" s="297"/>
      <c r="DU11" s="297"/>
      <c r="DV11" s="297"/>
      <c r="DW11" s="297"/>
      <c r="DX11" s="297"/>
      <c r="DY11" s="297"/>
      <c r="DZ11" s="297"/>
      <c r="EA11" s="297"/>
      <c r="EB11" s="297"/>
      <c r="EC11" s="297"/>
      <c r="ED11" s="297"/>
      <c r="EE11" s="297"/>
      <c r="EF11" s="297"/>
      <c r="EG11" s="297"/>
      <c r="EH11" s="297"/>
      <c r="EI11" s="297"/>
      <c r="EJ11" s="297"/>
      <c r="EK11" s="297"/>
      <c r="EL11" s="297"/>
      <c r="EM11" s="297"/>
      <c r="EN11" s="297"/>
      <c r="EO11" s="297"/>
      <c r="EP11" s="297"/>
      <c r="EQ11" s="297"/>
      <c r="ER11" s="297"/>
      <c r="ES11" s="297"/>
      <c r="ET11" s="297"/>
      <c r="EU11" s="297"/>
      <c r="EV11" s="297"/>
      <c r="EW11" s="297"/>
      <c r="EX11" s="297"/>
      <c r="EY11" s="297"/>
      <c r="EZ11" s="297"/>
      <c r="FA11" s="297"/>
      <c r="FB11" s="297"/>
      <c r="FC11" s="297"/>
      <c r="FD11" s="297"/>
      <c r="FE11" s="297"/>
      <c r="FF11" s="297"/>
      <c r="FG11" s="297"/>
      <c r="FH11" s="297"/>
      <c r="FI11" s="297"/>
      <c r="FJ11" s="297"/>
      <c r="FK11" s="297"/>
      <c r="FL11" s="297"/>
      <c r="FM11" s="297"/>
      <c r="FN11" s="297"/>
      <c r="FO11" s="297"/>
      <c r="FP11" s="297"/>
      <c r="FQ11" s="297"/>
      <c r="FR11" s="297"/>
      <c r="FS11" s="297"/>
      <c r="FT11" s="297"/>
      <c r="FU11" s="297"/>
      <c r="FV11" s="297"/>
      <c r="FW11" s="297"/>
      <c r="FX11" s="297"/>
      <c r="FY11" s="297"/>
      <c r="FZ11" s="297"/>
      <c r="GA11" s="297"/>
      <c r="GB11" s="297"/>
      <c r="GC11" s="297"/>
      <c r="GD11" s="297"/>
      <c r="GE11" s="297"/>
      <c r="GF11" s="297"/>
      <c r="GG11" s="297"/>
      <c r="GH11" s="297"/>
      <c r="GI11" s="297"/>
      <c r="GJ11" s="297"/>
      <c r="GK11" s="297"/>
      <c r="GL11" s="297"/>
      <c r="GM11" s="297"/>
      <c r="GN11" s="297"/>
      <c r="GO11" s="297"/>
      <c r="GP11" s="297"/>
      <c r="GQ11" s="297"/>
      <c r="GR11" s="297"/>
      <c r="GS11" s="297"/>
      <c r="GT11" s="297"/>
      <c r="GU11" s="297"/>
      <c r="GV11" s="297"/>
      <c r="GW11" s="297"/>
      <c r="GX11" s="297"/>
      <c r="GY11" s="297"/>
      <c r="GZ11" s="297"/>
      <c r="HA11" s="297"/>
      <c r="HB11" s="297"/>
      <c r="HC11" s="297"/>
      <c r="HD11" s="297"/>
      <c r="HE11" s="297"/>
      <c r="HF11" s="297"/>
      <c r="HG11" s="297"/>
      <c r="HH11" s="297"/>
      <c r="HI11" s="297"/>
      <c r="HJ11" s="297"/>
      <c r="HK11" s="297"/>
      <c r="HL11" s="297"/>
      <c r="HM11" s="297"/>
      <c r="HN11" s="297"/>
      <c r="HO11" s="297"/>
      <c r="HP11" s="297"/>
      <c r="HQ11" s="297"/>
      <c r="HR11" s="297"/>
      <c r="HS11" s="297"/>
      <c r="HT11" s="297"/>
      <c r="HU11" s="297"/>
      <c r="HV11" s="297"/>
      <c r="HW11" s="297"/>
      <c r="HX11" s="297"/>
      <c r="HY11" s="297"/>
      <c r="HZ11" s="297"/>
      <c r="IA11" s="297"/>
      <c r="IB11" s="297"/>
      <c r="IC11" s="297"/>
      <c r="ID11" s="297"/>
      <c r="IE11" s="297"/>
      <c r="IF11" s="297"/>
      <c r="IG11" s="297"/>
      <c r="IH11" s="297"/>
      <c r="II11" s="297"/>
      <c r="IJ11" s="297"/>
      <c r="IK11" s="297"/>
      <c r="IL11" s="297"/>
      <c r="IM11" s="297"/>
      <c r="IN11" s="297"/>
      <c r="IO11" s="297"/>
      <c r="IP11" s="297"/>
      <c r="IQ11" s="297"/>
    </row>
    <row r="12" s="281" customFormat="1" ht="24" customHeight="1" spans="1:251">
      <c r="A12" s="299" t="s">
        <v>723</v>
      </c>
      <c r="B12" s="300">
        <v>27</v>
      </c>
      <c r="C12" s="300">
        <v>273</v>
      </c>
      <c r="D12" s="300">
        <v>37</v>
      </c>
      <c r="E12" s="295">
        <f t="shared" si="0"/>
        <v>0.135531135531136</v>
      </c>
      <c r="F12" s="296">
        <v>1.37037037037037</v>
      </c>
      <c r="G12" s="297"/>
      <c r="H12" s="297"/>
      <c r="I12" s="297"/>
      <c r="J12" s="297"/>
      <c r="K12" s="297"/>
      <c r="L12" s="297"/>
      <c r="M12" s="297"/>
      <c r="N12" s="297"/>
      <c r="O12" s="297"/>
      <c r="P12" s="297"/>
      <c r="Q12" s="297"/>
      <c r="R12" s="297"/>
      <c r="S12" s="297"/>
      <c r="T12" s="297"/>
      <c r="U12" s="297"/>
      <c r="V12" s="297"/>
      <c r="W12" s="297"/>
      <c r="X12" s="297"/>
      <c r="Y12" s="297"/>
      <c r="Z12" s="297"/>
      <c r="AA12" s="297"/>
      <c r="AB12" s="297"/>
      <c r="AC12" s="297"/>
      <c r="AD12" s="297"/>
      <c r="AE12" s="297"/>
      <c r="AF12" s="297"/>
      <c r="AG12" s="297"/>
      <c r="AH12" s="297"/>
      <c r="AI12" s="297"/>
      <c r="AJ12" s="297"/>
      <c r="AK12" s="297"/>
      <c r="AL12" s="297"/>
      <c r="AM12" s="297"/>
      <c r="AN12" s="297"/>
      <c r="AO12" s="297"/>
      <c r="AP12" s="297"/>
      <c r="AQ12" s="297"/>
      <c r="AR12" s="297"/>
      <c r="AS12" s="297"/>
      <c r="AT12" s="297"/>
      <c r="AU12" s="297"/>
      <c r="AV12" s="297"/>
      <c r="AW12" s="297"/>
      <c r="AX12" s="297"/>
      <c r="AY12" s="297"/>
      <c r="AZ12" s="297"/>
      <c r="BA12" s="297"/>
      <c r="BB12" s="297"/>
      <c r="BC12" s="297"/>
      <c r="BD12" s="297"/>
      <c r="BE12" s="297"/>
      <c r="BF12" s="297"/>
      <c r="BG12" s="297"/>
      <c r="BH12" s="297"/>
      <c r="BI12" s="297"/>
      <c r="BJ12" s="297"/>
      <c r="BK12" s="297"/>
      <c r="BL12" s="297"/>
      <c r="BM12" s="297"/>
      <c r="BN12" s="297"/>
      <c r="BO12" s="297"/>
      <c r="BP12" s="297"/>
      <c r="BQ12" s="297"/>
      <c r="BR12" s="297"/>
      <c r="BS12" s="297"/>
      <c r="BT12" s="297"/>
      <c r="BU12" s="297"/>
      <c r="BV12" s="297"/>
      <c r="BW12" s="297"/>
      <c r="BX12" s="297"/>
      <c r="BY12" s="297"/>
      <c r="BZ12" s="297"/>
      <c r="CA12" s="297"/>
      <c r="CB12" s="297"/>
      <c r="CC12" s="297"/>
      <c r="CD12" s="297"/>
      <c r="CE12" s="297"/>
      <c r="CF12" s="297"/>
      <c r="CG12" s="297"/>
      <c r="CH12" s="297"/>
      <c r="CI12" s="297"/>
      <c r="CJ12" s="297"/>
      <c r="CK12" s="297"/>
      <c r="CL12" s="297"/>
      <c r="CM12" s="297"/>
      <c r="CN12" s="297"/>
      <c r="CO12" s="297"/>
      <c r="CP12" s="297"/>
      <c r="CQ12" s="297"/>
      <c r="CR12" s="297"/>
      <c r="CS12" s="297"/>
      <c r="CT12" s="297"/>
      <c r="CU12" s="297"/>
      <c r="CV12" s="297"/>
      <c r="CW12" s="297"/>
      <c r="CX12" s="297"/>
      <c r="CY12" s="297"/>
      <c r="CZ12" s="297"/>
      <c r="DA12" s="297"/>
      <c r="DB12" s="297"/>
      <c r="DC12" s="297"/>
      <c r="DD12" s="297"/>
      <c r="DE12" s="297"/>
      <c r="DF12" s="297"/>
      <c r="DG12" s="297"/>
      <c r="DH12" s="297"/>
      <c r="DI12" s="297"/>
      <c r="DJ12" s="297"/>
      <c r="DK12" s="297"/>
      <c r="DL12" s="297"/>
      <c r="DM12" s="297"/>
      <c r="DN12" s="297"/>
      <c r="DO12" s="297"/>
      <c r="DP12" s="297"/>
      <c r="DQ12" s="297"/>
      <c r="DR12" s="297"/>
      <c r="DS12" s="297"/>
      <c r="DT12" s="297"/>
      <c r="DU12" s="297"/>
      <c r="DV12" s="297"/>
      <c r="DW12" s="297"/>
      <c r="DX12" s="297"/>
      <c r="DY12" s="297"/>
      <c r="DZ12" s="297"/>
      <c r="EA12" s="297"/>
      <c r="EB12" s="297"/>
      <c r="EC12" s="297"/>
      <c r="ED12" s="297"/>
      <c r="EE12" s="297"/>
      <c r="EF12" s="297"/>
      <c r="EG12" s="297"/>
      <c r="EH12" s="297"/>
      <c r="EI12" s="297"/>
      <c r="EJ12" s="297"/>
      <c r="EK12" s="297"/>
      <c r="EL12" s="297"/>
      <c r="EM12" s="297"/>
      <c r="EN12" s="297"/>
      <c r="EO12" s="297"/>
      <c r="EP12" s="297"/>
      <c r="EQ12" s="297"/>
      <c r="ER12" s="297"/>
      <c r="ES12" s="297"/>
      <c r="ET12" s="297"/>
      <c r="EU12" s="297"/>
      <c r="EV12" s="297"/>
      <c r="EW12" s="297"/>
      <c r="EX12" s="297"/>
      <c r="EY12" s="297"/>
      <c r="EZ12" s="297"/>
      <c r="FA12" s="297"/>
      <c r="FB12" s="297"/>
      <c r="FC12" s="297"/>
      <c r="FD12" s="297"/>
      <c r="FE12" s="297"/>
      <c r="FF12" s="297"/>
      <c r="FG12" s="297"/>
      <c r="FH12" s="297"/>
      <c r="FI12" s="297"/>
      <c r="FJ12" s="297"/>
      <c r="FK12" s="297"/>
      <c r="FL12" s="297"/>
      <c r="FM12" s="297"/>
      <c r="FN12" s="297"/>
      <c r="FO12" s="297"/>
      <c r="FP12" s="297"/>
      <c r="FQ12" s="297"/>
      <c r="FR12" s="297"/>
      <c r="FS12" s="297"/>
      <c r="FT12" s="297"/>
      <c r="FU12" s="297"/>
      <c r="FV12" s="297"/>
      <c r="FW12" s="297"/>
      <c r="FX12" s="297"/>
      <c r="FY12" s="297"/>
      <c r="FZ12" s="297"/>
      <c r="GA12" s="297"/>
      <c r="GB12" s="297"/>
      <c r="GC12" s="297"/>
      <c r="GD12" s="297"/>
      <c r="GE12" s="297"/>
      <c r="GF12" s="297"/>
      <c r="GG12" s="297"/>
      <c r="GH12" s="297"/>
      <c r="GI12" s="297"/>
      <c r="GJ12" s="297"/>
      <c r="GK12" s="297"/>
      <c r="GL12" s="297"/>
      <c r="GM12" s="297"/>
      <c r="GN12" s="297"/>
      <c r="GO12" s="297"/>
      <c r="GP12" s="297"/>
      <c r="GQ12" s="297"/>
      <c r="GR12" s="297"/>
      <c r="GS12" s="297"/>
      <c r="GT12" s="297"/>
      <c r="GU12" s="297"/>
      <c r="GV12" s="297"/>
      <c r="GW12" s="297"/>
      <c r="GX12" s="297"/>
      <c r="GY12" s="297"/>
      <c r="GZ12" s="297"/>
      <c r="HA12" s="297"/>
      <c r="HB12" s="297"/>
      <c r="HC12" s="297"/>
      <c r="HD12" s="297"/>
      <c r="HE12" s="297"/>
      <c r="HF12" s="297"/>
      <c r="HG12" s="297"/>
      <c r="HH12" s="297"/>
      <c r="HI12" s="297"/>
      <c r="HJ12" s="297"/>
      <c r="HK12" s="297"/>
      <c r="HL12" s="297"/>
      <c r="HM12" s="297"/>
      <c r="HN12" s="297"/>
      <c r="HO12" s="297"/>
      <c r="HP12" s="297"/>
      <c r="HQ12" s="297"/>
      <c r="HR12" s="297"/>
      <c r="HS12" s="297"/>
      <c r="HT12" s="297"/>
      <c r="HU12" s="297"/>
      <c r="HV12" s="297"/>
      <c r="HW12" s="297"/>
      <c r="HX12" s="297"/>
      <c r="HY12" s="297"/>
      <c r="HZ12" s="297"/>
      <c r="IA12" s="297"/>
      <c r="IB12" s="297"/>
      <c r="IC12" s="297"/>
      <c r="ID12" s="297"/>
      <c r="IE12" s="297"/>
      <c r="IF12" s="297"/>
      <c r="IG12" s="297"/>
      <c r="IH12" s="297"/>
      <c r="II12" s="297"/>
      <c r="IJ12" s="297"/>
      <c r="IK12" s="297"/>
      <c r="IL12" s="297"/>
      <c r="IM12" s="297"/>
      <c r="IN12" s="297"/>
      <c r="IO12" s="297"/>
      <c r="IP12" s="297"/>
      <c r="IQ12" s="297"/>
    </row>
    <row r="13" s="281" customFormat="1" ht="24" customHeight="1" spans="1:251">
      <c r="A13" s="299" t="s">
        <v>724</v>
      </c>
      <c r="B13" s="300"/>
      <c r="C13" s="300"/>
      <c r="D13" s="300"/>
      <c r="E13" s="295" t="str">
        <f t="shared" si="0"/>
        <v/>
      </c>
      <c r="F13" s="296"/>
      <c r="G13" s="297"/>
      <c r="H13" s="297"/>
      <c r="I13" s="297"/>
      <c r="J13" s="297"/>
      <c r="K13" s="297"/>
      <c r="L13" s="297"/>
      <c r="M13" s="297"/>
      <c r="N13" s="297"/>
      <c r="O13" s="297"/>
      <c r="P13" s="297"/>
      <c r="Q13" s="297"/>
      <c r="R13" s="297"/>
      <c r="S13" s="297"/>
      <c r="T13" s="297"/>
      <c r="U13" s="297"/>
      <c r="V13" s="297"/>
      <c r="W13" s="297"/>
      <c r="X13" s="297"/>
      <c r="Y13" s="297"/>
      <c r="Z13" s="297"/>
      <c r="AA13" s="297"/>
      <c r="AB13" s="297"/>
      <c r="AC13" s="297"/>
      <c r="AD13" s="297"/>
      <c r="AE13" s="297"/>
      <c r="AF13" s="297"/>
      <c r="AG13" s="297"/>
      <c r="AH13" s="297"/>
      <c r="AI13" s="297"/>
      <c r="AJ13" s="297"/>
      <c r="AK13" s="297"/>
      <c r="AL13" s="297"/>
      <c r="AM13" s="297"/>
      <c r="AN13" s="297"/>
      <c r="AO13" s="297"/>
      <c r="AP13" s="297"/>
      <c r="AQ13" s="297"/>
      <c r="AR13" s="297"/>
      <c r="AS13" s="297"/>
      <c r="AT13" s="297"/>
      <c r="AU13" s="297"/>
      <c r="AV13" s="297"/>
      <c r="AW13" s="297"/>
      <c r="AX13" s="297"/>
      <c r="AY13" s="297"/>
      <c r="AZ13" s="297"/>
      <c r="BA13" s="297"/>
      <c r="BB13" s="297"/>
      <c r="BC13" s="297"/>
      <c r="BD13" s="297"/>
      <c r="BE13" s="297"/>
      <c r="BF13" s="297"/>
      <c r="BG13" s="297"/>
      <c r="BH13" s="297"/>
      <c r="BI13" s="297"/>
      <c r="BJ13" s="297"/>
      <c r="BK13" s="297"/>
      <c r="BL13" s="297"/>
      <c r="BM13" s="297"/>
      <c r="BN13" s="297"/>
      <c r="BO13" s="297"/>
      <c r="BP13" s="297"/>
      <c r="BQ13" s="297"/>
      <c r="BR13" s="297"/>
      <c r="BS13" s="297"/>
      <c r="BT13" s="297"/>
      <c r="BU13" s="297"/>
      <c r="BV13" s="297"/>
      <c r="BW13" s="297"/>
      <c r="BX13" s="297"/>
      <c r="BY13" s="297"/>
      <c r="BZ13" s="297"/>
      <c r="CA13" s="297"/>
      <c r="CB13" s="297"/>
      <c r="CC13" s="297"/>
      <c r="CD13" s="297"/>
      <c r="CE13" s="297"/>
      <c r="CF13" s="297"/>
      <c r="CG13" s="297"/>
      <c r="CH13" s="297"/>
      <c r="CI13" s="297"/>
      <c r="CJ13" s="297"/>
      <c r="CK13" s="297"/>
      <c r="CL13" s="297"/>
      <c r="CM13" s="297"/>
      <c r="CN13" s="297"/>
      <c r="CO13" s="297"/>
      <c r="CP13" s="297"/>
      <c r="CQ13" s="297"/>
      <c r="CR13" s="297"/>
      <c r="CS13" s="297"/>
      <c r="CT13" s="297"/>
      <c r="CU13" s="297"/>
      <c r="CV13" s="297"/>
      <c r="CW13" s="297"/>
      <c r="CX13" s="297"/>
      <c r="CY13" s="297"/>
      <c r="CZ13" s="297"/>
      <c r="DA13" s="297"/>
      <c r="DB13" s="297"/>
      <c r="DC13" s="297"/>
      <c r="DD13" s="297"/>
      <c r="DE13" s="297"/>
      <c r="DF13" s="297"/>
      <c r="DG13" s="297"/>
      <c r="DH13" s="297"/>
      <c r="DI13" s="297"/>
      <c r="DJ13" s="297"/>
      <c r="DK13" s="297"/>
      <c r="DL13" s="297"/>
      <c r="DM13" s="297"/>
      <c r="DN13" s="297"/>
      <c r="DO13" s="297"/>
      <c r="DP13" s="297"/>
      <c r="DQ13" s="297"/>
      <c r="DR13" s="297"/>
      <c r="DS13" s="297"/>
      <c r="DT13" s="297"/>
      <c r="DU13" s="297"/>
      <c r="DV13" s="297"/>
      <c r="DW13" s="297"/>
      <c r="DX13" s="297"/>
      <c r="DY13" s="297"/>
      <c r="DZ13" s="297"/>
      <c r="EA13" s="297"/>
      <c r="EB13" s="297"/>
      <c r="EC13" s="297"/>
      <c r="ED13" s="297"/>
      <c r="EE13" s="297"/>
      <c r="EF13" s="297"/>
      <c r="EG13" s="297"/>
      <c r="EH13" s="297"/>
      <c r="EI13" s="297"/>
      <c r="EJ13" s="297"/>
      <c r="EK13" s="297"/>
      <c r="EL13" s="297"/>
      <c r="EM13" s="297"/>
      <c r="EN13" s="297"/>
      <c r="EO13" s="297"/>
      <c r="EP13" s="297"/>
      <c r="EQ13" s="297"/>
      <c r="ER13" s="297"/>
      <c r="ES13" s="297"/>
      <c r="ET13" s="297"/>
      <c r="EU13" s="297"/>
      <c r="EV13" s="297"/>
      <c r="EW13" s="297"/>
      <c r="EX13" s="297"/>
      <c r="EY13" s="297"/>
      <c r="EZ13" s="297"/>
      <c r="FA13" s="297"/>
      <c r="FB13" s="297"/>
      <c r="FC13" s="297"/>
      <c r="FD13" s="297"/>
      <c r="FE13" s="297"/>
      <c r="FF13" s="297"/>
      <c r="FG13" s="297"/>
      <c r="FH13" s="297"/>
      <c r="FI13" s="297"/>
      <c r="FJ13" s="297"/>
      <c r="FK13" s="297"/>
      <c r="FL13" s="297"/>
      <c r="FM13" s="297"/>
      <c r="FN13" s="297"/>
      <c r="FO13" s="297"/>
      <c r="FP13" s="297"/>
      <c r="FQ13" s="297"/>
      <c r="FR13" s="297"/>
      <c r="FS13" s="297"/>
      <c r="FT13" s="297"/>
      <c r="FU13" s="297"/>
      <c r="FV13" s="297"/>
      <c r="FW13" s="297"/>
      <c r="FX13" s="297"/>
      <c r="FY13" s="297"/>
      <c r="FZ13" s="297"/>
      <c r="GA13" s="297"/>
      <c r="GB13" s="297"/>
      <c r="GC13" s="297"/>
      <c r="GD13" s="297"/>
      <c r="GE13" s="297"/>
      <c r="GF13" s="297"/>
      <c r="GG13" s="297"/>
      <c r="GH13" s="297"/>
      <c r="GI13" s="297"/>
      <c r="GJ13" s="297"/>
      <c r="GK13" s="297"/>
      <c r="GL13" s="297"/>
      <c r="GM13" s="297"/>
      <c r="GN13" s="297"/>
      <c r="GO13" s="297"/>
      <c r="GP13" s="297"/>
      <c r="GQ13" s="297"/>
      <c r="GR13" s="297"/>
      <c r="GS13" s="297"/>
      <c r="GT13" s="297"/>
      <c r="GU13" s="297"/>
      <c r="GV13" s="297"/>
      <c r="GW13" s="297"/>
      <c r="GX13" s="297"/>
      <c r="GY13" s="297"/>
      <c r="GZ13" s="297"/>
      <c r="HA13" s="297"/>
      <c r="HB13" s="297"/>
      <c r="HC13" s="297"/>
      <c r="HD13" s="297"/>
      <c r="HE13" s="297"/>
      <c r="HF13" s="297"/>
      <c r="HG13" s="297"/>
      <c r="HH13" s="297"/>
      <c r="HI13" s="297"/>
      <c r="HJ13" s="297"/>
      <c r="HK13" s="297"/>
      <c r="HL13" s="297"/>
      <c r="HM13" s="297"/>
      <c r="HN13" s="297"/>
      <c r="HO13" s="297"/>
      <c r="HP13" s="297"/>
      <c r="HQ13" s="297"/>
      <c r="HR13" s="297"/>
      <c r="HS13" s="297"/>
      <c r="HT13" s="297"/>
      <c r="HU13" s="297"/>
      <c r="HV13" s="297"/>
      <c r="HW13" s="297"/>
      <c r="HX13" s="297"/>
      <c r="HY13" s="297"/>
      <c r="HZ13" s="297"/>
      <c r="IA13" s="297"/>
      <c r="IB13" s="297"/>
      <c r="IC13" s="297"/>
      <c r="ID13" s="297"/>
      <c r="IE13" s="297"/>
      <c r="IF13" s="297"/>
      <c r="IG13" s="297"/>
      <c r="IH13" s="297"/>
      <c r="II13" s="297"/>
      <c r="IJ13" s="297"/>
      <c r="IK13" s="297"/>
      <c r="IL13" s="297"/>
      <c r="IM13" s="297"/>
      <c r="IN13" s="297"/>
      <c r="IO13" s="297"/>
      <c r="IP13" s="297"/>
      <c r="IQ13" s="297"/>
    </row>
    <row r="14" s="281" customFormat="1" ht="24" customHeight="1" spans="1:251">
      <c r="A14" s="265" t="s">
        <v>725</v>
      </c>
      <c r="B14" s="298">
        <f>SUM(B15+B16)</f>
        <v>0</v>
      </c>
      <c r="C14" s="298">
        <f>SUM(C15+C16)</f>
        <v>81</v>
      </c>
      <c r="D14" s="298">
        <f>SUM(D15+D16)</f>
        <v>1</v>
      </c>
      <c r="E14" s="295">
        <f t="shared" si="0"/>
        <v>0.0123456790123457</v>
      </c>
      <c r="F14" s="296"/>
      <c r="G14" s="297"/>
      <c r="H14" s="297"/>
      <c r="I14" s="297"/>
      <c r="J14" s="297"/>
      <c r="K14" s="297"/>
      <c r="L14" s="297"/>
      <c r="M14" s="297"/>
      <c r="N14" s="297"/>
      <c r="O14" s="297"/>
      <c r="P14" s="297"/>
      <c r="Q14" s="297"/>
      <c r="R14" s="297"/>
      <c r="S14" s="297"/>
      <c r="T14" s="297"/>
      <c r="U14" s="297"/>
      <c r="V14" s="297"/>
      <c r="W14" s="297"/>
      <c r="X14" s="297"/>
      <c r="Y14" s="297"/>
      <c r="Z14" s="297"/>
      <c r="AA14" s="297"/>
      <c r="AB14" s="297"/>
      <c r="AC14" s="297"/>
      <c r="AD14" s="297"/>
      <c r="AE14" s="297"/>
      <c r="AF14" s="297"/>
      <c r="AG14" s="297"/>
      <c r="AH14" s="297"/>
      <c r="AI14" s="297"/>
      <c r="AJ14" s="297"/>
      <c r="AK14" s="297"/>
      <c r="AL14" s="297"/>
      <c r="AM14" s="297"/>
      <c r="AN14" s="297"/>
      <c r="AO14" s="297"/>
      <c r="AP14" s="297"/>
      <c r="AQ14" s="297"/>
      <c r="AR14" s="297"/>
      <c r="AS14" s="297"/>
      <c r="AT14" s="297"/>
      <c r="AU14" s="297"/>
      <c r="AV14" s="297"/>
      <c r="AW14" s="297"/>
      <c r="AX14" s="297"/>
      <c r="AY14" s="297"/>
      <c r="AZ14" s="297"/>
      <c r="BA14" s="297"/>
      <c r="BB14" s="297"/>
      <c r="BC14" s="297"/>
      <c r="BD14" s="297"/>
      <c r="BE14" s="297"/>
      <c r="BF14" s="297"/>
      <c r="BG14" s="297"/>
      <c r="BH14" s="297"/>
      <c r="BI14" s="297"/>
      <c r="BJ14" s="297"/>
      <c r="BK14" s="297"/>
      <c r="BL14" s="297"/>
      <c r="BM14" s="297"/>
      <c r="BN14" s="297"/>
      <c r="BO14" s="297"/>
      <c r="BP14" s="297"/>
      <c r="BQ14" s="297"/>
      <c r="BR14" s="297"/>
      <c r="BS14" s="297"/>
      <c r="BT14" s="297"/>
      <c r="BU14" s="297"/>
      <c r="BV14" s="297"/>
      <c r="BW14" s="297"/>
      <c r="BX14" s="297"/>
      <c r="BY14" s="297"/>
      <c r="BZ14" s="297"/>
      <c r="CA14" s="297"/>
      <c r="CB14" s="297"/>
      <c r="CC14" s="297"/>
      <c r="CD14" s="297"/>
      <c r="CE14" s="297"/>
      <c r="CF14" s="297"/>
      <c r="CG14" s="297"/>
      <c r="CH14" s="297"/>
      <c r="CI14" s="297"/>
      <c r="CJ14" s="297"/>
      <c r="CK14" s="297"/>
      <c r="CL14" s="297"/>
      <c r="CM14" s="297"/>
      <c r="CN14" s="297"/>
      <c r="CO14" s="297"/>
      <c r="CP14" s="297"/>
      <c r="CQ14" s="297"/>
      <c r="CR14" s="297"/>
      <c r="CS14" s="297"/>
      <c r="CT14" s="297"/>
      <c r="CU14" s="297"/>
      <c r="CV14" s="297"/>
      <c r="CW14" s="297"/>
      <c r="CX14" s="297"/>
      <c r="CY14" s="297"/>
      <c r="CZ14" s="297"/>
      <c r="DA14" s="297"/>
      <c r="DB14" s="297"/>
      <c r="DC14" s="297"/>
      <c r="DD14" s="297"/>
      <c r="DE14" s="297"/>
      <c r="DF14" s="297"/>
      <c r="DG14" s="297"/>
      <c r="DH14" s="297"/>
      <c r="DI14" s="297"/>
      <c r="DJ14" s="297"/>
      <c r="DK14" s="297"/>
      <c r="DL14" s="297"/>
      <c r="DM14" s="297"/>
      <c r="DN14" s="297"/>
      <c r="DO14" s="297"/>
      <c r="DP14" s="297"/>
      <c r="DQ14" s="297"/>
      <c r="DR14" s="297"/>
      <c r="DS14" s="297"/>
      <c r="DT14" s="297"/>
      <c r="DU14" s="297"/>
      <c r="DV14" s="297"/>
      <c r="DW14" s="297"/>
      <c r="DX14" s="297"/>
      <c r="DY14" s="297"/>
      <c r="DZ14" s="297"/>
      <c r="EA14" s="297"/>
      <c r="EB14" s="297"/>
      <c r="EC14" s="297"/>
      <c r="ED14" s="297"/>
      <c r="EE14" s="297"/>
      <c r="EF14" s="297"/>
      <c r="EG14" s="297"/>
      <c r="EH14" s="297"/>
      <c r="EI14" s="297"/>
      <c r="EJ14" s="297"/>
      <c r="EK14" s="297"/>
      <c r="EL14" s="297"/>
      <c r="EM14" s="297"/>
      <c r="EN14" s="297"/>
      <c r="EO14" s="297"/>
      <c r="EP14" s="297"/>
      <c r="EQ14" s="297"/>
      <c r="ER14" s="297"/>
      <c r="ES14" s="297"/>
      <c r="ET14" s="297"/>
      <c r="EU14" s="297"/>
      <c r="EV14" s="297"/>
      <c r="EW14" s="297"/>
      <c r="EX14" s="297"/>
      <c r="EY14" s="297"/>
      <c r="EZ14" s="297"/>
      <c r="FA14" s="297"/>
      <c r="FB14" s="297"/>
      <c r="FC14" s="297"/>
      <c r="FD14" s="297"/>
      <c r="FE14" s="297"/>
      <c r="FF14" s="297"/>
      <c r="FG14" s="297"/>
      <c r="FH14" s="297"/>
      <c r="FI14" s="297"/>
      <c r="FJ14" s="297"/>
      <c r="FK14" s="297"/>
      <c r="FL14" s="297"/>
      <c r="FM14" s="297"/>
      <c r="FN14" s="297"/>
      <c r="FO14" s="297"/>
      <c r="FP14" s="297"/>
      <c r="FQ14" s="297"/>
      <c r="FR14" s="297"/>
      <c r="FS14" s="297"/>
      <c r="FT14" s="297"/>
      <c r="FU14" s="297"/>
      <c r="FV14" s="297"/>
      <c r="FW14" s="297"/>
      <c r="FX14" s="297"/>
      <c r="FY14" s="297"/>
      <c r="FZ14" s="297"/>
      <c r="GA14" s="297"/>
      <c r="GB14" s="297"/>
      <c r="GC14" s="297"/>
      <c r="GD14" s="297"/>
      <c r="GE14" s="297"/>
      <c r="GF14" s="297"/>
      <c r="GG14" s="297"/>
      <c r="GH14" s="297"/>
      <c r="GI14" s="297"/>
      <c r="GJ14" s="297"/>
      <c r="GK14" s="297"/>
      <c r="GL14" s="297"/>
      <c r="GM14" s="297"/>
      <c r="GN14" s="297"/>
      <c r="GO14" s="297"/>
      <c r="GP14" s="297"/>
      <c r="GQ14" s="297"/>
      <c r="GR14" s="297"/>
      <c r="GS14" s="297"/>
      <c r="GT14" s="297"/>
      <c r="GU14" s="297"/>
      <c r="GV14" s="297"/>
      <c r="GW14" s="297"/>
      <c r="GX14" s="297"/>
      <c r="GY14" s="297"/>
      <c r="GZ14" s="297"/>
      <c r="HA14" s="297"/>
      <c r="HB14" s="297"/>
      <c r="HC14" s="297"/>
      <c r="HD14" s="297"/>
      <c r="HE14" s="297"/>
      <c r="HF14" s="297"/>
      <c r="HG14" s="297"/>
      <c r="HH14" s="297"/>
      <c r="HI14" s="297"/>
      <c r="HJ14" s="297"/>
      <c r="HK14" s="297"/>
      <c r="HL14" s="297"/>
      <c r="HM14" s="297"/>
      <c r="HN14" s="297"/>
      <c r="HO14" s="297"/>
      <c r="HP14" s="297"/>
      <c r="HQ14" s="297"/>
      <c r="HR14" s="297"/>
      <c r="HS14" s="297"/>
      <c r="HT14" s="297"/>
      <c r="HU14" s="297"/>
      <c r="HV14" s="297"/>
      <c r="HW14" s="297"/>
      <c r="HX14" s="297"/>
      <c r="HY14" s="297"/>
      <c r="HZ14" s="297"/>
      <c r="IA14" s="297"/>
      <c r="IB14" s="297"/>
      <c r="IC14" s="297"/>
      <c r="ID14" s="297"/>
      <c r="IE14" s="297"/>
      <c r="IF14" s="297"/>
      <c r="IG14" s="297"/>
      <c r="IH14" s="297"/>
      <c r="II14" s="297"/>
      <c r="IJ14" s="297"/>
      <c r="IK14" s="297"/>
      <c r="IL14" s="297"/>
      <c r="IM14" s="297"/>
      <c r="IN14" s="297"/>
      <c r="IO14" s="297"/>
      <c r="IP14" s="297"/>
      <c r="IQ14" s="297"/>
    </row>
    <row r="15" s="281" customFormat="1" ht="24" customHeight="1" spans="1:251">
      <c r="A15" s="299" t="s">
        <v>726</v>
      </c>
      <c r="B15" s="300"/>
      <c r="C15" s="300">
        <v>80</v>
      </c>
      <c r="D15" s="300"/>
      <c r="E15" s="295">
        <f t="shared" si="0"/>
        <v>0</v>
      </c>
      <c r="F15" s="296"/>
      <c r="G15" s="297"/>
      <c r="H15" s="297"/>
      <c r="I15" s="297"/>
      <c r="J15" s="297"/>
      <c r="K15" s="297"/>
      <c r="L15" s="297"/>
      <c r="M15" s="297"/>
      <c r="N15" s="297"/>
      <c r="O15" s="297"/>
      <c r="P15" s="297"/>
      <c r="Q15" s="297"/>
      <c r="R15" s="297"/>
      <c r="S15" s="297"/>
      <c r="T15" s="297"/>
      <c r="U15" s="297"/>
      <c r="V15" s="297"/>
      <c r="W15" s="297"/>
      <c r="X15" s="297"/>
      <c r="Y15" s="297"/>
      <c r="Z15" s="297"/>
      <c r="AA15" s="297"/>
      <c r="AB15" s="297"/>
      <c r="AC15" s="297"/>
      <c r="AD15" s="297"/>
      <c r="AE15" s="297"/>
      <c r="AF15" s="297"/>
      <c r="AG15" s="297"/>
      <c r="AH15" s="297"/>
      <c r="AI15" s="297"/>
      <c r="AJ15" s="297"/>
      <c r="AK15" s="297"/>
      <c r="AL15" s="297"/>
      <c r="AM15" s="297"/>
      <c r="AN15" s="297"/>
      <c r="AO15" s="297"/>
      <c r="AP15" s="297"/>
      <c r="AQ15" s="297"/>
      <c r="AR15" s="297"/>
      <c r="AS15" s="297"/>
      <c r="AT15" s="297"/>
      <c r="AU15" s="297"/>
      <c r="AV15" s="297"/>
      <c r="AW15" s="297"/>
      <c r="AX15" s="297"/>
      <c r="AY15" s="297"/>
      <c r="AZ15" s="297"/>
      <c r="BA15" s="297"/>
      <c r="BB15" s="297"/>
      <c r="BC15" s="297"/>
      <c r="BD15" s="297"/>
      <c r="BE15" s="297"/>
      <c r="BF15" s="297"/>
      <c r="BG15" s="297"/>
      <c r="BH15" s="297"/>
      <c r="BI15" s="297"/>
      <c r="BJ15" s="297"/>
      <c r="BK15" s="297"/>
      <c r="BL15" s="297"/>
      <c r="BM15" s="297"/>
      <c r="BN15" s="297"/>
      <c r="BO15" s="297"/>
      <c r="BP15" s="297"/>
      <c r="BQ15" s="297"/>
      <c r="BR15" s="297"/>
      <c r="BS15" s="297"/>
      <c r="BT15" s="297"/>
      <c r="BU15" s="297"/>
      <c r="BV15" s="297"/>
      <c r="BW15" s="297"/>
      <c r="BX15" s="297"/>
      <c r="BY15" s="297"/>
      <c r="BZ15" s="297"/>
      <c r="CA15" s="297"/>
      <c r="CB15" s="297"/>
      <c r="CC15" s="297"/>
      <c r="CD15" s="297"/>
      <c r="CE15" s="297"/>
      <c r="CF15" s="297"/>
      <c r="CG15" s="297"/>
      <c r="CH15" s="297"/>
      <c r="CI15" s="297"/>
      <c r="CJ15" s="297"/>
      <c r="CK15" s="297"/>
      <c r="CL15" s="297"/>
      <c r="CM15" s="297"/>
      <c r="CN15" s="297"/>
      <c r="CO15" s="297"/>
      <c r="CP15" s="297"/>
      <c r="CQ15" s="297"/>
      <c r="CR15" s="297"/>
      <c r="CS15" s="297"/>
      <c r="CT15" s="297"/>
      <c r="CU15" s="297"/>
      <c r="CV15" s="297"/>
      <c r="CW15" s="297"/>
      <c r="CX15" s="297"/>
      <c r="CY15" s="297"/>
      <c r="CZ15" s="297"/>
      <c r="DA15" s="297"/>
      <c r="DB15" s="297"/>
      <c r="DC15" s="297"/>
      <c r="DD15" s="297"/>
      <c r="DE15" s="297"/>
      <c r="DF15" s="297"/>
      <c r="DG15" s="297"/>
      <c r="DH15" s="297"/>
      <c r="DI15" s="297"/>
      <c r="DJ15" s="297"/>
      <c r="DK15" s="297"/>
      <c r="DL15" s="297"/>
      <c r="DM15" s="297"/>
      <c r="DN15" s="297"/>
      <c r="DO15" s="297"/>
      <c r="DP15" s="297"/>
      <c r="DQ15" s="297"/>
      <c r="DR15" s="297"/>
      <c r="DS15" s="297"/>
      <c r="DT15" s="297"/>
      <c r="DU15" s="297"/>
      <c r="DV15" s="297"/>
      <c r="DW15" s="297"/>
      <c r="DX15" s="297"/>
      <c r="DY15" s="297"/>
      <c r="DZ15" s="297"/>
      <c r="EA15" s="297"/>
      <c r="EB15" s="297"/>
      <c r="EC15" s="297"/>
      <c r="ED15" s="297"/>
      <c r="EE15" s="297"/>
      <c r="EF15" s="297"/>
      <c r="EG15" s="297"/>
      <c r="EH15" s="297"/>
      <c r="EI15" s="297"/>
      <c r="EJ15" s="297"/>
      <c r="EK15" s="297"/>
      <c r="EL15" s="297"/>
      <c r="EM15" s="297"/>
      <c r="EN15" s="297"/>
      <c r="EO15" s="297"/>
      <c r="EP15" s="297"/>
      <c r="EQ15" s="297"/>
      <c r="ER15" s="297"/>
      <c r="ES15" s="297"/>
      <c r="ET15" s="297"/>
      <c r="EU15" s="297"/>
      <c r="EV15" s="297"/>
      <c r="EW15" s="297"/>
      <c r="EX15" s="297"/>
      <c r="EY15" s="297"/>
      <c r="EZ15" s="297"/>
      <c r="FA15" s="297"/>
      <c r="FB15" s="297"/>
      <c r="FC15" s="297"/>
      <c r="FD15" s="297"/>
      <c r="FE15" s="297"/>
      <c r="FF15" s="297"/>
      <c r="FG15" s="297"/>
      <c r="FH15" s="297"/>
      <c r="FI15" s="297"/>
      <c r="FJ15" s="297"/>
      <c r="FK15" s="297"/>
      <c r="FL15" s="297"/>
      <c r="FM15" s="297"/>
      <c r="FN15" s="297"/>
      <c r="FO15" s="297"/>
      <c r="FP15" s="297"/>
      <c r="FQ15" s="297"/>
      <c r="FR15" s="297"/>
      <c r="FS15" s="297"/>
      <c r="FT15" s="297"/>
      <c r="FU15" s="297"/>
      <c r="FV15" s="297"/>
      <c r="FW15" s="297"/>
      <c r="FX15" s="297"/>
      <c r="FY15" s="297"/>
      <c r="FZ15" s="297"/>
      <c r="GA15" s="297"/>
      <c r="GB15" s="297"/>
      <c r="GC15" s="297"/>
      <c r="GD15" s="297"/>
      <c r="GE15" s="297"/>
      <c r="GF15" s="297"/>
      <c r="GG15" s="297"/>
      <c r="GH15" s="297"/>
      <c r="GI15" s="297"/>
      <c r="GJ15" s="297"/>
      <c r="GK15" s="297"/>
      <c r="GL15" s="297"/>
      <c r="GM15" s="297"/>
      <c r="GN15" s="297"/>
      <c r="GO15" s="297"/>
      <c r="GP15" s="297"/>
      <c r="GQ15" s="297"/>
      <c r="GR15" s="297"/>
      <c r="GS15" s="297"/>
      <c r="GT15" s="297"/>
      <c r="GU15" s="297"/>
      <c r="GV15" s="297"/>
      <c r="GW15" s="297"/>
      <c r="GX15" s="297"/>
      <c r="GY15" s="297"/>
      <c r="GZ15" s="297"/>
      <c r="HA15" s="297"/>
      <c r="HB15" s="297"/>
      <c r="HC15" s="297"/>
      <c r="HD15" s="297"/>
      <c r="HE15" s="297"/>
      <c r="HF15" s="297"/>
      <c r="HG15" s="297"/>
      <c r="HH15" s="297"/>
      <c r="HI15" s="297"/>
      <c r="HJ15" s="297"/>
      <c r="HK15" s="297"/>
      <c r="HL15" s="297"/>
      <c r="HM15" s="297"/>
      <c r="HN15" s="297"/>
      <c r="HO15" s="297"/>
      <c r="HP15" s="297"/>
      <c r="HQ15" s="297"/>
      <c r="HR15" s="297"/>
      <c r="HS15" s="297"/>
      <c r="HT15" s="297"/>
      <c r="HU15" s="297"/>
      <c r="HV15" s="297"/>
      <c r="HW15" s="297"/>
      <c r="HX15" s="297"/>
      <c r="HY15" s="297"/>
      <c r="HZ15" s="297"/>
      <c r="IA15" s="297"/>
      <c r="IB15" s="297"/>
      <c r="IC15" s="297"/>
      <c r="ID15" s="297"/>
      <c r="IE15" s="297"/>
      <c r="IF15" s="297"/>
      <c r="IG15" s="297"/>
      <c r="IH15" s="297"/>
      <c r="II15" s="297"/>
      <c r="IJ15" s="297"/>
      <c r="IK15" s="297"/>
      <c r="IL15" s="297"/>
      <c r="IM15" s="297"/>
      <c r="IN15" s="297"/>
      <c r="IO15" s="297"/>
      <c r="IP15" s="297"/>
      <c r="IQ15" s="297"/>
    </row>
    <row r="16" s="281" customFormat="1" ht="24" customHeight="1" spans="1:251">
      <c r="A16" s="299" t="s">
        <v>720</v>
      </c>
      <c r="B16" s="300"/>
      <c r="C16" s="300">
        <v>1</v>
      </c>
      <c r="D16" s="300">
        <v>1</v>
      </c>
      <c r="E16" s="295"/>
      <c r="F16" s="296"/>
      <c r="G16" s="297"/>
      <c r="H16" s="297"/>
      <c r="I16" s="297"/>
      <c r="J16" s="297"/>
      <c r="K16" s="297"/>
      <c r="L16" s="297"/>
      <c r="M16" s="297"/>
      <c r="N16" s="297"/>
      <c r="O16" s="297"/>
      <c r="P16" s="297"/>
      <c r="Q16" s="297"/>
      <c r="R16" s="297"/>
      <c r="S16" s="297"/>
      <c r="T16" s="297"/>
      <c r="U16" s="297"/>
      <c r="V16" s="297"/>
      <c r="W16" s="297"/>
      <c r="X16" s="297"/>
      <c r="Y16" s="297"/>
      <c r="Z16" s="297"/>
      <c r="AA16" s="297"/>
      <c r="AB16" s="297"/>
      <c r="AC16" s="297"/>
      <c r="AD16" s="297"/>
      <c r="AE16" s="297"/>
      <c r="AF16" s="297"/>
      <c r="AG16" s="297"/>
      <c r="AH16" s="297"/>
      <c r="AI16" s="297"/>
      <c r="AJ16" s="297"/>
      <c r="AK16" s="297"/>
      <c r="AL16" s="297"/>
      <c r="AM16" s="297"/>
      <c r="AN16" s="297"/>
      <c r="AO16" s="297"/>
      <c r="AP16" s="297"/>
      <c r="AQ16" s="297"/>
      <c r="AR16" s="297"/>
      <c r="AS16" s="297"/>
      <c r="AT16" s="297"/>
      <c r="AU16" s="297"/>
      <c r="AV16" s="297"/>
      <c r="AW16" s="297"/>
      <c r="AX16" s="297"/>
      <c r="AY16" s="297"/>
      <c r="AZ16" s="297"/>
      <c r="BA16" s="297"/>
      <c r="BB16" s="297"/>
      <c r="BC16" s="297"/>
      <c r="BD16" s="297"/>
      <c r="BE16" s="297"/>
      <c r="BF16" s="297"/>
      <c r="BG16" s="297"/>
      <c r="BH16" s="297"/>
      <c r="BI16" s="297"/>
      <c r="BJ16" s="297"/>
      <c r="BK16" s="297"/>
      <c r="BL16" s="297"/>
      <c r="BM16" s="297"/>
      <c r="BN16" s="297"/>
      <c r="BO16" s="297"/>
      <c r="BP16" s="297"/>
      <c r="BQ16" s="297"/>
      <c r="BR16" s="297"/>
      <c r="BS16" s="297"/>
      <c r="BT16" s="297"/>
      <c r="BU16" s="297"/>
      <c r="BV16" s="297"/>
      <c r="BW16" s="297"/>
      <c r="BX16" s="297"/>
      <c r="BY16" s="297"/>
      <c r="BZ16" s="297"/>
      <c r="CA16" s="297"/>
      <c r="CB16" s="297"/>
      <c r="CC16" s="297"/>
      <c r="CD16" s="297"/>
      <c r="CE16" s="297"/>
      <c r="CF16" s="297"/>
      <c r="CG16" s="297"/>
      <c r="CH16" s="297"/>
      <c r="CI16" s="297"/>
      <c r="CJ16" s="297"/>
      <c r="CK16" s="297"/>
      <c r="CL16" s="297"/>
      <c r="CM16" s="297"/>
      <c r="CN16" s="297"/>
      <c r="CO16" s="297"/>
      <c r="CP16" s="297"/>
      <c r="CQ16" s="297"/>
      <c r="CR16" s="297"/>
      <c r="CS16" s="297"/>
      <c r="CT16" s="297"/>
      <c r="CU16" s="297"/>
      <c r="CV16" s="297"/>
      <c r="CW16" s="297"/>
      <c r="CX16" s="297"/>
      <c r="CY16" s="297"/>
      <c r="CZ16" s="297"/>
      <c r="DA16" s="297"/>
      <c r="DB16" s="297"/>
      <c r="DC16" s="297"/>
      <c r="DD16" s="297"/>
      <c r="DE16" s="297"/>
      <c r="DF16" s="297"/>
      <c r="DG16" s="297"/>
      <c r="DH16" s="297"/>
      <c r="DI16" s="297"/>
      <c r="DJ16" s="297"/>
      <c r="DK16" s="297"/>
      <c r="DL16" s="297"/>
      <c r="DM16" s="297"/>
      <c r="DN16" s="297"/>
      <c r="DO16" s="297"/>
      <c r="DP16" s="297"/>
      <c r="DQ16" s="297"/>
      <c r="DR16" s="297"/>
      <c r="DS16" s="297"/>
      <c r="DT16" s="297"/>
      <c r="DU16" s="297"/>
      <c r="DV16" s="297"/>
      <c r="DW16" s="297"/>
      <c r="DX16" s="297"/>
      <c r="DY16" s="297"/>
      <c r="DZ16" s="297"/>
      <c r="EA16" s="297"/>
      <c r="EB16" s="297"/>
      <c r="EC16" s="297"/>
      <c r="ED16" s="297"/>
      <c r="EE16" s="297"/>
      <c r="EF16" s="297"/>
      <c r="EG16" s="297"/>
      <c r="EH16" s="297"/>
      <c r="EI16" s="297"/>
      <c r="EJ16" s="297"/>
      <c r="EK16" s="297"/>
      <c r="EL16" s="297"/>
      <c r="EM16" s="297"/>
      <c r="EN16" s="297"/>
      <c r="EO16" s="297"/>
      <c r="EP16" s="297"/>
      <c r="EQ16" s="297"/>
      <c r="ER16" s="297"/>
      <c r="ES16" s="297"/>
      <c r="ET16" s="297"/>
      <c r="EU16" s="297"/>
      <c r="EV16" s="297"/>
      <c r="EW16" s="297"/>
      <c r="EX16" s="297"/>
      <c r="EY16" s="297"/>
      <c r="EZ16" s="297"/>
      <c r="FA16" s="297"/>
      <c r="FB16" s="297"/>
      <c r="FC16" s="297"/>
      <c r="FD16" s="297"/>
      <c r="FE16" s="297"/>
      <c r="FF16" s="297"/>
      <c r="FG16" s="297"/>
      <c r="FH16" s="297"/>
      <c r="FI16" s="297"/>
      <c r="FJ16" s="297"/>
      <c r="FK16" s="297"/>
      <c r="FL16" s="297"/>
      <c r="FM16" s="297"/>
      <c r="FN16" s="297"/>
      <c r="FO16" s="297"/>
      <c r="FP16" s="297"/>
      <c r="FQ16" s="297"/>
      <c r="FR16" s="297"/>
      <c r="FS16" s="297"/>
      <c r="FT16" s="297"/>
      <c r="FU16" s="297"/>
      <c r="FV16" s="297"/>
      <c r="FW16" s="297"/>
      <c r="FX16" s="297"/>
      <c r="FY16" s="297"/>
      <c r="FZ16" s="297"/>
      <c r="GA16" s="297"/>
      <c r="GB16" s="297"/>
      <c r="GC16" s="297"/>
      <c r="GD16" s="297"/>
      <c r="GE16" s="297"/>
      <c r="GF16" s="297"/>
      <c r="GG16" s="297"/>
      <c r="GH16" s="297"/>
      <c r="GI16" s="297"/>
      <c r="GJ16" s="297"/>
      <c r="GK16" s="297"/>
      <c r="GL16" s="297"/>
      <c r="GM16" s="297"/>
      <c r="GN16" s="297"/>
      <c r="GO16" s="297"/>
      <c r="GP16" s="297"/>
      <c r="GQ16" s="297"/>
      <c r="GR16" s="297"/>
      <c r="GS16" s="297"/>
      <c r="GT16" s="297"/>
      <c r="GU16" s="297"/>
      <c r="GV16" s="297"/>
      <c r="GW16" s="297"/>
      <c r="GX16" s="297"/>
      <c r="GY16" s="297"/>
      <c r="GZ16" s="297"/>
      <c r="HA16" s="297"/>
      <c r="HB16" s="297"/>
      <c r="HC16" s="297"/>
      <c r="HD16" s="297"/>
      <c r="HE16" s="297"/>
      <c r="HF16" s="297"/>
      <c r="HG16" s="297"/>
      <c r="HH16" s="297"/>
      <c r="HI16" s="297"/>
      <c r="HJ16" s="297"/>
      <c r="HK16" s="297"/>
      <c r="HL16" s="297"/>
      <c r="HM16" s="297"/>
      <c r="HN16" s="297"/>
      <c r="HO16" s="297"/>
      <c r="HP16" s="297"/>
      <c r="HQ16" s="297"/>
      <c r="HR16" s="297"/>
      <c r="HS16" s="297"/>
      <c r="HT16" s="297"/>
      <c r="HU16" s="297"/>
      <c r="HV16" s="297"/>
      <c r="HW16" s="297"/>
      <c r="HX16" s="297"/>
      <c r="HY16" s="297"/>
      <c r="HZ16" s="297"/>
      <c r="IA16" s="297"/>
      <c r="IB16" s="297"/>
      <c r="IC16" s="297"/>
      <c r="ID16" s="297"/>
      <c r="IE16" s="297"/>
      <c r="IF16" s="297"/>
      <c r="IG16" s="297"/>
      <c r="IH16" s="297"/>
      <c r="II16" s="297"/>
      <c r="IJ16" s="297"/>
      <c r="IK16" s="297"/>
      <c r="IL16" s="297"/>
      <c r="IM16" s="297"/>
      <c r="IN16" s="297"/>
      <c r="IO16" s="297"/>
      <c r="IP16" s="297"/>
      <c r="IQ16" s="297"/>
    </row>
    <row r="17" s="281" customFormat="1" ht="24" customHeight="1" spans="1:251">
      <c r="A17" s="265" t="s">
        <v>727</v>
      </c>
      <c r="B17" s="300"/>
      <c r="C17" s="300"/>
      <c r="D17" s="300"/>
      <c r="E17" s="295" t="str">
        <f>IFERROR(D17/C17,"")</f>
        <v/>
      </c>
      <c r="F17" s="296"/>
      <c r="G17" s="297"/>
      <c r="H17" s="297"/>
      <c r="I17" s="297"/>
      <c r="J17" s="297"/>
      <c r="K17" s="297"/>
      <c r="L17" s="297"/>
      <c r="M17" s="297"/>
      <c r="N17" s="297"/>
      <c r="O17" s="297"/>
      <c r="P17" s="297"/>
      <c r="Q17" s="297"/>
      <c r="R17" s="297"/>
      <c r="S17" s="297"/>
      <c r="T17" s="297"/>
      <c r="U17" s="297"/>
      <c r="V17" s="297"/>
      <c r="W17" s="297"/>
      <c r="X17" s="297"/>
      <c r="Y17" s="297"/>
      <c r="Z17" s="297"/>
      <c r="AA17" s="297"/>
      <c r="AB17" s="297"/>
      <c r="AC17" s="297"/>
      <c r="AD17" s="297"/>
      <c r="AE17" s="297"/>
      <c r="AF17" s="297"/>
      <c r="AG17" s="297"/>
      <c r="AH17" s="297"/>
      <c r="AI17" s="297"/>
      <c r="AJ17" s="297"/>
      <c r="AK17" s="297"/>
      <c r="AL17" s="297"/>
      <c r="AM17" s="297"/>
      <c r="AN17" s="297"/>
      <c r="AO17" s="297"/>
      <c r="AP17" s="297"/>
      <c r="AQ17" s="297"/>
      <c r="AR17" s="297"/>
      <c r="AS17" s="297"/>
      <c r="AT17" s="297"/>
      <c r="AU17" s="297"/>
      <c r="AV17" s="297"/>
      <c r="AW17" s="297"/>
      <c r="AX17" s="297"/>
      <c r="AY17" s="297"/>
      <c r="AZ17" s="297"/>
      <c r="BA17" s="297"/>
      <c r="BB17" s="297"/>
      <c r="BC17" s="297"/>
      <c r="BD17" s="297"/>
      <c r="BE17" s="297"/>
      <c r="BF17" s="297"/>
      <c r="BG17" s="297"/>
      <c r="BH17" s="297"/>
      <c r="BI17" s="297"/>
      <c r="BJ17" s="297"/>
      <c r="BK17" s="297"/>
      <c r="BL17" s="297"/>
      <c r="BM17" s="297"/>
      <c r="BN17" s="297"/>
      <c r="BO17" s="297"/>
      <c r="BP17" s="297"/>
      <c r="BQ17" s="297"/>
      <c r="BR17" s="297"/>
      <c r="BS17" s="297"/>
      <c r="BT17" s="297"/>
      <c r="BU17" s="297"/>
      <c r="BV17" s="297"/>
      <c r="BW17" s="297"/>
      <c r="BX17" s="297"/>
      <c r="BY17" s="297"/>
      <c r="BZ17" s="297"/>
      <c r="CA17" s="297"/>
      <c r="CB17" s="297"/>
      <c r="CC17" s="297"/>
      <c r="CD17" s="297"/>
      <c r="CE17" s="297"/>
      <c r="CF17" s="297"/>
      <c r="CG17" s="297"/>
      <c r="CH17" s="297"/>
      <c r="CI17" s="297"/>
      <c r="CJ17" s="297"/>
      <c r="CK17" s="297"/>
      <c r="CL17" s="297"/>
      <c r="CM17" s="297"/>
      <c r="CN17" s="297"/>
      <c r="CO17" s="297"/>
      <c r="CP17" s="297"/>
      <c r="CQ17" s="297"/>
      <c r="CR17" s="297"/>
      <c r="CS17" s="297"/>
      <c r="CT17" s="297"/>
      <c r="CU17" s="297"/>
      <c r="CV17" s="297"/>
      <c r="CW17" s="297"/>
      <c r="CX17" s="297"/>
      <c r="CY17" s="297"/>
      <c r="CZ17" s="297"/>
      <c r="DA17" s="297"/>
      <c r="DB17" s="297"/>
      <c r="DC17" s="297"/>
      <c r="DD17" s="297"/>
      <c r="DE17" s="297"/>
      <c r="DF17" s="297"/>
      <c r="DG17" s="297"/>
      <c r="DH17" s="297"/>
      <c r="DI17" s="297"/>
      <c r="DJ17" s="297"/>
      <c r="DK17" s="297"/>
      <c r="DL17" s="297"/>
      <c r="DM17" s="297"/>
      <c r="DN17" s="297"/>
      <c r="DO17" s="297"/>
      <c r="DP17" s="297"/>
      <c r="DQ17" s="297"/>
      <c r="DR17" s="297"/>
      <c r="DS17" s="297"/>
      <c r="DT17" s="297"/>
      <c r="DU17" s="297"/>
      <c r="DV17" s="297"/>
      <c r="DW17" s="297"/>
      <c r="DX17" s="297"/>
      <c r="DY17" s="297"/>
      <c r="DZ17" s="297"/>
      <c r="EA17" s="297"/>
      <c r="EB17" s="297"/>
      <c r="EC17" s="297"/>
      <c r="ED17" s="297"/>
      <c r="EE17" s="297"/>
      <c r="EF17" s="297"/>
      <c r="EG17" s="297"/>
      <c r="EH17" s="297"/>
      <c r="EI17" s="297"/>
      <c r="EJ17" s="297"/>
      <c r="EK17" s="297"/>
      <c r="EL17" s="297"/>
      <c r="EM17" s="297"/>
      <c r="EN17" s="297"/>
      <c r="EO17" s="297"/>
      <c r="EP17" s="297"/>
      <c r="EQ17" s="297"/>
      <c r="ER17" s="297"/>
      <c r="ES17" s="297"/>
      <c r="ET17" s="297"/>
      <c r="EU17" s="297"/>
      <c r="EV17" s="297"/>
      <c r="EW17" s="297"/>
      <c r="EX17" s="297"/>
      <c r="EY17" s="297"/>
      <c r="EZ17" s="297"/>
      <c r="FA17" s="297"/>
      <c r="FB17" s="297"/>
      <c r="FC17" s="297"/>
      <c r="FD17" s="297"/>
      <c r="FE17" s="297"/>
      <c r="FF17" s="297"/>
      <c r="FG17" s="297"/>
      <c r="FH17" s="297"/>
      <c r="FI17" s="297"/>
      <c r="FJ17" s="297"/>
      <c r="FK17" s="297"/>
      <c r="FL17" s="297"/>
      <c r="FM17" s="297"/>
      <c r="FN17" s="297"/>
      <c r="FO17" s="297"/>
      <c r="FP17" s="297"/>
      <c r="FQ17" s="297"/>
      <c r="FR17" s="297"/>
      <c r="FS17" s="297"/>
      <c r="FT17" s="297"/>
      <c r="FU17" s="297"/>
      <c r="FV17" s="297"/>
      <c r="FW17" s="297"/>
      <c r="FX17" s="297"/>
      <c r="FY17" s="297"/>
      <c r="FZ17" s="297"/>
      <c r="GA17" s="297"/>
      <c r="GB17" s="297"/>
      <c r="GC17" s="297"/>
      <c r="GD17" s="297"/>
      <c r="GE17" s="297"/>
      <c r="GF17" s="297"/>
      <c r="GG17" s="297"/>
      <c r="GH17" s="297"/>
      <c r="GI17" s="297"/>
      <c r="GJ17" s="297"/>
      <c r="GK17" s="297"/>
      <c r="GL17" s="297"/>
      <c r="GM17" s="297"/>
      <c r="GN17" s="297"/>
      <c r="GO17" s="297"/>
      <c r="GP17" s="297"/>
      <c r="GQ17" s="297"/>
      <c r="GR17" s="297"/>
      <c r="GS17" s="297"/>
      <c r="GT17" s="297"/>
      <c r="GU17" s="297"/>
      <c r="GV17" s="297"/>
      <c r="GW17" s="297"/>
      <c r="GX17" s="297"/>
      <c r="GY17" s="297"/>
      <c r="GZ17" s="297"/>
      <c r="HA17" s="297"/>
      <c r="HB17" s="297"/>
      <c r="HC17" s="297"/>
      <c r="HD17" s="297"/>
      <c r="HE17" s="297"/>
      <c r="HF17" s="297"/>
      <c r="HG17" s="297"/>
      <c r="HH17" s="297"/>
      <c r="HI17" s="297"/>
      <c r="HJ17" s="297"/>
      <c r="HK17" s="297"/>
      <c r="HL17" s="297"/>
      <c r="HM17" s="297"/>
      <c r="HN17" s="297"/>
      <c r="HO17" s="297"/>
      <c r="HP17" s="297"/>
      <c r="HQ17" s="297"/>
      <c r="HR17" s="297"/>
      <c r="HS17" s="297"/>
      <c r="HT17" s="297"/>
      <c r="HU17" s="297"/>
      <c r="HV17" s="297"/>
      <c r="HW17" s="297"/>
      <c r="HX17" s="297"/>
      <c r="HY17" s="297"/>
      <c r="HZ17" s="297"/>
      <c r="IA17" s="297"/>
      <c r="IB17" s="297"/>
      <c r="IC17" s="297"/>
      <c r="ID17" s="297"/>
      <c r="IE17" s="297"/>
      <c r="IF17" s="297"/>
      <c r="IG17" s="297"/>
      <c r="IH17" s="297"/>
      <c r="II17" s="297"/>
      <c r="IJ17" s="297"/>
      <c r="IK17" s="297"/>
      <c r="IL17" s="297"/>
      <c r="IM17" s="297"/>
      <c r="IN17" s="297"/>
      <c r="IO17" s="297"/>
      <c r="IP17" s="297"/>
      <c r="IQ17" s="297"/>
    </row>
    <row r="18" s="281" customFormat="1" ht="24" customHeight="1" spans="1:251">
      <c r="A18" s="265" t="s">
        <v>728</v>
      </c>
      <c r="B18" s="298">
        <f>SUM(B19)</f>
        <v>0</v>
      </c>
      <c r="C18" s="298">
        <f>SUM(C19)</f>
        <v>28</v>
      </c>
      <c r="D18" s="298">
        <f>SUM(D19)</f>
        <v>25</v>
      </c>
      <c r="E18" s="295">
        <f>IFERROR(D18/C18,"")</f>
        <v>0.892857142857143</v>
      </c>
      <c r="F18" s="296"/>
      <c r="G18" s="297"/>
      <c r="H18" s="297"/>
      <c r="I18" s="297"/>
      <c r="J18" s="297"/>
      <c r="K18" s="297"/>
      <c r="L18" s="297"/>
      <c r="M18" s="297"/>
      <c r="N18" s="297"/>
      <c r="O18" s="297"/>
      <c r="P18" s="297"/>
      <c r="Q18" s="297"/>
      <c r="R18" s="297"/>
      <c r="S18" s="297"/>
      <c r="T18" s="297"/>
      <c r="U18" s="297"/>
      <c r="V18" s="297"/>
      <c r="W18" s="297"/>
      <c r="X18" s="297"/>
      <c r="Y18" s="297"/>
      <c r="Z18" s="297"/>
      <c r="AA18" s="297"/>
      <c r="AB18" s="297"/>
      <c r="AC18" s="297"/>
      <c r="AD18" s="297"/>
      <c r="AE18" s="297"/>
      <c r="AF18" s="297"/>
      <c r="AG18" s="297"/>
      <c r="AH18" s="297"/>
      <c r="AI18" s="297"/>
      <c r="AJ18" s="297"/>
      <c r="AK18" s="297"/>
      <c r="AL18" s="297"/>
      <c r="AM18" s="297"/>
      <c r="AN18" s="297"/>
      <c r="AO18" s="297"/>
      <c r="AP18" s="297"/>
      <c r="AQ18" s="297"/>
      <c r="AR18" s="297"/>
      <c r="AS18" s="297"/>
      <c r="AT18" s="297"/>
      <c r="AU18" s="297"/>
      <c r="AV18" s="297"/>
      <c r="AW18" s="297"/>
      <c r="AX18" s="297"/>
      <c r="AY18" s="297"/>
      <c r="AZ18" s="297"/>
      <c r="BA18" s="297"/>
      <c r="BB18" s="297"/>
      <c r="BC18" s="297"/>
      <c r="BD18" s="297"/>
      <c r="BE18" s="297"/>
      <c r="BF18" s="297"/>
      <c r="BG18" s="297"/>
      <c r="BH18" s="297"/>
      <c r="BI18" s="297"/>
      <c r="BJ18" s="297"/>
      <c r="BK18" s="297"/>
      <c r="BL18" s="297"/>
      <c r="BM18" s="297"/>
      <c r="BN18" s="297"/>
      <c r="BO18" s="297"/>
      <c r="BP18" s="297"/>
      <c r="BQ18" s="297"/>
      <c r="BR18" s="297"/>
      <c r="BS18" s="297"/>
      <c r="BT18" s="297"/>
      <c r="BU18" s="297"/>
      <c r="BV18" s="297"/>
      <c r="BW18" s="297"/>
      <c r="BX18" s="297"/>
      <c r="BY18" s="297"/>
      <c r="BZ18" s="297"/>
      <c r="CA18" s="297"/>
      <c r="CB18" s="297"/>
      <c r="CC18" s="297"/>
      <c r="CD18" s="297"/>
      <c r="CE18" s="297"/>
      <c r="CF18" s="297"/>
      <c r="CG18" s="297"/>
      <c r="CH18" s="297"/>
      <c r="CI18" s="297"/>
      <c r="CJ18" s="297"/>
      <c r="CK18" s="297"/>
      <c r="CL18" s="297"/>
      <c r="CM18" s="297"/>
      <c r="CN18" s="297"/>
      <c r="CO18" s="297"/>
      <c r="CP18" s="297"/>
      <c r="CQ18" s="297"/>
      <c r="CR18" s="297"/>
      <c r="CS18" s="297"/>
      <c r="CT18" s="297"/>
      <c r="CU18" s="297"/>
      <c r="CV18" s="297"/>
      <c r="CW18" s="297"/>
      <c r="CX18" s="297"/>
      <c r="CY18" s="297"/>
      <c r="CZ18" s="297"/>
      <c r="DA18" s="297"/>
      <c r="DB18" s="297"/>
      <c r="DC18" s="297"/>
      <c r="DD18" s="297"/>
      <c r="DE18" s="297"/>
      <c r="DF18" s="297"/>
      <c r="DG18" s="297"/>
      <c r="DH18" s="297"/>
      <c r="DI18" s="297"/>
      <c r="DJ18" s="297"/>
      <c r="DK18" s="297"/>
      <c r="DL18" s="297"/>
      <c r="DM18" s="297"/>
      <c r="DN18" s="297"/>
      <c r="DO18" s="297"/>
      <c r="DP18" s="297"/>
      <c r="DQ18" s="297"/>
      <c r="DR18" s="297"/>
      <c r="DS18" s="297"/>
      <c r="DT18" s="297"/>
      <c r="DU18" s="297"/>
      <c r="DV18" s="297"/>
      <c r="DW18" s="297"/>
      <c r="DX18" s="297"/>
      <c r="DY18" s="297"/>
      <c r="DZ18" s="297"/>
      <c r="EA18" s="297"/>
      <c r="EB18" s="297"/>
      <c r="EC18" s="297"/>
      <c r="ED18" s="297"/>
      <c r="EE18" s="297"/>
      <c r="EF18" s="297"/>
      <c r="EG18" s="297"/>
      <c r="EH18" s="297"/>
      <c r="EI18" s="297"/>
      <c r="EJ18" s="297"/>
      <c r="EK18" s="297"/>
      <c r="EL18" s="297"/>
      <c r="EM18" s="297"/>
      <c r="EN18" s="297"/>
      <c r="EO18" s="297"/>
      <c r="EP18" s="297"/>
      <c r="EQ18" s="297"/>
      <c r="ER18" s="297"/>
      <c r="ES18" s="297"/>
      <c r="ET18" s="297"/>
      <c r="EU18" s="297"/>
      <c r="EV18" s="297"/>
      <c r="EW18" s="297"/>
      <c r="EX18" s="297"/>
      <c r="EY18" s="297"/>
      <c r="EZ18" s="297"/>
      <c r="FA18" s="297"/>
      <c r="FB18" s="297"/>
      <c r="FC18" s="297"/>
      <c r="FD18" s="297"/>
      <c r="FE18" s="297"/>
      <c r="FF18" s="297"/>
      <c r="FG18" s="297"/>
      <c r="FH18" s="297"/>
      <c r="FI18" s="297"/>
      <c r="FJ18" s="297"/>
      <c r="FK18" s="297"/>
      <c r="FL18" s="297"/>
      <c r="FM18" s="297"/>
      <c r="FN18" s="297"/>
      <c r="FO18" s="297"/>
      <c r="FP18" s="297"/>
      <c r="FQ18" s="297"/>
      <c r="FR18" s="297"/>
      <c r="FS18" s="297"/>
      <c r="FT18" s="297"/>
      <c r="FU18" s="297"/>
      <c r="FV18" s="297"/>
      <c r="FW18" s="297"/>
      <c r="FX18" s="297"/>
      <c r="FY18" s="297"/>
      <c r="FZ18" s="297"/>
      <c r="GA18" s="297"/>
      <c r="GB18" s="297"/>
      <c r="GC18" s="297"/>
      <c r="GD18" s="297"/>
      <c r="GE18" s="297"/>
      <c r="GF18" s="297"/>
      <c r="GG18" s="297"/>
      <c r="GH18" s="297"/>
      <c r="GI18" s="297"/>
      <c r="GJ18" s="297"/>
      <c r="GK18" s="297"/>
      <c r="GL18" s="297"/>
      <c r="GM18" s="297"/>
      <c r="GN18" s="297"/>
      <c r="GO18" s="297"/>
      <c r="GP18" s="297"/>
      <c r="GQ18" s="297"/>
      <c r="GR18" s="297"/>
      <c r="GS18" s="297"/>
      <c r="GT18" s="297"/>
      <c r="GU18" s="297"/>
      <c r="GV18" s="297"/>
      <c r="GW18" s="297"/>
      <c r="GX18" s="297"/>
      <c r="GY18" s="297"/>
      <c r="GZ18" s="297"/>
      <c r="HA18" s="297"/>
      <c r="HB18" s="297"/>
      <c r="HC18" s="297"/>
      <c r="HD18" s="297"/>
      <c r="HE18" s="297"/>
      <c r="HF18" s="297"/>
      <c r="HG18" s="297"/>
      <c r="HH18" s="297"/>
      <c r="HI18" s="297"/>
      <c r="HJ18" s="297"/>
      <c r="HK18" s="297"/>
      <c r="HL18" s="297"/>
      <c r="HM18" s="297"/>
      <c r="HN18" s="297"/>
      <c r="HO18" s="297"/>
      <c r="HP18" s="297"/>
      <c r="HQ18" s="297"/>
      <c r="HR18" s="297"/>
      <c r="HS18" s="297"/>
      <c r="HT18" s="297"/>
      <c r="HU18" s="297"/>
      <c r="HV18" s="297"/>
      <c r="HW18" s="297"/>
      <c r="HX18" s="297"/>
      <c r="HY18" s="297"/>
      <c r="HZ18" s="297"/>
      <c r="IA18" s="297"/>
      <c r="IB18" s="297"/>
      <c r="IC18" s="297"/>
      <c r="ID18" s="297"/>
      <c r="IE18" s="297"/>
      <c r="IF18" s="297"/>
      <c r="IG18" s="297"/>
      <c r="IH18" s="297"/>
      <c r="II18" s="297"/>
      <c r="IJ18" s="297"/>
      <c r="IK18" s="297"/>
      <c r="IL18" s="297"/>
      <c r="IM18" s="297"/>
      <c r="IN18" s="297"/>
      <c r="IO18" s="297"/>
      <c r="IP18" s="297"/>
      <c r="IQ18" s="297"/>
    </row>
    <row r="19" s="281" customFormat="1" ht="24" customHeight="1" spans="1:251">
      <c r="A19" s="299" t="s">
        <v>729</v>
      </c>
      <c r="B19" s="300"/>
      <c r="C19" s="300">
        <v>28</v>
      </c>
      <c r="D19" s="300">
        <v>25</v>
      </c>
      <c r="E19" s="295"/>
      <c r="F19" s="296"/>
      <c r="G19" s="297"/>
      <c r="H19" s="297"/>
      <c r="I19" s="297"/>
      <c r="J19" s="297"/>
      <c r="K19" s="297"/>
      <c r="L19" s="297"/>
      <c r="M19" s="297"/>
      <c r="N19" s="297"/>
      <c r="O19" s="297"/>
      <c r="P19" s="297"/>
      <c r="Q19" s="297"/>
      <c r="R19" s="297"/>
      <c r="S19" s="297"/>
      <c r="T19" s="297"/>
      <c r="U19" s="297"/>
      <c r="V19" s="297"/>
      <c r="W19" s="297"/>
      <c r="X19" s="297"/>
      <c r="Y19" s="297"/>
      <c r="Z19" s="297"/>
      <c r="AA19" s="297"/>
      <c r="AB19" s="297"/>
      <c r="AC19" s="297"/>
      <c r="AD19" s="297"/>
      <c r="AE19" s="297"/>
      <c r="AF19" s="297"/>
      <c r="AG19" s="297"/>
      <c r="AH19" s="297"/>
      <c r="AI19" s="297"/>
      <c r="AJ19" s="297"/>
      <c r="AK19" s="297"/>
      <c r="AL19" s="297"/>
      <c r="AM19" s="297"/>
      <c r="AN19" s="297"/>
      <c r="AO19" s="297"/>
      <c r="AP19" s="297"/>
      <c r="AQ19" s="297"/>
      <c r="AR19" s="297"/>
      <c r="AS19" s="297"/>
      <c r="AT19" s="297"/>
      <c r="AU19" s="297"/>
      <c r="AV19" s="297"/>
      <c r="AW19" s="297"/>
      <c r="AX19" s="297"/>
      <c r="AY19" s="297"/>
      <c r="AZ19" s="297"/>
      <c r="BA19" s="297"/>
      <c r="BB19" s="297"/>
      <c r="BC19" s="297"/>
      <c r="BD19" s="297"/>
      <c r="BE19" s="297"/>
      <c r="BF19" s="297"/>
      <c r="BG19" s="297"/>
      <c r="BH19" s="297"/>
      <c r="BI19" s="297"/>
      <c r="BJ19" s="297"/>
      <c r="BK19" s="297"/>
      <c r="BL19" s="297"/>
      <c r="BM19" s="297"/>
      <c r="BN19" s="297"/>
      <c r="BO19" s="297"/>
      <c r="BP19" s="297"/>
      <c r="BQ19" s="297"/>
      <c r="BR19" s="297"/>
      <c r="BS19" s="297"/>
      <c r="BT19" s="297"/>
      <c r="BU19" s="297"/>
      <c r="BV19" s="297"/>
      <c r="BW19" s="297"/>
      <c r="BX19" s="297"/>
      <c r="BY19" s="297"/>
      <c r="BZ19" s="297"/>
      <c r="CA19" s="297"/>
      <c r="CB19" s="297"/>
      <c r="CC19" s="297"/>
      <c r="CD19" s="297"/>
      <c r="CE19" s="297"/>
      <c r="CF19" s="297"/>
      <c r="CG19" s="297"/>
      <c r="CH19" s="297"/>
      <c r="CI19" s="297"/>
      <c r="CJ19" s="297"/>
      <c r="CK19" s="297"/>
      <c r="CL19" s="297"/>
      <c r="CM19" s="297"/>
      <c r="CN19" s="297"/>
      <c r="CO19" s="297"/>
      <c r="CP19" s="297"/>
      <c r="CQ19" s="297"/>
      <c r="CR19" s="297"/>
      <c r="CS19" s="297"/>
      <c r="CT19" s="297"/>
      <c r="CU19" s="297"/>
      <c r="CV19" s="297"/>
      <c r="CW19" s="297"/>
      <c r="CX19" s="297"/>
      <c r="CY19" s="297"/>
      <c r="CZ19" s="297"/>
      <c r="DA19" s="297"/>
      <c r="DB19" s="297"/>
      <c r="DC19" s="297"/>
      <c r="DD19" s="297"/>
      <c r="DE19" s="297"/>
      <c r="DF19" s="297"/>
      <c r="DG19" s="297"/>
      <c r="DH19" s="297"/>
      <c r="DI19" s="297"/>
      <c r="DJ19" s="297"/>
      <c r="DK19" s="297"/>
      <c r="DL19" s="297"/>
      <c r="DM19" s="297"/>
      <c r="DN19" s="297"/>
      <c r="DO19" s="297"/>
      <c r="DP19" s="297"/>
      <c r="DQ19" s="297"/>
      <c r="DR19" s="297"/>
      <c r="DS19" s="297"/>
      <c r="DT19" s="297"/>
      <c r="DU19" s="297"/>
      <c r="DV19" s="297"/>
      <c r="DW19" s="297"/>
      <c r="DX19" s="297"/>
      <c r="DY19" s="297"/>
      <c r="DZ19" s="297"/>
      <c r="EA19" s="297"/>
      <c r="EB19" s="297"/>
      <c r="EC19" s="297"/>
      <c r="ED19" s="297"/>
      <c r="EE19" s="297"/>
      <c r="EF19" s="297"/>
      <c r="EG19" s="297"/>
      <c r="EH19" s="297"/>
      <c r="EI19" s="297"/>
      <c r="EJ19" s="297"/>
      <c r="EK19" s="297"/>
      <c r="EL19" s="297"/>
      <c r="EM19" s="297"/>
      <c r="EN19" s="297"/>
      <c r="EO19" s="297"/>
      <c r="EP19" s="297"/>
      <c r="EQ19" s="297"/>
      <c r="ER19" s="297"/>
      <c r="ES19" s="297"/>
      <c r="ET19" s="297"/>
      <c r="EU19" s="297"/>
      <c r="EV19" s="297"/>
      <c r="EW19" s="297"/>
      <c r="EX19" s="297"/>
      <c r="EY19" s="297"/>
      <c r="EZ19" s="297"/>
      <c r="FA19" s="297"/>
      <c r="FB19" s="297"/>
      <c r="FC19" s="297"/>
      <c r="FD19" s="297"/>
      <c r="FE19" s="297"/>
      <c r="FF19" s="297"/>
      <c r="FG19" s="297"/>
      <c r="FH19" s="297"/>
      <c r="FI19" s="297"/>
      <c r="FJ19" s="297"/>
      <c r="FK19" s="297"/>
      <c r="FL19" s="297"/>
      <c r="FM19" s="297"/>
      <c r="FN19" s="297"/>
      <c r="FO19" s="297"/>
      <c r="FP19" s="297"/>
      <c r="FQ19" s="297"/>
      <c r="FR19" s="297"/>
      <c r="FS19" s="297"/>
      <c r="FT19" s="297"/>
      <c r="FU19" s="297"/>
      <c r="FV19" s="297"/>
      <c r="FW19" s="297"/>
      <c r="FX19" s="297"/>
      <c r="FY19" s="297"/>
      <c r="FZ19" s="297"/>
      <c r="GA19" s="297"/>
      <c r="GB19" s="297"/>
      <c r="GC19" s="297"/>
      <c r="GD19" s="297"/>
      <c r="GE19" s="297"/>
      <c r="GF19" s="297"/>
      <c r="GG19" s="297"/>
      <c r="GH19" s="297"/>
      <c r="GI19" s="297"/>
      <c r="GJ19" s="297"/>
      <c r="GK19" s="297"/>
      <c r="GL19" s="297"/>
      <c r="GM19" s="297"/>
      <c r="GN19" s="297"/>
      <c r="GO19" s="297"/>
      <c r="GP19" s="297"/>
      <c r="GQ19" s="297"/>
      <c r="GR19" s="297"/>
      <c r="GS19" s="297"/>
      <c r="GT19" s="297"/>
      <c r="GU19" s="297"/>
      <c r="GV19" s="297"/>
      <c r="GW19" s="297"/>
      <c r="GX19" s="297"/>
      <c r="GY19" s="297"/>
      <c r="GZ19" s="297"/>
      <c r="HA19" s="297"/>
      <c r="HB19" s="297"/>
      <c r="HC19" s="297"/>
      <c r="HD19" s="297"/>
      <c r="HE19" s="297"/>
      <c r="HF19" s="297"/>
      <c r="HG19" s="297"/>
      <c r="HH19" s="297"/>
      <c r="HI19" s="297"/>
      <c r="HJ19" s="297"/>
      <c r="HK19" s="297"/>
      <c r="HL19" s="297"/>
      <c r="HM19" s="297"/>
      <c r="HN19" s="297"/>
      <c r="HO19" s="297"/>
      <c r="HP19" s="297"/>
      <c r="HQ19" s="297"/>
      <c r="HR19" s="297"/>
      <c r="HS19" s="297"/>
      <c r="HT19" s="297"/>
      <c r="HU19" s="297"/>
      <c r="HV19" s="297"/>
      <c r="HW19" s="297"/>
      <c r="HX19" s="297"/>
      <c r="HY19" s="297"/>
      <c r="HZ19" s="297"/>
      <c r="IA19" s="297"/>
      <c r="IB19" s="297"/>
      <c r="IC19" s="297"/>
      <c r="ID19" s="297"/>
      <c r="IE19" s="297"/>
      <c r="IF19" s="297"/>
      <c r="IG19" s="297"/>
      <c r="IH19" s="297"/>
      <c r="II19" s="297"/>
      <c r="IJ19" s="297"/>
      <c r="IK19" s="297"/>
      <c r="IL19" s="297"/>
      <c r="IM19" s="297"/>
      <c r="IN19" s="297"/>
      <c r="IO19" s="297"/>
      <c r="IP19" s="297"/>
      <c r="IQ19" s="297"/>
    </row>
    <row r="20" s="281" customFormat="1" ht="24" customHeight="1" spans="1:251">
      <c r="A20" s="265" t="s">
        <v>730</v>
      </c>
      <c r="B20" s="300"/>
      <c r="C20" s="300"/>
      <c r="D20" s="300"/>
      <c r="E20" s="295" t="str">
        <f t="shared" ref="E20:E30" si="1">IFERROR(D20/C20,"")</f>
        <v/>
      </c>
      <c r="F20" s="296"/>
      <c r="G20" s="297"/>
      <c r="H20" s="297"/>
      <c r="I20" s="297"/>
      <c r="J20" s="297"/>
      <c r="K20" s="297"/>
      <c r="L20" s="297"/>
      <c r="M20" s="297"/>
      <c r="N20" s="297"/>
      <c r="O20" s="297"/>
      <c r="P20" s="297"/>
      <c r="Q20" s="297"/>
      <c r="R20" s="297"/>
      <c r="S20" s="297"/>
      <c r="T20" s="297"/>
      <c r="U20" s="297"/>
      <c r="V20" s="297"/>
      <c r="W20" s="297"/>
      <c r="X20" s="297"/>
      <c r="Y20" s="297"/>
      <c r="Z20" s="297"/>
      <c r="AA20" s="297"/>
      <c r="AB20" s="297"/>
      <c r="AC20" s="297"/>
      <c r="AD20" s="297"/>
      <c r="AE20" s="297"/>
      <c r="AF20" s="297"/>
      <c r="AG20" s="297"/>
      <c r="AH20" s="297"/>
      <c r="AI20" s="297"/>
      <c r="AJ20" s="297"/>
      <c r="AK20" s="297"/>
      <c r="AL20" s="297"/>
      <c r="AM20" s="297"/>
      <c r="AN20" s="297"/>
      <c r="AO20" s="297"/>
      <c r="AP20" s="297"/>
      <c r="AQ20" s="297"/>
      <c r="AR20" s="297"/>
      <c r="AS20" s="297"/>
      <c r="AT20" s="297"/>
      <c r="AU20" s="297"/>
      <c r="AV20" s="297"/>
      <c r="AW20" s="297"/>
      <c r="AX20" s="297"/>
      <c r="AY20" s="297"/>
      <c r="AZ20" s="297"/>
      <c r="BA20" s="297"/>
      <c r="BB20" s="297"/>
      <c r="BC20" s="297"/>
      <c r="BD20" s="297"/>
      <c r="BE20" s="297"/>
      <c r="BF20" s="297"/>
      <c r="BG20" s="297"/>
      <c r="BH20" s="297"/>
      <c r="BI20" s="297"/>
      <c r="BJ20" s="297"/>
      <c r="BK20" s="297"/>
      <c r="BL20" s="297"/>
      <c r="BM20" s="297"/>
      <c r="BN20" s="297"/>
      <c r="BO20" s="297"/>
      <c r="BP20" s="297"/>
      <c r="BQ20" s="297"/>
      <c r="BR20" s="297"/>
      <c r="BS20" s="297"/>
      <c r="BT20" s="297"/>
      <c r="BU20" s="297"/>
      <c r="BV20" s="297"/>
      <c r="BW20" s="297"/>
      <c r="BX20" s="297"/>
      <c r="BY20" s="297"/>
      <c r="BZ20" s="297"/>
      <c r="CA20" s="297"/>
      <c r="CB20" s="297"/>
      <c r="CC20" s="297"/>
      <c r="CD20" s="297"/>
      <c r="CE20" s="297"/>
      <c r="CF20" s="297"/>
      <c r="CG20" s="297"/>
      <c r="CH20" s="297"/>
      <c r="CI20" s="297"/>
      <c r="CJ20" s="297"/>
      <c r="CK20" s="297"/>
      <c r="CL20" s="297"/>
      <c r="CM20" s="297"/>
      <c r="CN20" s="297"/>
      <c r="CO20" s="297"/>
      <c r="CP20" s="297"/>
      <c r="CQ20" s="297"/>
      <c r="CR20" s="297"/>
      <c r="CS20" s="297"/>
      <c r="CT20" s="297"/>
      <c r="CU20" s="297"/>
      <c r="CV20" s="297"/>
      <c r="CW20" s="297"/>
      <c r="CX20" s="297"/>
      <c r="CY20" s="297"/>
      <c r="CZ20" s="297"/>
      <c r="DA20" s="297"/>
      <c r="DB20" s="297"/>
      <c r="DC20" s="297"/>
      <c r="DD20" s="297"/>
      <c r="DE20" s="297"/>
      <c r="DF20" s="297"/>
      <c r="DG20" s="297"/>
      <c r="DH20" s="297"/>
      <c r="DI20" s="297"/>
      <c r="DJ20" s="297"/>
      <c r="DK20" s="297"/>
      <c r="DL20" s="297"/>
      <c r="DM20" s="297"/>
      <c r="DN20" s="297"/>
      <c r="DO20" s="297"/>
      <c r="DP20" s="297"/>
      <c r="DQ20" s="297"/>
      <c r="DR20" s="297"/>
      <c r="DS20" s="297"/>
      <c r="DT20" s="297"/>
      <c r="DU20" s="297"/>
      <c r="DV20" s="297"/>
      <c r="DW20" s="297"/>
      <c r="DX20" s="297"/>
      <c r="DY20" s="297"/>
      <c r="DZ20" s="297"/>
      <c r="EA20" s="297"/>
      <c r="EB20" s="297"/>
      <c r="EC20" s="297"/>
      <c r="ED20" s="297"/>
      <c r="EE20" s="297"/>
      <c r="EF20" s="297"/>
      <c r="EG20" s="297"/>
      <c r="EH20" s="297"/>
      <c r="EI20" s="297"/>
      <c r="EJ20" s="297"/>
      <c r="EK20" s="297"/>
      <c r="EL20" s="297"/>
      <c r="EM20" s="297"/>
      <c r="EN20" s="297"/>
      <c r="EO20" s="297"/>
      <c r="EP20" s="297"/>
      <c r="EQ20" s="297"/>
      <c r="ER20" s="297"/>
      <c r="ES20" s="297"/>
      <c r="ET20" s="297"/>
      <c r="EU20" s="297"/>
      <c r="EV20" s="297"/>
      <c r="EW20" s="297"/>
      <c r="EX20" s="297"/>
      <c r="EY20" s="297"/>
      <c r="EZ20" s="297"/>
      <c r="FA20" s="297"/>
      <c r="FB20" s="297"/>
      <c r="FC20" s="297"/>
      <c r="FD20" s="297"/>
      <c r="FE20" s="297"/>
      <c r="FF20" s="297"/>
      <c r="FG20" s="297"/>
      <c r="FH20" s="297"/>
      <c r="FI20" s="297"/>
      <c r="FJ20" s="297"/>
      <c r="FK20" s="297"/>
      <c r="FL20" s="297"/>
      <c r="FM20" s="297"/>
      <c r="FN20" s="297"/>
      <c r="FO20" s="297"/>
      <c r="FP20" s="297"/>
      <c r="FQ20" s="297"/>
      <c r="FR20" s="297"/>
      <c r="FS20" s="297"/>
      <c r="FT20" s="297"/>
      <c r="FU20" s="297"/>
      <c r="FV20" s="297"/>
      <c r="FW20" s="297"/>
      <c r="FX20" s="297"/>
      <c r="FY20" s="297"/>
      <c r="FZ20" s="297"/>
      <c r="GA20" s="297"/>
      <c r="GB20" s="297"/>
      <c r="GC20" s="297"/>
      <c r="GD20" s="297"/>
      <c r="GE20" s="297"/>
      <c r="GF20" s="297"/>
      <c r="GG20" s="297"/>
      <c r="GH20" s="297"/>
      <c r="GI20" s="297"/>
      <c r="GJ20" s="297"/>
      <c r="GK20" s="297"/>
      <c r="GL20" s="297"/>
      <c r="GM20" s="297"/>
      <c r="GN20" s="297"/>
      <c r="GO20" s="297"/>
      <c r="GP20" s="297"/>
      <c r="GQ20" s="297"/>
      <c r="GR20" s="297"/>
      <c r="GS20" s="297"/>
      <c r="GT20" s="297"/>
      <c r="GU20" s="297"/>
      <c r="GV20" s="297"/>
      <c r="GW20" s="297"/>
      <c r="GX20" s="297"/>
      <c r="GY20" s="297"/>
      <c r="GZ20" s="297"/>
      <c r="HA20" s="297"/>
      <c r="HB20" s="297"/>
      <c r="HC20" s="297"/>
      <c r="HD20" s="297"/>
      <c r="HE20" s="297"/>
      <c r="HF20" s="297"/>
      <c r="HG20" s="297"/>
      <c r="HH20" s="297"/>
      <c r="HI20" s="297"/>
      <c r="HJ20" s="297"/>
      <c r="HK20" s="297"/>
      <c r="HL20" s="297"/>
      <c r="HM20" s="297"/>
      <c r="HN20" s="297"/>
      <c r="HO20" s="297"/>
      <c r="HP20" s="297"/>
      <c r="HQ20" s="297"/>
      <c r="HR20" s="297"/>
      <c r="HS20" s="297"/>
      <c r="HT20" s="297"/>
      <c r="HU20" s="297"/>
      <c r="HV20" s="297"/>
      <c r="HW20" s="297"/>
      <c r="HX20" s="297"/>
      <c r="HY20" s="297"/>
      <c r="HZ20" s="297"/>
      <c r="IA20" s="297"/>
      <c r="IB20" s="297"/>
      <c r="IC20" s="297"/>
      <c r="ID20" s="297"/>
      <c r="IE20" s="297"/>
      <c r="IF20" s="297"/>
      <c r="IG20" s="297"/>
      <c r="IH20" s="297"/>
      <c r="II20" s="297"/>
      <c r="IJ20" s="297"/>
      <c r="IK20" s="297"/>
      <c r="IL20" s="297"/>
      <c r="IM20" s="297"/>
      <c r="IN20" s="297"/>
      <c r="IO20" s="297"/>
      <c r="IP20" s="297"/>
      <c r="IQ20" s="297"/>
    </row>
    <row r="21" s="281" customFormat="1" ht="24" customHeight="1" spans="1:251">
      <c r="A21" s="265" t="s">
        <v>731</v>
      </c>
      <c r="B21" s="298">
        <f>SUM(B22:B23)</f>
        <v>40</v>
      </c>
      <c r="C21" s="298">
        <f>SUM(C22:C23)</f>
        <v>18727</v>
      </c>
      <c r="D21" s="298">
        <f>SUM(D22:D23)</f>
        <v>14937</v>
      </c>
      <c r="E21" s="295">
        <f t="shared" si="1"/>
        <v>0.79761841191862</v>
      </c>
      <c r="F21" s="296">
        <v>157.231578947368</v>
      </c>
      <c r="G21" s="297"/>
      <c r="H21" s="297"/>
      <c r="I21" s="297"/>
      <c r="J21" s="297"/>
      <c r="K21" s="297"/>
      <c r="L21" s="297"/>
      <c r="M21" s="297"/>
      <c r="N21" s="297"/>
      <c r="O21" s="297"/>
      <c r="P21" s="297"/>
      <c r="Q21" s="297"/>
      <c r="R21" s="297"/>
      <c r="S21" s="297"/>
      <c r="T21" s="297"/>
      <c r="U21" s="297"/>
      <c r="V21" s="297"/>
      <c r="W21" s="297"/>
      <c r="X21" s="297"/>
      <c r="Y21" s="297"/>
      <c r="Z21" s="297"/>
      <c r="AA21" s="297"/>
      <c r="AB21" s="297"/>
      <c r="AC21" s="297"/>
      <c r="AD21" s="297"/>
      <c r="AE21" s="297"/>
      <c r="AF21" s="297"/>
      <c r="AG21" s="297"/>
      <c r="AH21" s="297"/>
      <c r="AI21" s="297"/>
      <c r="AJ21" s="297"/>
      <c r="AK21" s="297"/>
      <c r="AL21" s="297"/>
      <c r="AM21" s="297"/>
      <c r="AN21" s="297"/>
      <c r="AO21" s="297"/>
      <c r="AP21" s="297"/>
      <c r="AQ21" s="297"/>
      <c r="AR21" s="297"/>
      <c r="AS21" s="297"/>
      <c r="AT21" s="297"/>
      <c r="AU21" s="297"/>
      <c r="AV21" s="297"/>
      <c r="AW21" s="297"/>
      <c r="AX21" s="297"/>
      <c r="AY21" s="297"/>
      <c r="AZ21" s="297"/>
      <c r="BA21" s="297"/>
      <c r="BB21" s="297"/>
      <c r="BC21" s="297"/>
      <c r="BD21" s="297"/>
      <c r="BE21" s="297"/>
      <c r="BF21" s="297"/>
      <c r="BG21" s="297"/>
      <c r="BH21" s="297"/>
      <c r="BI21" s="297"/>
      <c r="BJ21" s="297"/>
      <c r="BK21" s="297"/>
      <c r="BL21" s="297"/>
      <c r="BM21" s="297"/>
      <c r="BN21" s="297"/>
      <c r="BO21" s="297"/>
      <c r="BP21" s="297"/>
      <c r="BQ21" s="297"/>
      <c r="BR21" s="297"/>
      <c r="BS21" s="297"/>
      <c r="BT21" s="297"/>
      <c r="BU21" s="297"/>
      <c r="BV21" s="297"/>
      <c r="BW21" s="297"/>
      <c r="BX21" s="297"/>
      <c r="BY21" s="297"/>
      <c r="BZ21" s="297"/>
      <c r="CA21" s="297"/>
      <c r="CB21" s="297"/>
      <c r="CC21" s="297"/>
      <c r="CD21" s="297"/>
      <c r="CE21" s="297"/>
      <c r="CF21" s="297"/>
      <c r="CG21" s="297"/>
      <c r="CH21" s="297"/>
      <c r="CI21" s="297"/>
      <c r="CJ21" s="297"/>
      <c r="CK21" s="297"/>
      <c r="CL21" s="297"/>
      <c r="CM21" s="297"/>
      <c r="CN21" s="297"/>
      <c r="CO21" s="297"/>
      <c r="CP21" s="297"/>
      <c r="CQ21" s="297"/>
      <c r="CR21" s="297"/>
      <c r="CS21" s="297"/>
      <c r="CT21" s="297"/>
      <c r="CU21" s="297"/>
      <c r="CV21" s="297"/>
      <c r="CW21" s="297"/>
      <c r="CX21" s="297"/>
      <c r="CY21" s="297"/>
      <c r="CZ21" s="297"/>
      <c r="DA21" s="297"/>
      <c r="DB21" s="297"/>
      <c r="DC21" s="297"/>
      <c r="DD21" s="297"/>
      <c r="DE21" s="297"/>
      <c r="DF21" s="297"/>
      <c r="DG21" s="297"/>
      <c r="DH21" s="297"/>
      <c r="DI21" s="297"/>
      <c r="DJ21" s="297"/>
      <c r="DK21" s="297"/>
      <c r="DL21" s="297"/>
      <c r="DM21" s="297"/>
      <c r="DN21" s="297"/>
      <c r="DO21" s="297"/>
      <c r="DP21" s="297"/>
      <c r="DQ21" s="297"/>
      <c r="DR21" s="297"/>
      <c r="DS21" s="297"/>
      <c r="DT21" s="297"/>
      <c r="DU21" s="297"/>
      <c r="DV21" s="297"/>
      <c r="DW21" s="297"/>
      <c r="DX21" s="297"/>
      <c r="DY21" s="297"/>
      <c r="DZ21" s="297"/>
      <c r="EA21" s="297"/>
      <c r="EB21" s="297"/>
      <c r="EC21" s="297"/>
      <c r="ED21" s="297"/>
      <c r="EE21" s="297"/>
      <c r="EF21" s="297"/>
      <c r="EG21" s="297"/>
      <c r="EH21" s="297"/>
      <c r="EI21" s="297"/>
      <c r="EJ21" s="297"/>
      <c r="EK21" s="297"/>
      <c r="EL21" s="297"/>
      <c r="EM21" s="297"/>
      <c r="EN21" s="297"/>
      <c r="EO21" s="297"/>
      <c r="EP21" s="297"/>
      <c r="EQ21" s="297"/>
      <c r="ER21" s="297"/>
      <c r="ES21" s="297"/>
      <c r="ET21" s="297"/>
      <c r="EU21" s="297"/>
      <c r="EV21" s="297"/>
      <c r="EW21" s="297"/>
      <c r="EX21" s="297"/>
      <c r="EY21" s="297"/>
      <c r="EZ21" s="297"/>
      <c r="FA21" s="297"/>
      <c r="FB21" s="297"/>
      <c r="FC21" s="297"/>
      <c r="FD21" s="297"/>
      <c r="FE21" s="297"/>
      <c r="FF21" s="297"/>
      <c r="FG21" s="297"/>
      <c r="FH21" s="297"/>
      <c r="FI21" s="297"/>
      <c r="FJ21" s="297"/>
      <c r="FK21" s="297"/>
      <c r="FL21" s="297"/>
      <c r="FM21" s="297"/>
      <c r="FN21" s="297"/>
      <c r="FO21" s="297"/>
      <c r="FP21" s="297"/>
      <c r="FQ21" s="297"/>
      <c r="FR21" s="297"/>
      <c r="FS21" s="297"/>
      <c r="FT21" s="297"/>
      <c r="FU21" s="297"/>
      <c r="FV21" s="297"/>
      <c r="FW21" s="297"/>
      <c r="FX21" s="297"/>
      <c r="FY21" s="297"/>
      <c r="FZ21" s="297"/>
      <c r="GA21" s="297"/>
      <c r="GB21" s="297"/>
      <c r="GC21" s="297"/>
      <c r="GD21" s="297"/>
      <c r="GE21" s="297"/>
      <c r="GF21" s="297"/>
      <c r="GG21" s="297"/>
      <c r="GH21" s="297"/>
      <c r="GI21" s="297"/>
      <c r="GJ21" s="297"/>
      <c r="GK21" s="297"/>
      <c r="GL21" s="297"/>
      <c r="GM21" s="297"/>
      <c r="GN21" s="297"/>
      <c r="GO21" s="297"/>
      <c r="GP21" s="297"/>
      <c r="GQ21" s="297"/>
      <c r="GR21" s="297"/>
      <c r="GS21" s="297"/>
      <c r="GT21" s="297"/>
      <c r="GU21" s="297"/>
      <c r="GV21" s="297"/>
      <c r="GW21" s="297"/>
      <c r="GX21" s="297"/>
      <c r="GY21" s="297"/>
      <c r="GZ21" s="297"/>
      <c r="HA21" s="297"/>
      <c r="HB21" s="297"/>
      <c r="HC21" s="297"/>
      <c r="HD21" s="297"/>
      <c r="HE21" s="297"/>
      <c r="HF21" s="297"/>
      <c r="HG21" s="297"/>
      <c r="HH21" s="297"/>
      <c r="HI21" s="297"/>
      <c r="HJ21" s="297"/>
      <c r="HK21" s="297"/>
      <c r="HL21" s="297"/>
      <c r="HM21" s="297"/>
      <c r="HN21" s="297"/>
      <c r="HO21" s="297"/>
      <c r="HP21" s="297"/>
      <c r="HQ21" s="297"/>
      <c r="HR21" s="297"/>
      <c r="HS21" s="297"/>
      <c r="HT21" s="297"/>
      <c r="HU21" s="297"/>
      <c r="HV21" s="297"/>
      <c r="HW21" s="297"/>
      <c r="HX21" s="297"/>
      <c r="HY21" s="297"/>
      <c r="HZ21" s="297"/>
      <c r="IA21" s="297"/>
      <c r="IB21" s="297"/>
      <c r="IC21" s="297"/>
      <c r="ID21" s="297"/>
      <c r="IE21" s="297"/>
      <c r="IF21" s="297"/>
      <c r="IG21" s="297"/>
      <c r="IH21" s="297"/>
      <c r="II21" s="297"/>
      <c r="IJ21" s="297"/>
      <c r="IK21" s="297"/>
      <c r="IL21" s="297"/>
      <c r="IM21" s="297"/>
      <c r="IN21" s="297"/>
      <c r="IO21" s="297"/>
      <c r="IP21" s="297"/>
      <c r="IQ21" s="297"/>
    </row>
    <row r="22" s="281" customFormat="1" ht="24" customHeight="1" spans="1:251">
      <c r="A22" s="301" t="s">
        <v>732</v>
      </c>
      <c r="B22" s="300">
        <v>40</v>
      </c>
      <c r="C22" s="300">
        <v>18100</v>
      </c>
      <c r="D22" s="300">
        <v>14525</v>
      </c>
      <c r="E22" s="295">
        <f t="shared" si="1"/>
        <v>0.802486187845304</v>
      </c>
      <c r="F22" s="296"/>
      <c r="G22" s="297"/>
      <c r="H22" s="297"/>
      <c r="I22" s="297"/>
      <c r="J22" s="297"/>
      <c r="K22" s="297"/>
      <c r="L22" s="297"/>
      <c r="M22" s="297"/>
      <c r="N22" s="297"/>
      <c r="O22" s="297"/>
      <c r="P22" s="297"/>
      <c r="Q22" s="297"/>
      <c r="R22" s="297"/>
      <c r="S22" s="297"/>
      <c r="T22" s="297"/>
      <c r="U22" s="297"/>
      <c r="V22" s="297"/>
      <c r="W22" s="297"/>
      <c r="X22" s="297"/>
      <c r="Y22" s="297"/>
      <c r="Z22" s="297"/>
      <c r="AA22" s="297"/>
      <c r="AB22" s="297"/>
      <c r="AC22" s="297"/>
      <c r="AD22" s="297"/>
      <c r="AE22" s="297"/>
      <c r="AF22" s="297"/>
      <c r="AG22" s="297"/>
      <c r="AH22" s="297"/>
      <c r="AI22" s="297"/>
      <c r="AJ22" s="297"/>
      <c r="AK22" s="297"/>
      <c r="AL22" s="297"/>
      <c r="AM22" s="297"/>
      <c r="AN22" s="297"/>
      <c r="AO22" s="297"/>
      <c r="AP22" s="297"/>
      <c r="AQ22" s="297"/>
      <c r="AR22" s="297"/>
      <c r="AS22" s="297"/>
      <c r="AT22" s="297"/>
      <c r="AU22" s="297"/>
      <c r="AV22" s="297"/>
      <c r="AW22" s="297"/>
      <c r="AX22" s="297"/>
      <c r="AY22" s="297"/>
      <c r="AZ22" s="297"/>
      <c r="BA22" s="297"/>
      <c r="BB22" s="297"/>
      <c r="BC22" s="297"/>
      <c r="BD22" s="297"/>
      <c r="BE22" s="297"/>
      <c r="BF22" s="297"/>
      <c r="BG22" s="297"/>
      <c r="BH22" s="297"/>
      <c r="BI22" s="297"/>
      <c r="BJ22" s="297"/>
      <c r="BK22" s="297"/>
      <c r="BL22" s="297"/>
      <c r="BM22" s="297"/>
      <c r="BN22" s="297"/>
      <c r="BO22" s="297"/>
      <c r="BP22" s="297"/>
      <c r="BQ22" s="297"/>
      <c r="BR22" s="297"/>
      <c r="BS22" s="297"/>
      <c r="BT22" s="297"/>
      <c r="BU22" s="297"/>
      <c r="BV22" s="297"/>
      <c r="BW22" s="297"/>
      <c r="BX22" s="297"/>
      <c r="BY22" s="297"/>
      <c r="BZ22" s="297"/>
      <c r="CA22" s="297"/>
      <c r="CB22" s="297"/>
      <c r="CC22" s="297"/>
      <c r="CD22" s="297"/>
      <c r="CE22" s="297"/>
      <c r="CF22" s="297"/>
      <c r="CG22" s="297"/>
      <c r="CH22" s="297"/>
      <c r="CI22" s="297"/>
      <c r="CJ22" s="297"/>
      <c r="CK22" s="297"/>
      <c r="CL22" s="297"/>
      <c r="CM22" s="297"/>
      <c r="CN22" s="297"/>
      <c r="CO22" s="297"/>
      <c r="CP22" s="297"/>
      <c r="CQ22" s="297"/>
      <c r="CR22" s="297"/>
      <c r="CS22" s="297"/>
      <c r="CT22" s="297"/>
      <c r="CU22" s="297"/>
      <c r="CV22" s="297"/>
      <c r="CW22" s="297"/>
      <c r="CX22" s="297"/>
      <c r="CY22" s="297"/>
      <c r="CZ22" s="297"/>
      <c r="DA22" s="297"/>
      <c r="DB22" s="297"/>
      <c r="DC22" s="297"/>
      <c r="DD22" s="297"/>
      <c r="DE22" s="297"/>
      <c r="DF22" s="297"/>
      <c r="DG22" s="297"/>
      <c r="DH22" s="297"/>
      <c r="DI22" s="297"/>
      <c r="DJ22" s="297"/>
      <c r="DK22" s="297"/>
      <c r="DL22" s="297"/>
      <c r="DM22" s="297"/>
      <c r="DN22" s="297"/>
      <c r="DO22" s="297"/>
      <c r="DP22" s="297"/>
      <c r="DQ22" s="297"/>
      <c r="DR22" s="297"/>
      <c r="DS22" s="297"/>
      <c r="DT22" s="297"/>
      <c r="DU22" s="297"/>
      <c r="DV22" s="297"/>
      <c r="DW22" s="297"/>
      <c r="DX22" s="297"/>
      <c r="DY22" s="297"/>
      <c r="DZ22" s="297"/>
      <c r="EA22" s="297"/>
      <c r="EB22" s="297"/>
      <c r="EC22" s="297"/>
      <c r="ED22" s="297"/>
      <c r="EE22" s="297"/>
      <c r="EF22" s="297"/>
      <c r="EG22" s="297"/>
      <c r="EH22" s="297"/>
      <c r="EI22" s="297"/>
      <c r="EJ22" s="297"/>
      <c r="EK22" s="297"/>
      <c r="EL22" s="297"/>
      <c r="EM22" s="297"/>
      <c r="EN22" s="297"/>
      <c r="EO22" s="297"/>
      <c r="EP22" s="297"/>
      <c r="EQ22" s="297"/>
      <c r="ER22" s="297"/>
      <c r="ES22" s="297"/>
      <c r="ET22" s="297"/>
      <c r="EU22" s="297"/>
      <c r="EV22" s="297"/>
      <c r="EW22" s="297"/>
      <c r="EX22" s="297"/>
      <c r="EY22" s="297"/>
      <c r="EZ22" s="297"/>
      <c r="FA22" s="297"/>
      <c r="FB22" s="297"/>
      <c r="FC22" s="297"/>
      <c r="FD22" s="297"/>
      <c r="FE22" s="297"/>
      <c r="FF22" s="297"/>
      <c r="FG22" s="297"/>
      <c r="FH22" s="297"/>
      <c r="FI22" s="297"/>
      <c r="FJ22" s="297"/>
      <c r="FK22" s="297"/>
      <c r="FL22" s="297"/>
      <c r="FM22" s="297"/>
      <c r="FN22" s="297"/>
      <c r="FO22" s="297"/>
      <c r="FP22" s="297"/>
      <c r="FQ22" s="297"/>
      <c r="FR22" s="297"/>
      <c r="FS22" s="297"/>
      <c r="FT22" s="297"/>
      <c r="FU22" s="297"/>
      <c r="FV22" s="297"/>
      <c r="FW22" s="297"/>
      <c r="FX22" s="297"/>
      <c r="FY22" s="297"/>
      <c r="FZ22" s="297"/>
      <c r="GA22" s="297"/>
      <c r="GB22" s="297"/>
      <c r="GC22" s="297"/>
      <c r="GD22" s="297"/>
      <c r="GE22" s="297"/>
      <c r="GF22" s="297"/>
      <c r="GG22" s="297"/>
      <c r="GH22" s="297"/>
      <c r="GI22" s="297"/>
      <c r="GJ22" s="297"/>
      <c r="GK22" s="297"/>
      <c r="GL22" s="297"/>
      <c r="GM22" s="297"/>
      <c r="GN22" s="297"/>
      <c r="GO22" s="297"/>
      <c r="GP22" s="297"/>
      <c r="GQ22" s="297"/>
      <c r="GR22" s="297"/>
      <c r="GS22" s="297"/>
      <c r="GT22" s="297"/>
      <c r="GU22" s="297"/>
      <c r="GV22" s="297"/>
      <c r="GW22" s="297"/>
      <c r="GX22" s="297"/>
      <c r="GY22" s="297"/>
      <c r="GZ22" s="297"/>
      <c r="HA22" s="297"/>
      <c r="HB22" s="297"/>
      <c r="HC22" s="297"/>
      <c r="HD22" s="297"/>
      <c r="HE22" s="297"/>
      <c r="HF22" s="297"/>
      <c r="HG22" s="297"/>
      <c r="HH22" s="297"/>
      <c r="HI22" s="297"/>
      <c r="HJ22" s="297"/>
      <c r="HK22" s="297"/>
      <c r="HL22" s="297"/>
      <c r="HM22" s="297"/>
      <c r="HN22" s="297"/>
      <c r="HO22" s="297"/>
      <c r="HP22" s="297"/>
      <c r="HQ22" s="297"/>
      <c r="HR22" s="297"/>
      <c r="HS22" s="297"/>
      <c r="HT22" s="297"/>
      <c r="HU22" s="297"/>
      <c r="HV22" s="297"/>
      <c r="HW22" s="297"/>
      <c r="HX22" s="297"/>
      <c r="HY22" s="297"/>
      <c r="HZ22" s="297"/>
      <c r="IA22" s="297"/>
      <c r="IB22" s="297"/>
      <c r="IC22" s="297"/>
      <c r="ID22" s="297"/>
      <c r="IE22" s="297"/>
      <c r="IF22" s="297"/>
      <c r="IG22" s="297"/>
      <c r="IH22" s="297"/>
      <c r="II22" s="297"/>
      <c r="IJ22" s="297"/>
      <c r="IK22" s="297"/>
      <c r="IL22" s="297"/>
      <c r="IM22" s="297"/>
      <c r="IN22" s="297"/>
      <c r="IO22" s="297"/>
      <c r="IP22" s="297"/>
      <c r="IQ22" s="297"/>
    </row>
    <row r="23" s="281" customFormat="1" ht="24" customHeight="1" spans="1:251">
      <c r="A23" s="301" t="s">
        <v>733</v>
      </c>
      <c r="B23" s="300"/>
      <c r="C23" s="300">
        <v>627</v>
      </c>
      <c r="D23" s="300">
        <v>412</v>
      </c>
      <c r="E23" s="295">
        <f t="shared" si="1"/>
        <v>0.657097288676236</v>
      </c>
      <c r="F23" s="296">
        <v>4.33684210526316</v>
      </c>
      <c r="G23" s="297"/>
      <c r="H23" s="297"/>
      <c r="I23" s="297"/>
      <c r="J23" s="297"/>
      <c r="K23" s="297"/>
      <c r="L23" s="297"/>
      <c r="M23" s="297"/>
      <c r="N23" s="297"/>
      <c r="O23" s="297"/>
      <c r="P23" s="297"/>
      <c r="Q23" s="297"/>
      <c r="R23" s="297"/>
      <c r="S23" s="297"/>
      <c r="T23" s="297"/>
      <c r="U23" s="297"/>
      <c r="V23" s="297"/>
      <c r="W23" s="297"/>
      <c r="X23" s="297"/>
      <c r="Y23" s="297"/>
      <c r="Z23" s="297"/>
      <c r="AA23" s="297"/>
      <c r="AB23" s="297"/>
      <c r="AC23" s="297"/>
      <c r="AD23" s="297"/>
      <c r="AE23" s="297"/>
      <c r="AF23" s="297"/>
      <c r="AG23" s="297"/>
      <c r="AH23" s="297"/>
      <c r="AI23" s="297"/>
      <c r="AJ23" s="297"/>
      <c r="AK23" s="297"/>
      <c r="AL23" s="297"/>
      <c r="AM23" s="297"/>
      <c r="AN23" s="297"/>
      <c r="AO23" s="297"/>
      <c r="AP23" s="297"/>
      <c r="AQ23" s="297"/>
      <c r="AR23" s="297"/>
      <c r="AS23" s="297"/>
      <c r="AT23" s="297"/>
      <c r="AU23" s="297"/>
      <c r="AV23" s="297"/>
      <c r="AW23" s="297"/>
      <c r="AX23" s="297"/>
      <c r="AY23" s="297"/>
      <c r="AZ23" s="297"/>
      <c r="BA23" s="297"/>
      <c r="BB23" s="297"/>
      <c r="BC23" s="297"/>
      <c r="BD23" s="297"/>
      <c r="BE23" s="297"/>
      <c r="BF23" s="297"/>
      <c r="BG23" s="297"/>
      <c r="BH23" s="297"/>
      <c r="BI23" s="297"/>
      <c r="BJ23" s="297"/>
      <c r="BK23" s="297"/>
      <c r="BL23" s="297"/>
      <c r="BM23" s="297"/>
      <c r="BN23" s="297"/>
      <c r="BO23" s="297"/>
      <c r="BP23" s="297"/>
      <c r="BQ23" s="297"/>
      <c r="BR23" s="297"/>
      <c r="BS23" s="297"/>
      <c r="BT23" s="297"/>
      <c r="BU23" s="297"/>
      <c r="BV23" s="297"/>
      <c r="BW23" s="297"/>
      <c r="BX23" s="297"/>
      <c r="BY23" s="297"/>
      <c r="BZ23" s="297"/>
      <c r="CA23" s="297"/>
      <c r="CB23" s="297"/>
      <c r="CC23" s="297"/>
      <c r="CD23" s="297"/>
      <c r="CE23" s="297"/>
      <c r="CF23" s="297"/>
      <c r="CG23" s="297"/>
      <c r="CH23" s="297"/>
      <c r="CI23" s="297"/>
      <c r="CJ23" s="297"/>
      <c r="CK23" s="297"/>
      <c r="CL23" s="297"/>
      <c r="CM23" s="297"/>
      <c r="CN23" s="297"/>
      <c r="CO23" s="297"/>
      <c r="CP23" s="297"/>
      <c r="CQ23" s="297"/>
      <c r="CR23" s="297"/>
      <c r="CS23" s="297"/>
      <c r="CT23" s="297"/>
      <c r="CU23" s="297"/>
      <c r="CV23" s="297"/>
      <c r="CW23" s="297"/>
      <c r="CX23" s="297"/>
      <c r="CY23" s="297"/>
      <c r="CZ23" s="297"/>
      <c r="DA23" s="297"/>
      <c r="DB23" s="297"/>
      <c r="DC23" s="297"/>
      <c r="DD23" s="297"/>
      <c r="DE23" s="297"/>
      <c r="DF23" s="297"/>
      <c r="DG23" s="297"/>
      <c r="DH23" s="297"/>
      <c r="DI23" s="297"/>
      <c r="DJ23" s="297"/>
      <c r="DK23" s="297"/>
      <c r="DL23" s="297"/>
      <c r="DM23" s="297"/>
      <c r="DN23" s="297"/>
      <c r="DO23" s="297"/>
      <c r="DP23" s="297"/>
      <c r="DQ23" s="297"/>
      <c r="DR23" s="297"/>
      <c r="DS23" s="297"/>
      <c r="DT23" s="297"/>
      <c r="DU23" s="297"/>
      <c r="DV23" s="297"/>
      <c r="DW23" s="297"/>
      <c r="DX23" s="297"/>
      <c r="DY23" s="297"/>
      <c r="DZ23" s="297"/>
      <c r="EA23" s="297"/>
      <c r="EB23" s="297"/>
      <c r="EC23" s="297"/>
      <c r="ED23" s="297"/>
      <c r="EE23" s="297"/>
      <c r="EF23" s="297"/>
      <c r="EG23" s="297"/>
      <c r="EH23" s="297"/>
      <c r="EI23" s="297"/>
      <c r="EJ23" s="297"/>
      <c r="EK23" s="297"/>
      <c r="EL23" s="297"/>
      <c r="EM23" s="297"/>
      <c r="EN23" s="297"/>
      <c r="EO23" s="297"/>
      <c r="EP23" s="297"/>
      <c r="EQ23" s="297"/>
      <c r="ER23" s="297"/>
      <c r="ES23" s="297"/>
      <c r="ET23" s="297"/>
      <c r="EU23" s="297"/>
      <c r="EV23" s="297"/>
      <c r="EW23" s="297"/>
      <c r="EX23" s="297"/>
      <c r="EY23" s="297"/>
      <c r="EZ23" s="297"/>
      <c r="FA23" s="297"/>
      <c r="FB23" s="297"/>
      <c r="FC23" s="297"/>
      <c r="FD23" s="297"/>
      <c r="FE23" s="297"/>
      <c r="FF23" s="297"/>
      <c r="FG23" s="297"/>
      <c r="FH23" s="297"/>
      <c r="FI23" s="297"/>
      <c r="FJ23" s="297"/>
      <c r="FK23" s="297"/>
      <c r="FL23" s="297"/>
      <c r="FM23" s="297"/>
      <c r="FN23" s="297"/>
      <c r="FO23" s="297"/>
      <c r="FP23" s="297"/>
      <c r="FQ23" s="297"/>
      <c r="FR23" s="297"/>
      <c r="FS23" s="297"/>
      <c r="FT23" s="297"/>
      <c r="FU23" s="297"/>
      <c r="FV23" s="297"/>
      <c r="FW23" s="297"/>
      <c r="FX23" s="297"/>
      <c r="FY23" s="297"/>
      <c r="FZ23" s="297"/>
      <c r="GA23" s="297"/>
      <c r="GB23" s="297"/>
      <c r="GC23" s="297"/>
      <c r="GD23" s="297"/>
      <c r="GE23" s="297"/>
      <c r="GF23" s="297"/>
      <c r="GG23" s="297"/>
      <c r="GH23" s="297"/>
      <c r="GI23" s="297"/>
      <c r="GJ23" s="297"/>
      <c r="GK23" s="297"/>
      <c r="GL23" s="297"/>
      <c r="GM23" s="297"/>
      <c r="GN23" s="297"/>
      <c r="GO23" s="297"/>
      <c r="GP23" s="297"/>
      <c r="GQ23" s="297"/>
      <c r="GR23" s="297"/>
      <c r="GS23" s="297"/>
      <c r="GT23" s="297"/>
      <c r="GU23" s="297"/>
      <c r="GV23" s="297"/>
      <c r="GW23" s="297"/>
      <c r="GX23" s="297"/>
      <c r="GY23" s="297"/>
      <c r="GZ23" s="297"/>
      <c r="HA23" s="297"/>
      <c r="HB23" s="297"/>
      <c r="HC23" s="297"/>
      <c r="HD23" s="297"/>
      <c r="HE23" s="297"/>
      <c r="HF23" s="297"/>
      <c r="HG23" s="297"/>
      <c r="HH23" s="297"/>
      <c r="HI23" s="297"/>
      <c r="HJ23" s="297"/>
      <c r="HK23" s="297"/>
      <c r="HL23" s="297"/>
      <c r="HM23" s="297"/>
      <c r="HN23" s="297"/>
      <c r="HO23" s="297"/>
      <c r="HP23" s="297"/>
      <c r="HQ23" s="297"/>
      <c r="HR23" s="297"/>
      <c r="HS23" s="297"/>
      <c r="HT23" s="297"/>
      <c r="HU23" s="297"/>
      <c r="HV23" s="297"/>
      <c r="HW23" s="297"/>
      <c r="HX23" s="297"/>
      <c r="HY23" s="297"/>
      <c r="HZ23" s="297"/>
      <c r="IA23" s="297"/>
      <c r="IB23" s="297"/>
      <c r="IC23" s="297"/>
      <c r="ID23" s="297"/>
      <c r="IE23" s="297"/>
      <c r="IF23" s="297"/>
      <c r="IG23" s="297"/>
      <c r="IH23" s="297"/>
      <c r="II23" s="297"/>
      <c r="IJ23" s="297"/>
      <c r="IK23" s="297"/>
      <c r="IL23" s="297"/>
      <c r="IM23" s="297"/>
      <c r="IN23" s="297"/>
      <c r="IO23" s="297"/>
      <c r="IP23" s="297"/>
      <c r="IQ23" s="297"/>
    </row>
    <row r="24" s="281" customFormat="1" ht="24" customHeight="1" spans="1:251">
      <c r="A24" s="265" t="s">
        <v>734</v>
      </c>
      <c r="B24" s="300"/>
      <c r="C24" s="300"/>
      <c r="D24" s="300"/>
      <c r="E24" s="295" t="str">
        <f t="shared" si="1"/>
        <v/>
      </c>
      <c r="F24" s="296"/>
      <c r="G24" s="297"/>
      <c r="H24" s="297"/>
      <c r="I24" s="297"/>
      <c r="J24" s="297"/>
      <c r="K24" s="297"/>
      <c r="L24" s="297"/>
      <c r="M24" s="297"/>
      <c r="N24" s="297"/>
      <c r="O24" s="297"/>
      <c r="P24" s="297"/>
      <c r="Q24" s="297"/>
      <c r="R24" s="297"/>
      <c r="S24" s="297"/>
      <c r="T24" s="297"/>
      <c r="U24" s="297"/>
      <c r="V24" s="297"/>
      <c r="W24" s="297"/>
      <c r="X24" s="297"/>
      <c r="Y24" s="297"/>
      <c r="Z24" s="297"/>
      <c r="AA24" s="297"/>
      <c r="AB24" s="297"/>
      <c r="AC24" s="297"/>
      <c r="AD24" s="297"/>
      <c r="AE24" s="297"/>
      <c r="AF24" s="297"/>
      <c r="AG24" s="297"/>
      <c r="AH24" s="297"/>
      <c r="AI24" s="297"/>
      <c r="AJ24" s="297"/>
      <c r="AK24" s="297"/>
      <c r="AL24" s="297"/>
      <c r="AM24" s="297"/>
      <c r="AN24" s="297"/>
      <c r="AO24" s="297"/>
      <c r="AP24" s="297"/>
      <c r="AQ24" s="297"/>
      <c r="AR24" s="297"/>
      <c r="AS24" s="297"/>
      <c r="AT24" s="297"/>
      <c r="AU24" s="297"/>
      <c r="AV24" s="297"/>
      <c r="AW24" s="297"/>
      <c r="AX24" s="297"/>
      <c r="AY24" s="297"/>
      <c r="AZ24" s="297"/>
      <c r="BA24" s="297"/>
      <c r="BB24" s="297"/>
      <c r="BC24" s="297"/>
      <c r="BD24" s="297"/>
      <c r="BE24" s="297"/>
      <c r="BF24" s="297"/>
      <c r="BG24" s="297"/>
      <c r="BH24" s="297"/>
      <c r="BI24" s="297"/>
      <c r="BJ24" s="297"/>
      <c r="BK24" s="297"/>
      <c r="BL24" s="297"/>
      <c r="BM24" s="297"/>
      <c r="BN24" s="297"/>
      <c r="BO24" s="297"/>
      <c r="BP24" s="297"/>
      <c r="BQ24" s="297"/>
      <c r="BR24" s="297"/>
      <c r="BS24" s="297"/>
      <c r="BT24" s="297"/>
      <c r="BU24" s="297"/>
      <c r="BV24" s="297"/>
      <c r="BW24" s="297"/>
      <c r="BX24" s="297"/>
      <c r="BY24" s="297"/>
      <c r="BZ24" s="297"/>
      <c r="CA24" s="297"/>
      <c r="CB24" s="297"/>
      <c r="CC24" s="297"/>
      <c r="CD24" s="297"/>
      <c r="CE24" s="297"/>
      <c r="CF24" s="297"/>
      <c r="CG24" s="297"/>
      <c r="CH24" s="297"/>
      <c r="CI24" s="297"/>
      <c r="CJ24" s="297"/>
      <c r="CK24" s="297"/>
      <c r="CL24" s="297"/>
      <c r="CM24" s="297"/>
      <c r="CN24" s="297"/>
      <c r="CO24" s="297"/>
      <c r="CP24" s="297"/>
      <c r="CQ24" s="297"/>
      <c r="CR24" s="297"/>
      <c r="CS24" s="297"/>
      <c r="CT24" s="297"/>
      <c r="CU24" s="297"/>
      <c r="CV24" s="297"/>
      <c r="CW24" s="297"/>
      <c r="CX24" s="297"/>
      <c r="CY24" s="297"/>
      <c r="CZ24" s="297"/>
      <c r="DA24" s="297"/>
      <c r="DB24" s="297"/>
      <c r="DC24" s="297"/>
      <c r="DD24" s="297"/>
      <c r="DE24" s="297"/>
      <c r="DF24" s="297"/>
      <c r="DG24" s="297"/>
      <c r="DH24" s="297"/>
      <c r="DI24" s="297"/>
      <c r="DJ24" s="297"/>
      <c r="DK24" s="297"/>
      <c r="DL24" s="297"/>
      <c r="DM24" s="297"/>
      <c r="DN24" s="297"/>
      <c r="DO24" s="297"/>
      <c r="DP24" s="297"/>
      <c r="DQ24" s="297"/>
      <c r="DR24" s="297"/>
      <c r="DS24" s="297"/>
      <c r="DT24" s="297"/>
      <c r="DU24" s="297"/>
      <c r="DV24" s="297"/>
      <c r="DW24" s="297"/>
      <c r="DX24" s="297"/>
      <c r="DY24" s="297"/>
      <c r="DZ24" s="297"/>
      <c r="EA24" s="297"/>
      <c r="EB24" s="297"/>
      <c r="EC24" s="297"/>
      <c r="ED24" s="297"/>
      <c r="EE24" s="297"/>
      <c r="EF24" s="297"/>
      <c r="EG24" s="297"/>
      <c r="EH24" s="297"/>
      <c r="EI24" s="297"/>
      <c r="EJ24" s="297"/>
      <c r="EK24" s="297"/>
      <c r="EL24" s="297"/>
      <c r="EM24" s="297"/>
      <c r="EN24" s="297"/>
      <c r="EO24" s="297"/>
      <c r="EP24" s="297"/>
      <c r="EQ24" s="297"/>
      <c r="ER24" s="297"/>
      <c r="ES24" s="297"/>
      <c r="ET24" s="297"/>
      <c r="EU24" s="297"/>
      <c r="EV24" s="297"/>
      <c r="EW24" s="297"/>
      <c r="EX24" s="297"/>
      <c r="EY24" s="297"/>
      <c r="EZ24" s="297"/>
      <c r="FA24" s="297"/>
      <c r="FB24" s="297"/>
      <c r="FC24" s="297"/>
      <c r="FD24" s="297"/>
      <c r="FE24" s="297"/>
      <c r="FF24" s="297"/>
      <c r="FG24" s="297"/>
      <c r="FH24" s="297"/>
      <c r="FI24" s="297"/>
      <c r="FJ24" s="297"/>
      <c r="FK24" s="297"/>
      <c r="FL24" s="297"/>
      <c r="FM24" s="297"/>
      <c r="FN24" s="297"/>
      <c r="FO24" s="297"/>
      <c r="FP24" s="297"/>
      <c r="FQ24" s="297"/>
      <c r="FR24" s="297"/>
      <c r="FS24" s="297"/>
      <c r="FT24" s="297"/>
      <c r="FU24" s="297"/>
      <c r="FV24" s="297"/>
      <c r="FW24" s="297"/>
      <c r="FX24" s="297"/>
      <c r="FY24" s="297"/>
      <c r="FZ24" s="297"/>
      <c r="GA24" s="297"/>
      <c r="GB24" s="297"/>
      <c r="GC24" s="297"/>
      <c r="GD24" s="297"/>
      <c r="GE24" s="297"/>
      <c r="GF24" s="297"/>
      <c r="GG24" s="297"/>
      <c r="GH24" s="297"/>
      <c r="GI24" s="297"/>
      <c r="GJ24" s="297"/>
      <c r="GK24" s="297"/>
      <c r="GL24" s="297"/>
      <c r="GM24" s="297"/>
      <c r="GN24" s="297"/>
      <c r="GO24" s="297"/>
      <c r="GP24" s="297"/>
      <c r="GQ24" s="297"/>
      <c r="GR24" s="297"/>
      <c r="GS24" s="297"/>
      <c r="GT24" s="297"/>
      <c r="GU24" s="297"/>
      <c r="GV24" s="297"/>
      <c r="GW24" s="297"/>
      <c r="GX24" s="297"/>
      <c r="GY24" s="297"/>
      <c r="GZ24" s="297"/>
      <c r="HA24" s="297"/>
      <c r="HB24" s="297"/>
      <c r="HC24" s="297"/>
      <c r="HD24" s="297"/>
      <c r="HE24" s="297"/>
      <c r="HF24" s="297"/>
      <c r="HG24" s="297"/>
      <c r="HH24" s="297"/>
      <c r="HI24" s="297"/>
      <c r="HJ24" s="297"/>
      <c r="HK24" s="297"/>
      <c r="HL24" s="297"/>
      <c r="HM24" s="297"/>
      <c r="HN24" s="297"/>
      <c r="HO24" s="297"/>
      <c r="HP24" s="297"/>
      <c r="HQ24" s="297"/>
      <c r="HR24" s="297"/>
      <c r="HS24" s="297"/>
      <c r="HT24" s="297"/>
      <c r="HU24" s="297"/>
      <c r="HV24" s="297"/>
      <c r="HW24" s="297"/>
      <c r="HX24" s="297"/>
      <c r="HY24" s="297"/>
      <c r="HZ24" s="297"/>
      <c r="IA24" s="297"/>
      <c r="IB24" s="297"/>
      <c r="IC24" s="297"/>
      <c r="ID24" s="297"/>
      <c r="IE24" s="297"/>
      <c r="IF24" s="297"/>
      <c r="IG24" s="297"/>
      <c r="IH24" s="297"/>
      <c r="II24" s="297"/>
      <c r="IJ24" s="297"/>
      <c r="IK24" s="297"/>
      <c r="IL24" s="297"/>
      <c r="IM24" s="297"/>
      <c r="IN24" s="297"/>
      <c r="IO24" s="297"/>
      <c r="IP24" s="297"/>
      <c r="IQ24" s="297"/>
    </row>
    <row r="25" s="281" customFormat="1" ht="24" customHeight="1" spans="1:251">
      <c r="A25" s="265" t="s">
        <v>735</v>
      </c>
      <c r="B25" s="300"/>
      <c r="C25" s="300"/>
      <c r="D25" s="300"/>
      <c r="E25" s="295" t="str">
        <f t="shared" si="1"/>
        <v/>
      </c>
      <c r="F25" s="296"/>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7"/>
      <c r="AQ25" s="297"/>
      <c r="AR25" s="297"/>
      <c r="AS25" s="297"/>
      <c r="AT25" s="297"/>
      <c r="AU25" s="297"/>
      <c r="AV25" s="297"/>
      <c r="AW25" s="297"/>
      <c r="AX25" s="297"/>
      <c r="AY25" s="297"/>
      <c r="AZ25" s="297"/>
      <c r="BA25" s="297"/>
      <c r="BB25" s="297"/>
      <c r="BC25" s="297"/>
      <c r="BD25" s="297"/>
      <c r="BE25" s="297"/>
      <c r="BF25" s="297"/>
      <c r="BG25" s="297"/>
      <c r="BH25" s="297"/>
      <c r="BI25" s="297"/>
      <c r="BJ25" s="297"/>
      <c r="BK25" s="297"/>
      <c r="BL25" s="297"/>
      <c r="BM25" s="297"/>
      <c r="BN25" s="297"/>
      <c r="BO25" s="297"/>
      <c r="BP25" s="297"/>
      <c r="BQ25" s="297"/>
      <c r="BR25" s="297"/>
      <c r="BS25" s="297"/>
      <c r="BT25" s="297"/>
      <c r="BU25" s="297"/>
      <c r="BV25" s="297"/>
      <c r="BW25" s="297"/>
      <c r="BX25" s="297"/>
      <c r="BY25" s="297"/>
      <c r="BZ25" s="297"/>
      <c r="CA25" s="297"/>
      <c r="CB25" s="297"/>
      <c r="CC25" s="297"/>
      <c r="CD25" s="297"/>
      <c r="CE25" s="297"/>
      <c r="CF25" s="297"/>
      <c r="CG25" s="297"/>
      <c r="CH25" s="297"/>
      <c r="CI25" s="297"/>
      <c r="CJ25" s="297"/>
      <c r="CK25" s="297"/>
      <c r="CL25" s="297"/>
      <c r="CM25" s="297"/>
      <c r="CN25" s="297"/>
      <c r="CO25" s="297"/>
      <c r="CP25" s="297"/>
      <c r="CQ25" s="297"/>
      <c r="CR25" s="297"/>
      <c r="CS25" s="297"/>
      <c r="CT25" s="297"/>
      <c r="CU25" s="297"/>
      <c r="CV25" s="297"/>
      <c r="CW25" s="297"/>
      <c r="CX25" s="297"/>
      <c r="CY25" s="297"/>
      <c r="CZ25" s="297"/>
      <c r="DA25" s="297"/>
      <c r="DB25" s="297"/>
      <c r="DC25" s="297"/>
      <c r="DD25" s="297"/>
      <c r="DE25" s="297"/>
      <c r="DF25" s="297"/>
      <c r="DG25" s="297"/>
      <c r="DH25" s="297"/>
      <c r="DI25" s="297"/>
      <c r="DJ25" s="297"/>
      <c r="DK25" s="297"/>
      <c r="DL25" s="297"/>
      <c r="DM25" s="297"/>
      <c r="DN25" s="297"/>
      <c r="DO25" s="297"/>
      <c r="DP25" s="297"/>
      <c r="DQ25" s="297"/>
      <c r="DR25" s="297"/>
      <c r="DS25" s="297"/>
      <c r="DT25" s="297"/>
      <c r="DU25" s="297"/>
      <c r="DV25" s="297"/>
      <c r="DW25" s="297"/>
      <c r="DX25" s="297"/>
      <c r="DY25" s="297"/>
      <c r="DZ25" s="297"/>
      <c r="EA25" s="297"/>
      <c r="EB25" s="297"/>
      <c r="EC25" s="297"/>
      <c r="ED25" s="297"/>
      <c r="EE25" s="297"/>
      <c r="EF25" s="297"/>
      <c r="EG25" s="297"/>
      <c r="EH25" s="297"/>
      <c r="EI25" s="297"/>
      <c r="EJ25" s="297"/>
      <c r="EK25" s="297"/>
      <c r="EL25" s="297"/>
      <c r="EM25" s="297"/>
      <c r="EN25" s="297"/>
      <c r="EO25" s="297"/>
      <c r="EP25" s="297"/>
      <c r="EQ25" s="297"/>
      <c r="ER25" s="297"/>
      <c r="ES25" s="297"/>
      <c r="ET25" s="297"/>
      <c r="EU25" s="297"/>
      <c r="EV25" s="297"/>
      <c r="EW25" s="297"/>
      <c r="EX25" s="297"/>
      <c r="EY25" s="297"/>
      <c r="EZ25" s="297"/>
      <c r="FA25" s="297"/>
      <c r="FB25" s="297"/>
      <c r="FC25" s="297"/>
      <c r="FD25" s="297"/>
      <c r="FE25" s="297"/>
      <c r="FF25" s="297"/>
      <c r="FG25" s="297"/>
      <c r="FH25" s="297"/>
      <c r="FI25" s="297"/>
      <c r="FJ25" s="297"/>
      <c r="FK25" s="297"/>
      <c r="FL25" s="297"/>
      <c r="FM25" s="297"/>
      <c r="FN25" s="297"/>
      <c r="FO25" s="297"/>
      <c r="FP25" s="297"/>
      <c r="FQ25" s="297"/>
      <c r="FR25" s="297"/>
      <c r="FS25" s="297"/>
      <c r="FT25" s="297"/>
      <c r="FU25" s="297"/>
      <c r="FV25" s="297"/>
      <c r="FW25" s="297"/>
      <c r="FX25" s="297"/>
      <c r="FY25" s="297"/>
      <c r="FZ25" s="297"/>
      <c r="GA25" s="297"/>
      <c r="GB25" s="297"/>
      <c r="GC25" s="297"/>
      <c r="GD25" s="297"/>
      <c r="GE25" s="297"/>
      <c r="GF25" s="297"/>
      <c r="GG25" s="297"/>
      <c r="GH25" s="297"/>
      <c r="GI25" s="297"/>
      <c r="GJ25" s="297"/>
      <c r="GK25" s="297"/>
      <c r="GL25" s="297"/>
      <c r="GM25" s="297"/>
      <c r="GN25" s="297"/>
      <c r="GO25" s="297"/>
      <c r="GP25" s="297"/>
      <c r="GQ25" s="297"/>
      <c r="GR25" s="297"/>
      <c r="GS25" s="297"/>
      <c r="GT25" s="297"/>
      <c r="GU25" s="297"/>
      <c r="GV25" s="297"/>
      <c r="GW25" s="297"/>
      <c r="GX25" s="297"/>
      <c r="GY25" s="297"/>
      <c r="GZ25" s="297"/>
      <c r="HA25" s="297"/>
      <c r="HB25" s="297"/>
      <c r="HC25" s="297"/>
      <c r="HD25" s="297"/>
      <c r="HE25" s="297"/>
      <c r="HF25" s="297"/>
      <c r="HG25" s="297"/>
      <c r="HH25" s="297"/>
      <c r="HI25" s="297"/>
      <c r="HJ25" s="297"/>
      <c r="HK25" s="297"/>
      <c r="HL25" s="297"/>
      <c r="HM25" s="297"/>
      <c r="HN25" s="297"/>
      <c r="HO25" s="297"/>
      <c r="HP25" s="297"/>
      <c r="HQ25" s="297"/>
      <c r="HR25" s="297"/>
      <c r="HS25" s="297"/>
      <c r="HT25" s="297"/>
      <c r="HU25" s="297"/>
      <c r="HV25" s="297"/>
      <c r="HW25" s="297"/>
      <c r="HX25" s="297"/>
      <c r="HY25" s="297"/>
      <c r="HZ25" s="297"/>
      <c r="IA25" s="297"/>
      <c r="IB25" s="297"/>
      <c r="IC25" s="297"/>
      <c r="ID25" s="297"/>
      <c r="IE25" s="297"/>
      <c r="IF25" s="297"/>
      <c r="IG25" s="297"/>
      <c r="IH25" s="297"/>
      <c r="II25" s="297"/>
      <c r="IJ25" s="297"/>
      <c r="IK25" s="297"/>
      <c r="IL25" s="297"/>
      <c r="IM25" s="297"/>
      <c r="IN25" s="297"/>
      <c r="IO25" s="297"/>
      <c r="IP25" s="297"/>
      <c r="IQ25" s="297"/>
    </row>
    <row r="26" s="281" customFormat="1" ht="24" customHeight="1" spans="1:251">
      <c r="A26" s="265" t="s">
        <v>736</v>
      </c>
      <c r="B26" s="298">
        <f>SUM(B27)</f>
        <v>14</v>
      </c>
      <c r="C26" s="298">
        <f>C27</f>
        <v>14</v>
      </c>
      <c r="D26" s="298">
        <f>D27</f>
        <v>14</v>
      </c>
      <c r="E26" s="295">
        <f t="shared" si="1"/>
        <v>1</v>
      </c>
      <c r="F26" s="296">
        <v>1</v>
      </c>
      <c r="G26" s="297"/>
      <c r="H26" s="297"/>
      <c r="I26" s="297"/>
      <c r="J26" s="297"/>
      <c r="K26" s="297"/>
      <c r="L26" s="297"/>
      <c r="M26" s="297"/>
      <c r="N26" s="297"/>
      <c r="O26" s="297"/>
      <c r="P26" s="297"/>
      <c r="Q26" s="297"/>
      <c r="R26" s="297"/>
      <c r="S26" s="297"/>
      <c r="T26" s="297"/>
      <c r="U26" s="297"/>
      <c r="V26" s="297"/>
      <c r="W26" s="297"/>
      <c r="X26" s="297"/>
      <c r="Y26" s="297"/>
      <c r="Z26" s="297"/>
      <c r="AA26" s="297"/>
      <c r="AB26" s="297"/>
      <c r="AC26" s="297"/>
      <c r="AD26" s="297"/>
      <c r="AE26" s="297"/>
      <c r="AF26" s="297"/>
      <c r="AG26" s="297"/>
      <c r="AH26" s="297"/>
      <c r="AI26" s="297"/>
      <c r="AJ26" s="297"/>
      <c r="AK26" s="297"/>
      <c r="AL26" s="297"/>
      <c r="AM26" s="297"/>
      <c r="AN26" s="297"/>
      <c r="AO26" s="297"/>
      <c r="AP26" s="297"/>
      <c r="AQ26" s="297"/>
      <c r="AR26" s="297"/>
      <c r="AS26" s="297"/>
      <c r="AT26" s="297"/>
      <c r="AU26" s="297"/>
      <c r="AV26" s="297"/>
      <c r="AW26" s="297"/>
      <c r="AX26" s="297"/>
      <c r="AY26" s="297"/>
      <c r="AZ26" s="297"/>
      <c r="BA26" s="297"/>
      <c r="BB26" s="297"/>
      <c r="BC26" s="297"/>
      <c r="BD26" s="297"/>
      <c r="BE26" s="297"/>
      <c r="BF26" s="297"/>
      <c r="BG26" s="297"/>
      <c r="BH26" s="297"/>
      <c r="BI26" s="297"/>
      <c r="BJ26" s="297"/>
      <c r="BK26" s="297"/>
      <c r="BL26" s="297"/>
      <c r="BM26" s="297"/>
      <c r="BN26" s="297"/>
      <c r="BO26" s="297"/>
      <c r="BP26" s="297"/>
      <c r="BQ26" s="297"/>
      <c r="BR26" s="297"/>
      <c r="BS26" s="297"/>
      <c r="BT26" s="297"/>
      <c r="BU26" s="297"/>
      <c r="BV26" s="297"/>
      <c r="BW26" s="297"/>
      <c r="BX26" s="297"/>
      <c r="BY26" s="297"/>
      <c r="BZ26" s="297"/>
      <c r="CA26" s="297"/>
      <c r="CB26" s="297"/>
      <c r="CC26" s="297"/>
      <c r="CD26" s="297"/>
      <c r="CE26" s="297"/>
      <c r="CF26" s="297"/>
      <c r="CG26" s="297"/>
      <c r="CH26" s="297"/>
      <c r="CI26" s="297"/>
      <c r="CJ26" s="297"/>
      <c r="CK26" s="297"/>
      <c r="CL26" s="297"/>
      <c r="CM26" s="297"/>
      <c r="CN26" s="297"/>
      <c r="CO26" s="297"/>
      <c r="CP26" s="297"/>
      <c r="CQ26" s="297"/>
      <c r="CR26" s="297"/>
      <c r="CS26" s="297"/>
      <c r="CT26" s="297"/>
      <c r="CU26" s="297"/>
      <c r="CV26" s="297"/>
      <c r="CW26" s="297"/>
      <c r="CX26" s="297"/>
      <c r="CY26" s="297"/>
      <c r="CZ26" s="297"/>
      <c r="DA26" s="297"/>
      <c r="DB26" s="297"/>
      <c r="DC26" s="297"/>
      <c r="DD26" s="297"/>
      <c r="DE26" s="297"/>
      <c r="DF26" s="297"/>
      <c r="DG26" s="297"/>
      <c r="DH26" s="297"/>
      <c r="DI26" s="297"/>
      <c r="DJ26" s="297"/>
      <c r="DK26" s="297"/>
      <c r="DL26" s="297"/>
      <c r="DM26" s="297"/>
      <c r="DN26" s="297"/>
      <c r="DO26" s="297"/>
      <c r="DP26" s="297"/>
      <c r="DQ26" s="297"/>
      <c r="DR26" s="297"/>
      <c r="DS26" s="297"/>
      <c r="DT26" s="297"/>
      <c r="DU26" s="297"/>
      <c r="DV26" s="297"/>
      <c r="DW26" s="297"/>
      <c r="DX26" s="297"/>
      <c r="DY26" s="297"/>
      <c r="DZ26" s="297"/>
      <c r="EA26" s="297"/>
      <c r="EB26" s="297"/>
      <c r="EC26" s="297"/>
      <c r="ED26" s="297"/>
      <c r="EE26" s="297"/>
      <c r="EF26" s="297"/>
      <c r="EG26" s="297"/>
      <c r="EH26" s="297"/>
      <c r="EI26" s="297"/>
      <c r="EJ26" s="297"/>
      <c r="EK26" s="297"/>
      <c r="EL26" s="297"/>
      <c r="EM26" s="297"/>
      <c r="EN26" s="297"/>
      <c r="EO26" s="297"/>
      <c r="EP26" s="297"/>
      <c r="EQ26" s="297"/>
      <c r="ER26" s="297"/>
      <c r="ES26" s="297"/>
      <c r="ET26" s="297"/>
      <c r="EU26" s="297"/>
      <c r="EV26" s="297"/>
      <c r="EW26" s="297"/>
      <c r="EX26" s="297"/>
      <c r="EY26" s="297"/>
      <c r="EZ26" s="297"/>
      <c r="FA26" s="297"/>
      <c r="FB26" s="297"/>
      <c r="FC26" s="297"/>
      <c r="FD26" s="297"/>
      <c r="FE26" s="297"/>
      <c r="FF26" s="297"/>
      <c r="FG26" s="297"/>
      <c r="FH26" s="297"/>
      <c r="FI26" s="297"/>
      <c r="FJ26" s="297"/>
      <c r="FK26" s="297"/>
      <c r="FL26" s="297"/>
      <c r="FM26" s="297"/>
      <c r="FN26" s="297"/>
      <c r="FO26" s="297"/>
      <c r="FP26" s="297"/>
      <c r="FQ26" s="297"/>
      <c r="FR26" s="297"/>
      <c r="FS26" s="297"/>
      <c r="FT26" s="297"/>
      <c r="FU26" s="297"/>
      <c r="FV26" s="297"/>
      <c r="FW26" s="297"/>
      <c r="FX26" s="297"/>
      <c r="FY26" s="297"/>
      <c r="FZ26" s="297"/>
      <c r="GA26" s="297"/>
      <c r="GB26" s="297"/>
      <c r="GC26" s="297"/>
      <c r="GD26" s="297"/>
      <c r="GE26" s="297"/>
      <c r="GF26" s="297"/>
      <c r="GG26" s="297"/>
      <c r="GH26" s="297"/>
      <c r="GI26" s="297"/>
      <c r="GJ26" s="297"/>
      <c r="GK26" s="297"/>
      <c r="GL26" s="297"/>
      <c r="GM26" s="297"/>
      <c r="GN26" s="297"/>
      <c r="GO26" s="297"/>
      <c r="GP26" s="297"/>
      <c r="GQ26" s="297"/>
      <c r="GR26" s="297"/>
      <c r="GS26" s="297"/>
      <c r="GT26" s="297"/>
      <c r="GU26" s="297"/>
      <c r="GV26" s="297"/>
      <c r="GW26" s="297"/>
      <c r="GX26" s="297"/>
      <c r="GY26" s="297"/>
      <c r="GZ26" s="297"/>
      <c r="HA26" s="297"/>
      <c r="HB26" s="297"/>
      <c r="HC26" s="297"/>
      <c r="HD26" s="297"/>
      <c r="HE26" s="297"/>
      <c r="HF26" s="297"/>
      <c r="HG26" s="297"/>
      <c r="HH26" s="297"/>
      <c r="HI26" s="297"/>
      <c r="HJ26" s="297"/>
      <c r="HK26" s="297"/>
      <c r="HL26" s="297"/>
      <c r="HM26" s="297"/>
      <c r="HN26" s="297"/>
      <c r="HO26" s="297"/>
      <c r="HP26" s="297"/>
      <c r="HQ26" s="297"/>
      <c r="HR26" s="297"/>
      <c r="HS26" s="297"/>
      <c r="HT26" s="297"/>
      <c r="HU26" s="297"/>
      <c r="HV26" s="297"/>
      <c r="HW26" s="297"/>
      <c r="HX26" s="297"/>
      <c r="HY26" s="297"/>
      <c r="HZ26" s="297"/>
      <c r="IA26" s="297"/>
      <c r="IB26" s="297"/>
      <c r="IC26" s="297"/>
      <c r="ID26" s="297"/>
      <c r="IE26" s="297"/>
      <c r="IF26" s="297"/>
      <c r="IG26" s="297"/>
      <c r="IH26" s="297"/>
      <c r="II26" s="297"/>
      <c r="IJ26" s="297"/>
      <c r="IK26" s="297"/>
      <c r="IL26" s="297"/>
      <c r="IM26" s="297"/>
      <c r="IN26" s="297"/>
      <c r="IO26" s="297"/>
      <c r="IP26" s="297"/>
      <c r="IQ26" s="297"/>
    </row>
    <row r="27" s="281" customFormat="1" ht="24" customHeight="1" spans="1:251">
      <c r="A27" s="299" t="s">
        <v>737</v>
      </c>
      <c r="B27" s="300">
        <v>14</v>
      </c>
      <c r="C27" s="300">
        <v>14</v>
      </c>
      <c r="D27" s="300">
        <v>14</v>
      </c>
      <c r="E27" s="295">
        <f t="shared" si="1"/>
        <v>1</v>
      </c>
      <c r="F27" s="296">
        <v>1</v>
      </c>
      <c r="G27" s="297"/>
      <c r="H27" s="297"/>
      <c r="I27" s="297"/>
      <c r="J27" s="297"/>
      <c r="K27" s="297"/>
      <c r="L27" s="297"/>
      <c r="M27" s="297"/>
      <c r="N27" s="297"/>
      <c r="O27" s="297"/>
      <c r="P27" s="297"/>
      <c r="Q27" s="297"/>
      <c r="R27" s="297"/>
      <c r="S27" s="297"/>
      <c r="T27" s="297"/>
      <c r="U27" s="297"/>
      <c r="V27" s="297"/>
      <c r="W27" s="297"/>
      <c r="X27" s="297"/>
      <c r="Y27" s="297"/>
      <c r="Z27" s="297"/>
      <c r="AA27" s="297"/>
      <c r="AB27" s="297"/>
      <c r="AC27" s="297"/>
      <c r="AD27" s="297"/>
      <c r="AE27" s="297"/>
      <c r="AF27" s="297"/>
      <c r="AG27" s="297"/>
      <c r="AH27" s="297"/>
      <c r="AI27" s="297"/>
      <c r="AJ27" s="297"/>
      <c r="AK27" s="297"/>
      <c r="AL27" s="297"/>
      <c r="AM27" s="297"/>
      <c r="AN27" s="297"/>
      <c r="AO27" s="297"/>
      <c r="AP27" s="297"/>
      <c r="AQ27" s="297"/>
      <c r="AR27" s="297"/>
      <c r="AS27" s="297"/>
      <c r="AT27" s="297"/>
      <c r="AU27" s="297"/>
      <c r="AV27" s="297"/>
      <c r="AW27" s="297"/>
      <c r="AX27" s="297"/>
      <c r="AY27" s="297"/>
      <c r="AZ27" s="297"/>
      <c r="BA27" s="297"/>
      <c r="BB27" s="297"/>
      <c r="BC27" s="297"/>
      <c r="BD27" s="297"/>
      <c r="BE27" s="297"/>
      <c r="BF27" s="297"/>
      <c r="BG27" s="297"/>
      <c r="BH27" s="297"/>
      <c r="BI27" s="297"/>
      <c r="BJ27" s="297"/>
      <c r="BK27" s="297"/>
      <c r="BL27" s="297"/>
      <c r="BM27" s="297"/>
      <c r="BN27" s="297"/>
      <c r="BO27" s="297"/>
      <c r="BP27" s="297"/>
      <c r="BQ27" s="297"/>
      <c r="BR27" s="297"/>
      <c r="BS27" s="297"/>
      <c r="BT27" s="297"/>
      <c r="BU27" s="297"/>
      <c r="BV27" s="297"/>
      <c r="BW27" s="297"/>
      <c r="BX27" s="297"/>
      <c r="BY27" s="297"/>
      <c r="BZ27" s="297"/>
      <c r="CA27" s="297"/>
      <c r="CB27" s="297"/>
      <c r="CC27" s="297"/>
      <c r="CD27" s="297"/>
      <c r="CE27" s="297"/>
      <c r="CF27" s="297"/>
      <c r="CG27" s="297"/>
      <c r="CH27" s="297"/>
      <c r="CI27" s="297"/>
      <c r="CJ27" s="297"/>
      <c r="CK27" s="297"/>
      <c r="CL27" s="297"/>
      <c r="CM27" s="297"/>
      <c r="CN27" s="297"/>
      <c r="CO27" s="297"/>
      <c r="CP27" s="297"/>
      <c r="CQ27" s="297"/>
      <c r="CR27" s="297"/>
      <c r="CS27" s="297"/>
      <c r="CT27" s="297"/>
      <c r="CU27" s="297"/>
      <c r="CV27" s="297"/>
      <c r="CW27" s="297"/>
      <c r="CX27" s="297"/>
      <c r="CY27" s="297"/>
      <c r="CZ27" s="297"/>
      <c r="DA27" s="297"/>
      <c r="DB27" s="297"/>
      <c r="DC27" s="297"/>
      <c r="DD27" s="297"/>
      <c r="DE27" s="297"/>
      <c r="DF27" s="297"/>
      <c r="DG27" s="297"/>
      <c r="DH27" s="297"/>
      <c r="DI27" s="297"/>
      <c r="DJ27" s="297"/>
      <c r="DK27" s="297"/>
      <c r="DL27" s="297"/>
      <c r="DM27" s="297"/>
      <c r="DN27" s="297"/>
      <c r="DO27" s="297"/>
      <c r="DP27" s="297"/>
      <c r="DQ27" s="297"/>
      <c r="DR27" s="297"/>
      <c r="DS27" s="297"/>
      <c r="DT27" s="297"/>
      <c r="DU27" s="297"/>
      <c r="DV27" s="297"/>
      <c r="DW27" s="297"/>
      <c r="DX27" s="297"/>
      <c r="DY27" s="297"/>
      <c r="DZ27" s="297"/>
      <c r="EA27" s="297"/>
      <c r="EB27" s="297"/>
      <c r="EC27" s="297"/>
      <c r="ED27" s="297"/>
      <c r="EE27" s="297"/>
      <c r="EF27" s="297"/>
      <c r="EG27" s="297"/>
      <c r="EH27" s="297"/>
      <c r="EI27" s="297"/>
      <c r="EJ27" s="297"/>
      <c r="EK27" s="297"/>
      <c r="EL27" s="297"/>
      <c r="EM27" s="297"/>
      <c r="EN27" s="297"/>
      <c r="EO27" s="297"/>
      <c r="EP27" s="297"/>
      <c r="EQ27" s="297"/>
      <c r="ER27" s="297"/>
      <c r="ES27" s="297"/>
      <c r="ET27" s="297"/>
      <c r="EU27" s="297"/>
      <c r="EV27" s="297"/>
      <c r="EW27" s="297"/>
      <c r="EX27" s="297"/>
      <c r="EY27" s="297"/>
      <c r="EZ27" s="297"/>
      <c r="FA27" s="297"/>
      <c r="FB27" s="297"/>
      <c r="FC27" s="297"/>
      <c r="FD27" s="297"/>
      <c r="FE27" s="297"/>
      <c r="FF27" s="297"/>
      <c r="FG27" s="297"/>
      <c r="FH27" s="297"/>
      <c r="FI27" s="297"/>
      <c r="FJ27" s="297"/>
      <c r="FK27" s="297"/>
      <c r="FL27" s="297"/>
      <c r="FM27" s="297"/>
      <c r="FN27" s="297"/>
      <c r="FO27" s="297"/>
      <c r="FP27" s="297"/>
      <c r="FQ27" s="297"/>
      <c r="FR27" s="297"/>
      <c r="FS27" s="297"/>
      <c r="FT27" s="297"/>
      <c r="FU27" s="297"/>
      <c r="FV27" s="297"/>
      <c r="FW27" s="297"/>
      <c r="FX27" s="297"/>
      <c r="FY27" s="297"/>
      <c r="FZ27" s="297"/>
      <c r="GA27" s="297"/>
      <c r="GB27" s="297"/>
      <c r="GC27" s="297"/>
      <c r="GD27" s="297"/>
      <c r="GE27" s="297"/>
      <c r="GF27" s="297"/>
      <c r="GG27" s="297"/>
      <c r="GH27" s="297"/>
      <c r="GI27" s="297"/>
      <c r="GJ27" s="297"/>
      <c r="GK27" s="297"/>
      <c r="GL27" s="297"/>
      <c r="GM27" s="297"/>
      <c r="GN27" s="297"/>
      <c r="GO27" s="297"/>
      <c r="GP27" s="297"/>
      <c r="GQ27" s="297"/>
      <c r="GR27" s="297"/>
      <c r="GS27" s="297"/>
      <c r="GT27" s="297"/>
      <c r="GU27" s="297"/>
      <c r="GV27" s="297"/>
      <c r="GW27" s="297"/>
      <c r="GX27" s="297"/>
      <c r="GY27" s="297"/>
      <c r="GZ27" s="297"/>
      <c r="HA27" s="297"/>
      <c r="HB27" s="297"/>
      <c r="HC27" s="297"/>
      <c r="HD27" s="297"/>
      <c r="HE27" s="297"/>
      <c r="HF27" s="297"/>
      <c r="HG27" s="297"/>
      <c r="HH27" s="297"/>
      <c r="HI27" s="297"/>
      <c r="HJ27" s="297"/>
      <c r="HK27" s="297"/>
      <c r="HL27" s="297"/>
      <c r="HM27" s="297"/>
      <c r="HN27" s="297"/>
      <c r="HO27" s="297"/>
      <c r="HP27" s="297"/>
      <c r="HQ27" s="297"/>
      <c r="HR27" s="297"/>
      <c r="HS27" s="297"/>
      <c r="HT27" s="297"/>
      <c r="HU27" s="297"/>
      <c r="HV27" s="297"/>
      <c r="HW27" s="297"/>
      <c r="HX27" s="297"/>
      <c r="HY27" s="297"/>
      <c r="HZ27" s="297"/>
      <c r="IA27" s="297"/>
      <c r="IB27" s="297"/>
      <c r="IC27" s="297"/>
      <c r="ID27" s="297"/>
      <c r="IE27" s="297"/>
      <c r="IF27" s="297"/>
      <c r="IG27" s="297"/>
      <c r="IH27" s="297"/>
      <c r="II27" s="297"/>
      <c r="IJ27" s="297"/>
      <c r="IK27" s="297"/>
      <c r="IL27" s="297"/>
      <c r="IM27" s="297"/>
      <c r="IN27" s="297"/>
      <c r="IO27" s="297"/>
      <c r="IP27" s="297"/>
      <c r="IQ27" s="297"/>
    </row>
    <row r="28" s="281" customFormat="1" ht="24" customHeight="1" spans="1:251">
      <c r="A28" s="265" t="s">
        <v>738</v>
      </c>
      <c r="B28" s="300"/>
      <c r="C28" s="298">
        <v>11</v>
      </c>
      <c r="D28" s="298">
        <v>11</v>
      </c>
      <c r="E28" s="295">
        <f t="shared" si="1"/>
        <v>1</v>
      </c>
      <c r="F28" s="296"/>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297"/>
      <c r="AT28" s="297"/>
      <c r="AU28" s="297"/>
      <c r="AV28" s="297"/>
      <c r="AW28" s="297"/>
      <c r="AX28" s="297"/>
      <c r="AY28" s="297"/>
      <c r="AZ28" s="297"/>
      <c r="BA28" s="297"/>
      <c r="BB28" s="297"/>
      <c r="BC28" s="297"/>
      <c r="BD28" s="297"/>
      <c r="BE28" s="297"/>
      <c r="BF28" s="297"/>
      <c r="BG28" s="297"/>
      <c r="BH28" s="297"/>
      <c r="BI28" s="297"/>
      <c r="BJ28" s="297"/>
      <c r="BK28" s="297"/>
      <c r="BL28" s="297"/>
      <c r="BM28" s="297"/>
      <c r="BN28" s="297"/>
      <c r="BO28" s="297"/>
      <c r="BP28" s="297"/>
      <c r="BQ28" s="297"/>
      <c r="BR28" s="297"/>
      <c r="BS28" s="297"/>
      <c r="BT28" s="297"/>
      <c r="BU28" s="297"/>
      <c r="BV28" s="297"/>
      <c r="BW28" s="297"/>
      <c r="BX28" s="297"/>
      <c r="BY28" s="297"/>
      <c r="BZ28" s="297"/>
      <c r="CA28" s="297"/>
      <c r="CB28" s="297"/>
      <c r="CC28" s="297"/>
      <c r="CD28" s="297"/>
      <c r="CE28" s="297"/>
      <c r="CF28" s="297"/>
      <c r="CG28" s="297"/>
      <c r="CH28" s="297"/>
      <c r="CI28" s="297"/>
      <c r="CJ28" s="297"/>
      <c r="CK28" s="297"/>
      <c r="CL28" s="297"/>
      <c r="CM28" s="297"/>
      <c r="CN28" s="297"/>
      <c r="CO28" s="297"/>
      <c r="CP28" s="297"/>
      <c r="CQ28" s="297"/>
      <c r="CR28" s="297"/>
      <c r="CS28" s="297"/>
      <c r="CT28" s="297"/>
      <c r="CU28" s="297"/>
      <c r="CV28" s="297"/>
      <c r="CW28" s="297"/>
      <c r="CX28" s="297"/>
      <c r="CY28" s="297"/>
      <c r="CZ28" s="297"/>
      <c r="DA28" s="297"/>
      <c r="DB28" s="297"/>
      <c r="DC28" s="297"/>
      <c r="DD28" s="297"/>
      <c r="DE28" s="297"/>
      <c r="DF28" s="297"/>
      <c r="DG28" s="297"/>
      <c r="DH28" s="297"/>
      <c r="DI28" s="297"/>
      <c r="DJ28" s="297"/>
      <c r="DK28" s="297"/>
      <c r="DL28" s="297"/>
      <c r="DM28" s="297"/>
      <c r="DN28" s="297"/>
      <c r="DO28" s="297"/>
      <c r="DP28" s="297"/>
      <c r="DQ28" s="297"/>
      <c r="DR28" s="297"/>
      <c r="DS28" s="297"/>
      <c r="DT28" s="297"/>
      <c r="DU28" s="297"/>
      <c r="DV28" s="297"/>
      <c r="DW28" s="297"/>
      <c r="DX28" s="297"/>
      <c r="DY28" s="297"/>
      <c r="DZ28" s="297"/>
      <c r="EA28" s="297"/>
      <c r="EB28" s="297"/>
      <c r="EC28" s="297"/>
      <c r="ED28" s="297"/>
      <c r="EE28" s="297"/>
      <c r="EF28" s="297"/>
      <c r="EG28" s="297"/>
      <c r="EH28" s="297"/>
      <c r="EI28" s="297"/>
      <c r="EJ28" s="297"/>
      <c r="EK28" s="297"/>
      <c r="EL28" s="297"/>
      <c r="EM28" s="297"/>
      <c r="EN28" s="297"/>
      <c r="EO28" s="297"/>
      <c r="EP28" s="297"/>
      <c r="EQ28" s="297"/>
      <c r="ER28" s="297"/>
      <c r="ES28" s="297"/>
      <c r="ET28" s="297"/>
      <c r="EU28" s="297"/>
      <c r="EV28" s="297"/>
      <c r="EW28" s="297"/>
      <c r="EX28" s="297"/>
      <c r="EY28" s="297"/>
      <c r="EZ28" s="297"/>
      <c r="FA28" s="297"/>
      <c r="FB28" s="297"/>
      <c r="FC28" s="297"/>
      <c r="FD28" s="297"/>
      <c r="FE28" s="297"/>
      <c r="FF28" s="297"/>
      <c r="FG28" s="297"/>
      <c r="FH28" s="297"/>
      <c r="FI28" s="297"/>
      <c r="FJ28" s="297"/>
      <c r="FK28" s="297"/>
      <c r="FL28" s="297"/>
      <c r="FM28" s="297"/>
      <c r="FN28" s="297"/>
      <c r="FO28" s="297"/>
      <c r="FP28" s="297"/>
      <c r="FQ28" s="297"/>
      <c r="FR28" s="297"/>
      <c r="FS28" s="297"/>
      <c r="FT28" s="297"/>
      <c r="FU28" s="297"/>
      <c r="FV28" s="297"/>
      <c r="FW28" s="297"/>
      <c r="FX28" s="297"/>
      <c r="FY28" s="297"/>
      <c r="FZ28" s="297"/>
      <c r="GA28" s="297"/>
      <c r="GB28" s="297"/>
      <c r="GC28" s="297"/>
      <c r="GD28" s="297"/>
      <c r="GE28" s="297"/>
      <c r="GF28" s="297"/>
      <c r="GG28" s="297"/>
      <c r="GH28" s="297"/>
      <c r="GI28" s="297"/>
      <c r="GJ28" s="297"/>
      <c r="GK28" s="297"/>
      <c r="GL28" s="297"/>
      <c r="GM28" s="297"/>
      <c r="GN28" s="297"/>
      <c r="GO28" s="297"/>
      <c r="GP28" s="297"/>
      <c r="GQ28" s="297"/>
      <c r="GR28" s="297"/>
      <c r="GS28" s="297"/>
      <c r="GT28" s="297"/>
      <c r="GU28" s="297"/>
      <c r="GV28" s="297"/>
      <c r="GW28" s="297"/>
      <c r="GX28" s="297"/>
      <c r="GY28" s="297"/>
      <c r="GZ28" s="297"/>
      <c r="HA28" s="297"/>
      <c r="HB28" s="297"/>
      <c r="HC28" s="297"/>
      <c r="HD28" s="297"/>
      <c r="HE28" s="297"/>
      <c r="HF28" s="297"/>
      <c r="HG28" s="297"/>
      <c r="HH28" s="297"/>
      <c r="HI28" s="297"/>
      <c r="HJ28" s="297"/>
      <c r="HK28" s="297"/>
      <c r="HL28" s="297"/>
      <c r="HM28" s="297"/>
      <c r="HN28" s="297"/>
      <c r="HO28" s="297"/>
      <c r="HP28" s="297"/>
      <c r="HQ28" s="297"/>
      <c r="HR28" s="297"/>
      <c r="HS28" s="297"/>
      <c r="HT28" s="297"/>
      <c r="HU28" s="297"/>
      <c r="HV28" s="297"/>
      <c r="HW28" s="297"/>
      <c r="HX28" s="297"/>
      <c r="HY28" s="297"/>
      <c r="HZ28" s="297"/>
      <c r="IA28" s="297"/>
      <c r="IB28" s="297"/>
      <c r="IC28" s="297"/>
      <c r="ID28" s="297"/>
      <c r="IE28" s="297"/>
      <c r="IF28" s="297"/>
      <c r="IG28" s="297"/>
      <c r="IH28" s="297"/>
      <c r="II28" s="297"/>
      <c r="IJ28" s="297"/>
      <c r="IK28" s="297"/>
      <c r="IL28" s="297"/>
      <c r="IM28" s="297"/>
      <c r="IN28" s="297"/>
      <c r="IO28" s="297"/>
      <c r="IP28" s="297"/>
      <c r="IQ28" s="297"/>
    </row>
    <row r="29" s="281" customFormat="1" ht="24" customHeight="1" spans="1:251">
      <c r="A29" s="265" t="s">
        <v>739</v>
      </c>
      <c r="B29" s="298"/>
      <c r="C29" s="298"/>
      <c r="D29" s="298"/>
      <c r="E29" s="295" t="str">
        <f t="shared" si="1"/>
        <v/>
      </c>
      <c r="F29" s="296"/>
      <c r="G29" s="297"/>
      <c r="H29" s="297"/>
      <c r="I29" s="297"/>
      <c r="J29" s="297"/>
      <c r="K29" s="297"/>
      <c r="L29" s="297"/>
      <c r="M29" s="297"/>
      <c r="N29" s="297"/>
      <c r="O29" s="297"/>
      <c r="P29" s="297"/>
      <c r="Q29" s="297"/>
      <c r="R29" s="297"/>
      <c r="S29" s="297"/>
      <c r="T29" s="297"/>
      <c r="U29" s="297"/>
      <c r="V29" s="297"/>
      <c r="W29" s="297"/>
      <c r="X29" s="297"/>
      <c r="Y29" s="297"/>
      <c r="Z29" s="297"/>
      <c r="AA29" s="297"/>
      <c r="AB29" s="297"/>
      <c r="AC29" s="297"/>
      <c r="AD29" s="297"/>
      <c r="AE29" s="297"/>
      <c r="AF29" s="297"/>
      <c r="AG29" s="297"/>
      <c r="AH29" s="297"/>
      <c r="AI29" s="297"/>
      <c r="AJ29" s="297"/>
      <c r="AK29" s="297"/>
      <c r="AL29" s="297"/>
      <c r="AM29" s="297"/>
      <c r="AN29" s="297"/>
      <c r="AO29" s="297"/>
      <c r="AP29" s="297"/>
      <c r="AQ29" s="297"/>
      <c r="AR29" s="297"/>
      <c r="AS29" s="297"/>
      <c r="AT29" s="297"/>
      <c r="AU29" s="297"/>
      <c r="AV29" s="297"/>
      <c r="AW29" s="297"/>
      <c r="AX29" s="297"/>
      <c r="AY29" s="297"/>
      <c r="AZ29" s="297"/>
      <c r="BA29" s="297"/>
      <c r="BB29" s="297"/>
      <c r="BC29" s="297"/>
      <c r="BD29" s="297"/>
      <c r="BE29" s="297"/>
      <c r="BF29" s="297"/>
      <c r="BG29" s="297"/>
      <c r="BH29" s="297"/>
      <c r="BI29" s="297"/>
      <c r="BJ29" s="297"/>
      <c r="BK29" s="297"/>
      <c r="BL29" s="297"/>
      <c r="BM29" s="297"/>
      <c r="BN29" s="297"/>
      <c r="BO29" s="297"/>
      <c r="BP29" s="297"/>
      <c r="BQ29" s="297"/>
      <c r="BR29" s="297"/>
      <c r="BS29" s="297"/>
      <c r="BT29" s="297"/>
      <c r="BU29" s="297"/>
      <c r="BV29" s="297"/>
      <c r="BW29" s="297"/>
      <c r="BX29" s="297"/>
      <c r="BY29" s="297"/>
      <c r="BZ29" s="297"/>
      <c r="CA29" s="297"/>
      <c r="CB29" s="297"/>
      <c r="CC29" s="297"/>
      <c r="CD29" s="297"/>
      <c r="CE29" s="297"/>
      <c r="CF29" s="297"/>
      <c r="CG29" s="297"/>
      <c r="CH29" s="297"/>
      <c r="CI29" s="297"/>
      <c r="CJ29" s="297"/>
      <c r="CK29" s="297"/>
      <c r="CL29" s="297"/>
      <c r="CM29" s="297"/>
      <c r="CN29" s="297"/>
      <c r="CO29" s="297"/>
      <c r="CP29" s="297"/>
      <c r="CQ29" s="297"/>
      <c r="CR29" s="297"/>
      <c r="CS29" s="297"/>
      <c r="CT29" s="297"/>
      <c r="CU29" s="297"/>
      <c r="CV29" s="297"/>
      <c r="CW29" s="297"/>
      <c r="CX29" s="297"/>
      <c r="CY29" s="297"/>
      <c r="CZ29" s="297"/>
      <c r="DA29" s="297"/>
      <c r="DB29" s="297"/>
      <c r="DC29" s="297"/>
      <c r="DD29" s="297"/>
      <c r="DE29" s="297"/>
      <c r="DF29" s="297"/>
      <c r="DG29" s="297"/>
      <c r="DH29" s="297"/>
      <c r="DI29" s="297"/>
      <c r="DJ29" s="297"/>
      <c r="DK29" s="297"/>
      <c r="DL29" s="297"/>
      <c r="DM29" s="297"/>
      <c r="DN29" s="297"/>
      <c r="DO29" s="297"/>
      <c r="DP29" s="297"/>
      <c r="DQ29" s="297"/>
      <c r="DR29" s="297"/>
      <c r="DS29" s="297"/>
      <c r="DT29" s="297"/>
      <c r="DU29" s="297"/>
      <c r="DV29" s="297"/>
      <c r="DW29" s="297"/>
      <c r="DX29" s="297"/>
      <c r="DY29" s="297"/>
      <c r="DZ29" s="297"/>
      <c r="EA29" s="297"/>
      <c r="EB29" s="297"/>
      <c r="EC29" s="297"/>
      <c r="ED29" s="297"/>
      <c r="EE29" s="297"/>
      <c r="EF29" s="297"/>
      <c r="EG29" s="297"/>
      <c r="EH29" s="297"/>
      <c r="EI29" s="297"/>
      <c r="EJ29" s="297"/>
      <c r="EK29" s="297"/>
      <c r="EL29" s="297"/>
      <c r="EM29" s="297"/>
      <c r="EN29" s="297"/>
      <c r="EO29" s="297"/>
      <c r="EP29" s="297"/>
      <c r="EQ29" s="297"/>
      <c r="ER29" s="297"/>
      <c r="ES29" s="297"/>
      <c r="ET29" s="297"/>
      <c r="EU29" s="297"/>
      <c r="EV29" s="297"/>
      <c r="EW29" s="297"/>
      <c r="EX29" s="297"/>
      <c r="EY29" s="297"/>
      <c r="EZ29" s="297"/>
      <c r="FA29" s="297"/>
      <c r="FB29" s="297"/>
      <c r="FC29" s="297"/>
      <c r="FD29" s="297"/>
      <c r="FE29" s="297"/>
      <c r="FF29" s="297"/>
      <c r="FG29" s="297"/>
      <c r="FH29" s="297"/>
      <c r="FI29" s="297"/>
      <c r="FJ29" s="297"/>
      <c r="FK29" s="297"/>
      <c r="FL29" s="297"/>
      <c r="FM29" s="297"/>
      <c r="FN29" s="297"/>
      <c r="FO29" s="297"/>
      <c r="FP29" s="297"/>
      <c r="FQ29" s="297"/>
      <c r="FR29" s="297"/>
      <c r="FS29" s="297"/>
      <c r="FT29" s="297"/>
      <c r="FU29" s="297"/>
      <c r="FV29" s="297"/>
      <c r="FW29" s="297"/>
      <c r="FX29" s="297"/>
      <c r="FY29" s="297"/>
      <c r="FZ29" s="297"/>
      <c r="GA29" s="297"/>
      <c r="GB29" s="297"/>
      <c r="GC29" s="297"/>
      <c r="GD29" s="297"/>
      <c r="GE29" s="297"/>
      <c r="GF29" s="297"/>
      <c r="GG29" s="297"/>
      <c r="GH29" s="297"/>
      <c r="GI29" s="297"/>
      <c r="GJ29" s="297"/>
      <c r="GK29" s="297"/>
      <c r="GL29" s="297"/>
      <c r="GM29" s="297"/>
      <c r="GN29" s="297"/>
      <c r="GO29" s="297"/>
      <c r="GP29" s="297"/>
      <c r="GQ29" s="297"/>
      <c r="GR29" s="297"/>
      <c r="GS29" s="297"/>
      <c r="GT29" s="297"/>
      <c r="GU29" s="297"/>
      <c r="GV29" s="297"/>
      <c r="GW29" s="297"/>
      <c r="GX29" s="297"/>
      <c r="GY29" s="297"/>
      <c r="GZ29" s="297"/>
      <c r="HA29" s="297"/>
      <c r="HB29" s="297"/>
      <c r="HC29" s="297"/>
      <c r="HD29" s="297"/>
      <c r="HE29" s="297"/>
      <c r="HF29" s="297"/>
      <c r="HG29" s="297"/>
      <c r="HH29" s="297"/>
      <c r="HI29" s="297"/>
      <c r="HJ29" s="297"/>
      <c r="HK29" s="297"/>
      <c r="HL29" s="297"/>
      <c r="HM29" s="297"/>
      <c r="HN29" s="297"/>
      <c r="HO29" s="297"/>
      <c r="HP29" s="297"/>
      <c r="HQ29" s="297"/>
      <c r="HR29" s="297"/>
      <c r="HS29" s="297"/>
      <c r="HT29" s="297"/>
      <c r="HU29" s="297"/>
      <c r="HV29" s="297"/>
      <c r="HW29" s="297"/>
      <c r="HX29" s="297"/>
      <c r="HY29" s="297"/>
      <c r="HZ29" s="297"/>
      <c r="IA29" s="297"/>
      <c r="IB29" s="297"/>
      <c r="IC29" s="297"/>
      <c r="ID29" s="297"/>
      <c r="IE29" s="297"/>
      <c r="IF29" s="297"/>
      <c r="IG29" s="297"/>
      <c r="IH29" s="297"/>
      <c r="II29" s="297"/>
      <c r="IJ29" s="297"/>
      <c r="IK29" s="297"/>
      <c r="IL29" s="297"/>
      <c r="IM29" s="297"/>
      <c r="IN29" s="297"/>
      <c r="IO29" s="297"/>
      <c r="IP29" s="297"/>
      <c r="IQ29" s="297"/>
    </row>
    <row r="30" s="282" customFormat="1" ht="24" customHeight="1" spans="1:251">
      <c r="A30" s="302" t="s">
        <v>740</v>
      </c>
      <c r="B30" s="303">
        <f>B5+B6+B8+B10+B11+B14+B17+B18+B20+B21+B24+B25+B28+B29+B26</f>
        <v>81</v>
      </c>
      <c r="C30" s="303">
        <f>C5+C6+C8+C10+C11+C14+C17+C18+C20+C21+C24+C25+C28+C29+C26</f>
        <v>19334</v>
      </c>
      <c r="D30" s="303">
        <f>D5+D6+D8+D10+D11+D14+D17+D18+D20+D21+D24+D25+D28+D29+D26</f>
        <v>15025</v>
      </c>
      <c r="E30" s="295">
        <f t="shared" si="1"/>
        <v>0.777128374883625</v>
      </c>
      <c r="F30" s="296">
        <v>108.876811594203</v>
      </c>
      <c r="G30" s="297"/>
      <c r="H30" s="297"/>
      <c r="I30" s="297"/>
      <c r="J30" s="297"/>
      <c r="K30" s="297"/>
      <c r="L30" s="297"/>
      <c r="M30" s="297"/>
      <c r="N30" s="297"/>
      <c r="O30" s="297"/>
      <c r="P30" s="297"/>
      <c r="Q30" s="297"/>
      <c r="R30" s="297"/>
      <c r="S30" s="297"/>
      <c r="T30" s="297"/>
      <c r="U30" s="297"/>
      <c r="V30" s="297"/>
      <c r="W30" s="297"/>
      <c r="X30" s="297"/>
      <c r="Y30" s="297"/>
      <c r="Z30" s="297"/>
      <c r="AA30" s="297"/>
      <c r="AB30" s="297"/>
      <c r="AC30" s="297"/>
      <c r="AD30" s="297"/>
      <c r="AE30" s="297"/>
      <c r="AF30" s="297"/>
      <c r="AG30" s="297"/>
      <c r="AH30" s="297"/>
      <c r="AI30" s="297"/>
      <c r="AJ30" s="297"/>
      <c r="AK30" s="297"/>
      <c r="AL30" s="297"/>
      <c r="AM30" s="297"/>
      <c r="AN30" s="297"/>
      <c r="AO30" s="297"/>
      <c r="AP30" s="297"/>
      <c r="AQ30" s="297"/>
      <c r="AR30" s="297"/>
      <c r="AS30" s="297"/>
      <c r="AT30" s="297"/>
      <c r="AU30" s="297"/>
      <c r="AV30" s="297"/>
      <c r="AW30" s="297"/>
      <c r="AX30" s="297"/>
      <c r="AY30" s="297"/>
      <c r="AZ30" s="297"/>
      <c r="BA30" s="297"/>
      <c r="BB30" s="297"/>
      <c r="BC30" s="297"/>
      <c r="BD30" s="297"/>
      <c r="BE30" s="297"/>
      <c r="BF30" s="297"/>
      <c r="BG30" s="297"/>
      <c r="BH30" s="297"/>
      <c r="BI30" s="297"/>
      <c r="BJ30" s="297"/>
      <c r="BK30" s="297"/>
      <c r="BL30" s="297"/>
      <c r="BM30" s="297"/>
      <c r="BN30" s="297"/>
      <c r="BO30" s="297"/>
      <c r="BP30" s="297"/>
      <c r="BQ30" s="297"/>
      <c r="BR30" s="297"/>
      <c r="BS30" s="297"/>
      <c r="BT30" s="297"/>
      <c r="BU30" s="297"/>
      <c r="BV30" s="297"/>
      <c r="BW30" s="297"/>
      <c r="BX30" s="297"/>
      <c r="BY30" s="297"/>
      <c r="BZ30" s="297"/>
      <c r="CA30" s="297"/>
      <c r="CB30" s="297"/>
      <c r="CC30" s="297"/>
      <c r="CD30" s="297"/>
      <c r="CE30" s="297"/>
      <c r="CF30" s="297"/>
      <c r="CG30" s="297"/>
      <c r="CH30" s="297"/>
      <c r="CI30" s="297"/>
      <c r="CJ30" s="297"/>
      <c r="CK30" s="297"/>
      <c r="CL30" s="297"/>
      <c r="CM30" s="297"/>
      <c r="CN30" s="297"/>
      <c r="CO30" s="297"/>
      <c r="CP30" s="297"/>
      <c r="CQ30" s="297"/>
      <c r="CR30" s="297"/>
      <c r="CS30" s="297"/>
      <c r="CT30" s="297"/>
      <c r="CU30" s="297"/>
      <c r="CV30" s="297"/>
      <c r="CW30" s="297"/>
      <c r="CX30" s="297"/>
      <c r="CY30" s="297"/>
      <c r="CZ30" s="297"/>
      <c r="DA30" s="297"/>
      <c r="DB30" s="297"/>
      <c r="DC30" s="297"/>
      <c r="DD30" s="297"/>
      <c r="DE30" s="297"/>
      <c r="DF30" s="297"/>
      <c r="DG30" s="297"/>
      <c r="DH30" s="297"/>
      <c r="DI30" s="297"/>
      <c r="DJ30" s="297"/>
      <c r="DK30" s="297"/>
      <c r="DL30" s="297"/>
      <c r="DM30" s="297"/>
      <c r="DN30" s="297"/>
      <c r="DO30" s="297"/>
      <c r="DP30" s="297"/>
      <c r="DQ30" s="297"/>
      <c r="DR30" s="297"/>
      <c r="DS30" s="297"/>
      <c r="DT30" s="297"/>
      <c r="DU30" s="297"/>
      <c r="DV30" s="297"/>
      <c r="DW30" s="297"/>
      <c r="DX30" s="297"/>
      <c r="DY30" s="297"/>
      <c r="DZ30" s="297"/>
      <c r="EA30" s="297"/>
      <c r="EB30" s="297"/>
      <c r="EC30" s="297"/>
      <c r="ED30" s="297"/>
      <c r="EE30" s="297"/>
      <c r="EF30" s="297"/>
      <c r="EG30" s="297"/>
      <c r="EH30" s="297"/>
      <c r="EI30" s="297"/>
      <c r="EJ30" s="297"/>
      <c r="EK30" s="297"/>
      <c r="EL30" s="297"/>
      <c r="EM30" s="297"/>
      <c r="EN30" s="297"/>
      <c r="EO30" s="297"/>
      <c r="EP30" s="297"/>
      <c r="EQ30" s="297"/>
      <c r="ER30" s="297"/>
      <c r="ES30" s="297"/>
      <c r="ET30" s="297"/>
      <c r="EU30" s="297"/>
      <c r="EV30" s="297"/>
      <c r="EW30" s="297"/>
      <c r="EX30" s="297"/>
      <c r="EY30" s="297"/>
      <c r="EZ30" s="297"/>
      <c r="FA30" s="297"/>
      <c r="FB30" s="297"/>
      <c r="FC30" s="297"/>
      <c r="FD30" s="297"/>
      <c r="FE30" s="297"/>
      <c r="FF30" s="297"/>
      <c r="FG30" s="297"/>
      <c r="FH30" s="297"/>
      <c r="FI30" s="297"/>
      <c r="FJ30" s="297"/>
      <c r="FK30" s="297"/>
      <c r="FL30" s="297"/>
      <c r="FM30" s="297"/>
      <c r="FN30" s="297"/>
      <c r="FO30" s="297"/>
      <c r="FP30" s="297"/>
      <c r="FQ30" s="297"/>
      <c r="FR30" s="297"/>
      <c r="FS30" s="297"/>
      <c r="FT30" s="297"/>
      <c r="FU30" s="297"/>
      <c r="FV30" s="297"/>
      <c r="FW30" s="297"/>
      <c r="FX30" s="297"/>
      <c r="FY30" s="297"/>
      <c r="FZ30" s="297"/>
      <c r="GA30" s="297"/>
      <c r="GB30" s="297"/>
      <c r="GC30" s="297"/>
      <c r="GD30" s="297"/>
      <c r="GE30" s="297"/>
      <c r="GF30" s="297"/>
      <c r="GG30" s="297"/>
      <c r="GH30" s="297"/>
      <c r="GI30" s="297"/>
      <c r="GJ30" s="297"/>
      <c r="GK30" s="297"/>
      <c r="GL30" s="297"/>
      <c r="GM30" s="297"/>
      <c r="GN30" s="297"/>
      <c r="GO30" s="297"/>
      <c r="GP30" s="297"/>
      <c r="GQ30" s="297"/>
      <c r="GR30" s="297"/>
      <c r="GS30" s="297"/>
      <c r="GT30" s="297"/>
      <c r="GU30" s="297"/>
      <c r="GV30" s="297"/>
      <c r="GW30" s="297"/>
      <c r="GX30" s="297"/>
      <c r="GY30" s="297"/>
      <c r="GZ30" s="297"/>
      <c r="HA30" s="297"/>
      <c r="HB30" s="297"/>
      <c r="HC30" s="297"/>
      <c r="HD30" s="297"/>
      <c r="HE30" s="297"/>
      <c r="HF30" s="297"/>
      <c r="HG30" s="297"/>
      <c r="HH30" s="297"/>
      <c r="HI30" s="297"/>
      <c r="HJ30" s="297"/>
      <c r="HK30" s="297"/>
      <c r="HL30" s="297"/>
      <c r="HM30" s="297"/>
      <c r="HN30" s="297"/>
      <c r="HO30" s="297"/>
      <c r="HP30" s="297"/>
      <c r="HQ30" s="297"/>
      <c r="HR30" s="297"/>
      <c r="HS30" s="297"/>
      <c r="HT30" s="297"/>
      <c r="HU30" s="297"/>
      <c r="HV30" s="297"/>
      <c r="HW30" s="297"/>
      <c r="HX30" s="297"/>
      <c r="HY30" s="297"/>
      <c r="HZ30" s="297"/>
      <c r="IA30" s="297"/>
      <c r="IB30" s="297"/>
      <c r="IC30" s="297"/>
      <c r="ID30" s="297"/>
      <c r="IE30" s="297"/>
      <c r="IF30" s="297"/>
      <c r="IG30" s="297"/>
      <c r="IH30" s="297"/>
      <c r="II30" s="297"/>
      <c r="IJ30" s="297"/>
      <c r="IK30" s="297"/>
      <c r="IL30" s="297"/>
      <c r="IM30" s="297"/>
      <c r="IN30" s="297"/>
      <c r="IO30" s="297"/>
      <c r="IP30" s="297"/>
      <c r="IQ30" s="297"/>
    </row>
    <row r="31" s="283" customFormat="1" ht="24" customHeight="1" spans="1:3">
      <c r="A31" s="304"/>
      <c r="C31" s="305"/>
    </row>
    <row r="32" s="283" customFormat="1" ht="24" customHeight="1" spans="1:3">
      <c r="A32" s="304"/>
      <c r="C32" s="305"/>
    </row>
    <row r="33" s="283" customFormat="1" ht="24" customHeight="1" spans="1:3">
      <c r="A33" s="304"/>
      <c r="C33" s="305"/>
    </row>
    <row r="34" s="283" customFormat="1" ht="24" customHeight="1" spans="1:3">
      <c r="A34" s="304"/>
      <c r="C34" s="305"/>
    </row>
    <row r="35" s="283" customFormat="1" ht="24" customHeight="1" spans="1:3">
      <c r="A35" s="304"/>
      <c r="C35" s="305"/>
    </row>
    <row r="36" s="283" customFormat="1" ht="24" customHeight="1" spans="1:3">
      <c r="A36" s="304"/>
      <c r="C36" s="305"/>
    </row>
    <row r="37" s="283" customFormat="1" ht="24" customHeight="1" spans="1:3">
      <c r="A37" s="304"/>
      <c r="C37" s="305"/>
    </row>
    <row r="38" s="283" customFormat="1" ht="24" customHeight="1" spans="1:3">
      <c r="A38" s="304"/>
      <c r="C38" s="305"/>
    </row>
    <row r="39" s="283" customFormat="1" ht="24" customHeight="1" spans="1:3">
      <c r="A39" s="304"/>
      <c r="C39" s="305"/>
    </row>
    <row r="40" s="283" customFormat="1" ht="24" customHeight="1" spans="1:3">
      <c r="A40" s="304"/>
      <c r="C40" s="305"/>
    </row>
    <row r="41" s="283" customFormat="1" ht="24" customHeight="1" spans="1:3">
      <c r="A41" s="304"/>
      <c r="C41" s="305"/>
    </row>
    <row r="42" s="283" customFormat="1" ht="24" customHeight="1" spans="1:3">
      <c r="A42" s="304"/>
      <c r="C42" s="305"/>
    </row>
    <row r="43" s="283" customFormat="1" ht="24" customHeight="1" spans="1:3">
      <c r="A43" s="304"/>
      <c r="C43" s="305"/>
    </row>
    <row r="44" s="283" customFormat="1" ht="24" customHeight="1" spans="1:3">
      <c r="A44" s="304"/>
      <c r="C44" s="305"/>
    </row>
    <row r="45" s="283" customFormat="1" ht="24" customHeight="1" spans="1:3">
      <c r="A45" s="304"/>
      <c r="C45" s="305"/>
    </row>
    <row r="46" s="283" customFormat="1" ht="24" customHeight="1" spans="1:3">
      <c r="A46" s="304"/>
      <c r="C46" s="305"/>
    </row>
    <row r="47" s="283" customFormat="1" ht="24" customHeight="1" spans="1:3">
      <c r="A47" s="304"/>
      <c r="C47" s="305"/>
    </row>
    <row r="48" s="283" customFormat="1" ht="24" customHeight="1" spans="1:3">
      <c r="A48" s="304"/>
      <c r="C48" s="305"/>
    </row>
    <row r="49" s="283" customFormat="1" ht="24" customHeight="1" spans="1:3">
      <c r="A49" s="304"/>
      <c r="C49" s="305"/>
    </row>
    <row r="50" s="283" customFormat="1" ht="24" customHeight="1" spans="1:3">
      <c r="A50" s="304"/>
      <c r="C50" s="305"/>
    </row>
    <row r="51" s="283" customFormat="1" ht="24" customHeight="1" spans="1:3">
      <c r="A51" s="304"/>
      <c r="C51" s="305"/>
    </row>
    <row r="52" s="283" customFormat="1" ht="24" customHeight="1" spans="1:3">
      <c r="A52" s="304"/>
      <c r="C52" s="305"/>
    </row>
    <row r="53" s="283" customFormat="1" ht="24" customHeight="1" spans="1:3">
      <c r="A53" s="304"/>
      <c r="C53" s="305"/>
    </row>
    <row r="54" s="283" customFormat="1" ht="24" customHeight="1" spans="1:3">
      <c r="A54" s="304"/>
      <c r="C54" s="305"/>
    </row>
    <row r="55" s="283" customFormat="1" ht="24" customHeight="1" spans="1:3">
      <c r="A55" s="304"/>
      <c r="C55" s="305"/>
    </row>
    <row r="56" s="283" customFormat="1" ht="24" customHeight="1" spans="1:3">
      <c r="A56" s="304"/>
      <c r="C56" s="305"/>
    </row>
    <row r="57" s="283" customFormat="1" ht="24" customHeight="1" spans="1:3">
      <c r="A57" s="304"/>
      <c r="C57" s="305"/>
    </row>
    <row r="58" s="283" customFormat="1" ht="24" customHeight="1" spans="1:3">
      <c r="A58" s="304"/>
      <c r="C58" s="305"/>
    </row>
    <row r="59" s="283" customFormat="1" ht="24" customHeight="1" spans="1:3">
      <c r="A59" s="304"/>
      <c r="C59" s="305"/>
    </row>
    <row r="60" s="283" customFormat="1" ht="24" customHeight="1" spans="1:3">
      <c r="A60" s="304"/>
      <c r="C60" s="305"/>
    </row>
    <row r="61" s="283" customFormat="1" ht="24" customHeight="1" spans="1:3">
      <c r="A61" s="304"/>
      <c r="C61" s="305"/>
    </row>
    <row r="62" s="283" customFormat="1" ht="24" customHeight="1" spans="1:3">
      <c r="A62" s="304"/>
      <c r="C62" s="305"/>
    </row>
    <row r="63" s="283" customFormat="1" ht="24" customHeight="1" spans="1:3">
      <c r="A63" s="304"/>
      <c r="C63" s="305"/>
    </row>
    <row r="64" s="283" customFormat="1" ht="24" customHeight="1" spans="1:3">
      <c r="A64" s="304"/>
      <c r="C64" s="305"/>
    </row>
    <row r="65" s="283" customFormat="1" ht="24" customHeight="1" spans="1:3">
      <c r="A65" s="304"/>
      <c r="C65" s="305"/>
    </row>
    <row r="66" s="283" customFormat="1" ht="24" customHeight="1" spans="1:3">
      <c r="A66" s="304"/>
      <c r="C66" s="305"/>
    </row>
    <row r="67" s="283" customFormat="1" ht="24" customHeight="1" spans="1:3">
      <c r="A67" s="304"/>
      <c r="C67" s="305"/>
    </row>
    <row r="68" s="283" customFormat="1" ht="24" customHeight="1" spans="1:3">
      <c r="A68" s="304"/>
      <c r="C68" s="305"/>
    </row>
    <row r="69" s="283" customFormat="1" ht="24" customHeight="1" spans="1:3">
      <c r="A69" s="304"/>
      <c r="C69" s="305"/>
    </row>
    <row r="70" s="283" customFormat="1" ht="24" customHeight="1" spans="1:3">
      <c r="A70" s="304"/>
      <c r="C70" s="305"/>
    </row>
    <row r="71" s="283" customFormat="1" ht="24" customHeight="1" spans="1:3">
      <c r="A71" s="304"/>
      <c r="C71" s="305"/>
    </row>
    <row r="72" s="283" customFormat="1" ht="24" customHeight="1" spans="1:3">
      <c r="A72" s="304"/>
      <c r="C72" s="305"/>
    </row>
    <row r="73" s="283" customFormat="1" ht="24" customHeight="1" spans="1:3">
      <c r="A73" s="304"/>
      <c r="C73" s="305"/>
    </row>
    <row r="74" s="283" customFormat="1" ht="24" customHeight="1" spans="1:3">
      <c r="A74" s="304"/>
      <c r="C74" s="305"/>
    </row>
    <row r="75" s="283" customFormat="1" ht="24" customHeight="1" spans="1:3">
      <c r="A75" s="304"/>
      <c r="C75" s="305"/>
    </row>
    <row r="76" s="283" customFormat="1" ht="24" customHeight="1" spans="1:3">
      <c r="A76" s="304"/>
      <c r="C76" s="305"/>
    </row>
    <row r="77" s="283" customFormat="1" ht="24" customHeight="1" spans="1:3">
      <c r="A77" s="304"/>
      <c r="C77" s="305"/>
    </row>
    <row r="78" s="283" customFormat="1" ht="24" customHeight="1" spans="1:3">
      <c r="A78" s="304"/>
      <c r="C78" s="305"/>
    </row>
    <row r="79" s="283" customFormat="1" ht="24" customHeight="1" spans="1:3">
      <c r="A79" s="304"/>
      <c r="C79" s="305"/>
    </row>
    <row r="80" s="283" customFormat="1" ht="24" customHeight="1" spans="1:3">
      <c r="A80" s="304"/>
      <c r="C80" s="305"/>
    </row>
    <row r="81" s="283" customFormat="1" ht="24" customHeight="1" spans="1:3">
      <c r="A81" s="304"/>
      <c r="C81" s="305"/>
    </row>
    <row r="82" s="283" customFormat="1" ht="24" customHeight="1" spans="1:3">
      <c r="A82" s="304"/>
      <c r="C82" s="305"/>
    </row>
    <row r="83" s="283" customFormat="1" ht="24" customHeight="1" spans="1:3">
      <c r="A83" s="304"/>
      <c r="C83" s="305"/>
    </row>
    <row r="84" s="283" customFormat="1" ht="24" customHeight="1" spans="1:3">
      <c r="A84" s="304"/>
      <c r="C84" s="305"/>
    </row>
    <row r="85" s="283" customFormat="1" ht="24" customHeight="1" spans="1:3">
      <c r="A85" s="304"/>
      <c r="C85" s="305"/>
    </row>
  </sheetData>
  <sheetProtection formatCells="0" formatColumns="0" formatRows="0" insertRows="0" insertColumns="0" insertHyperlinks="0" deleteColumns="0" deleteRows="0" sort="0" autoFilter="0" pivotTables="0"/>
  <mergeCells count="2">
    <mergeCell ref="A2:F2"/>
    <mergeCell ref="E3:F3"/>
  </mergeCells>
  <printOptions horizontalCentered="1"/>
  <pageMargins left="0.590277777777778" right="0.590277777777778" top="0.393055555555556" bottom="0.590277777777778" header="0.590277777777778" footer="0.393055555555556"/>
  <pageSetup paperSize="9" scale="72" firstPageNumber="0" fitToHeight="0" orientation="portrait" blackAndWhite="1" useFirstPageNumber="1"/>
  <headerFooter alignWithMargins="0"/>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D75"/>
  <sheetViews>
    <sheetView showZeros="0" view="pageBreakPreview" zoomScaleNormal="100" zoomScaleSheetLayoutView="100" workbookViewId="0">
      <selection activeCell="E11" sqref="E11"/>
    </sheetView>
  </sheetViews>
  <sheetFormatPr defaultColWidth="9" defaultRowHeight="14.25" outlineLevelCol="3"/>
  <cols>
    <col min="1" max="1" width="32.6333333333333" style="254" customWidth="1"/>
    <col min="2" max="2" width="13.6333333333333" style="255" customWidth="1"/>
    <col min="3" max="3" width="32.6333333333333" style="254" customWidth="1"/>
    <col min="4" max="4" width="13.6333333333333" style="255" customWidth="1"/>
    <col min="5" max="16384" width="9" style="254"/>
  </cols>
  <sheetData>
    <row r="1" s="249" customFormat="1" ht="24" customHeight="1" spans="1:3">
      <c r="A1" s="256" t="s">
        <v>752</v>
      </c>
      <c r="B1" s="257"/>
      <c r="C1" s="257"/>
    </row>
    <row r="2" s="250" customFormat="1" ht="42" customHeight="1" spans="1:4">
      <c r="A2" s="258" t="s">
        <v>753</v>
      </c>
      <c r="B2" s="259"/>
      <c r="C2" s="259"/>
      <c r="D2" s="259"/>
    </row>
    <row r="3" s="251" customFormat="1" ht="27" customHeight="1" spans="1:4">
      <c r="A3" s="260"/>
      <c r="B3" s="261"/>
      <c r="C3" s="262" t="s">
        <v>67</v>
      </c>
      <c r="D3" s="262"/>
    </row>
    <row r="4" s="252" customFormat="1" ht="30" customHeight="1" spans="1:4">
      <c r="A4" s="263" t="s">
        <v>68</v>
      </c>
      <c r="B4" s="264" t="s">
        <v>6</v>
      </c>
      <c r="C4" s="263" t="s">
        <v>69</v>
      </c>
      <c r="D4" s="264" t="s">
        <v>6</v>
      </c>
    </row>
    <row r="5" s="253" customFormat="1" ht="24" customHeight="1" spans="1:4">
      <c r="A5" s="265" t="s">
        <v>743</v>
      </c>
      <c r="B5" s="266">
        <f>'13 壤塘县基金收入'!D11</f>
        <v>256</v>
      </c>
      <c r="C5" s="265" t="s">
        <v>744</v>
      </c>
      <c r="D5" s="266">
        <f>'14.YS 壤塘县基金支出'!D30</f>
        <v>15025</v>
      </c>
    </row>
    <row r="6" s="253" customFormat="1" ht="24" customHeight="1" spans="1:4">
      <c r="A6" s="265" t="s">
        <v>72</v>
      </c>
      <c r="B6" s="266">
        <f>SUM(B7:B10)</f>
        <v>19378</v>
      </c>
      <c r="C6" s="150" t="s">
        <v>73</v>
      </c>
      <c r="D6" s="266">
        <f>SUM(D7:D8)</f>
        <v>0</v>
      </c>
    </row>
    <row r="7" s="253" customFormat="1" ht="24" customHeight="1" spans="1:4">
      <c r="A7" s="267" t="s">
        <v>74</v>
      </c>
      <c r="B7" s="268">
        <v>936</v>
      </c>
      <c r="C7" s="267" t="s">
        <v>75</v>
      </c>
      <c r="D7" s="268"/>
    </row>
    <row r="8" s="253" customFormat="1" ht="24" customHeight="1" spans="1:4">
      <c r="A8" s="267" t="s">
        <v>82</v>
      </c>
      <c r="B8" s="268">
        <v>331</v>
      </c>
      <c r="C8" s="267" t="s">
        <v>81</v>
      </c>
      <c r="D8" s="268"/>
    </row>
    <row r="9" s="253" customFormat="1" ht="24" customHeight="1" spans="1:4">
      <c r="A9" s="267" t="s">
        <v>84</v>
      </c>
      <c r="B9" s="268">
        <v>11</v>
      </c>
      <c r="C9" s="212" t="s">
        <v>101</v>
      </c>
      <c r="D9" s="269">
        <f>D10</f>
        <v>300</v>
      </c>
    </row>
    <row r="10" s="253" customFormat="1" ht="24" customHeight="1" spans="1:4">
      <c r="A10" s="267" t="s">
        <v>92</v>
      </c>
      <c r="B10" s="268">
        <f>SUM(B11)</f>
        <v>18100</v>
      </c>
      <c r="C10" s="267" t="s">
        <v>745</v>
      </c>
      <c r="D10" s="268">
        <v>300</v>
      </c>
    </row>
    <row r="11" s="253" customFormat="1" ht="24" customHeight="1" spans="1:4">
      <c r="A11" s="270" t="s">
        <v>746</v>
      </c>
      <c r="B11" s="268">
        <v>18100</v>
      </c>
      <c r="C11" s="271"/>
      <c r="D11" s="268"/>
    </row>
    <row r="12" s="253" customFormat="1" ht="24" customHeight="1" spans="1:4">
      <c r="A12" s="13" t="s">
        <v>116</v>
      </c>
      <c r="B12" s="272">
        <f>B5+B6</f>
        <v>19634</v>
      </c>
      <c r="C12" s="273" t="s">
        <v>117</v>
      </c>
      <c r="D12" s="269">
        <f>D5+D6+D9+D13</f>
        <v>19634</v>
      </c>
    </row>
    <row r="13" s="253" customFormat="1" ht="24" customHeight="1" spans="1:4">
      <c r="A13" s="274"/>
      <c r="B13" s="275"/>
      <c r="C13" s="265" t="s">
        <v>118</v>
      </c>
      <c r="D13" s="269">
        <v>4309</v>
      </c>
    </row>
    <row r="14" s="253" customFormat="1" ht="24" customHeight="1" spans="2:4">
      <c r="B14" s="276"/>
      <c r="D14" s="276"/>
    </row>
    <row r="15" s="253" customFormat="1" ht="24" customHeight="1" spans="2:4">
      <c r="B15" s="276"/>
      <c r="D15" s="276"/>
    </row>
    <row r="16" s="253" customFormat="1" ht="24" customHeight="1" spans="2:4">
      <c r="B16" s="276"/>
      <c r="D16" s="276"/>
    </row>
    <row r="17" s="253" customFormat="1" ht="24" customHeight="1" spans="2:4">
      <c r="B17" s="276"/>
      <c r="D17" s="276"/>
    </row>
    <row r="18" s="253" customFormat="1" ht="24" customHeight="1" spans="2:4">
      <c r="B18" s="276"/>
      <c r="D18" s="276"/>
    </row>
    <row r="19" s="253" customFormat="1" ht="24" customHeight="1" spans="2:4">
      <c r="B19" s="276"/>
      <c r="D19" s="276"/>
    </row>
    <row r="20" s="253" customFormat="1" ht="24" customHeight="1" spans="2:4">
      <c r="B20" s="276"/>
      <c r="D20" s="276"/>
    </row>
    <row r="21" s="253" customFormat="1" ht="24" customHeight="1" spans="2:4">
      <c r="B21" s="276"/>
      <c r="D21" s="276"/>
    </row>
    <row r="22" s="253" customFormat="1" ht="24" customHeight="1" spans="2:4">
      <c r="B22" s="276"/>
      <c r="D22" s="276"/>
    </row>
    <row r="23" s="253" customFormat="1" ht="24" customHeight="1" spans="2:4">
      <c r="B23" s="276"/>
      <c r="D23" s="276"/>
    </row>
    <row r="24" s="253" customFormat="1" ht="24" customHeight="1" spans="2:4">
      <c r="B24" s="276"/>
      <c r="D24" s="276"/>
    </row>
    <row r="25" s="253" customFormat="1" ht="24" customHeight="1" spans="2:4">
      <c r="B25" s="276"/>
      <c r="D25" s="276"/>
    </row>
    <row r="26" s="253" customFormat="1" ht="24" customHeight="1" spans="2:4">
      <c r="B26" s="276"/>
      <c r="D26" s="276"/>
    </row>
    <row r="27" s="253" customFormat="1" ht="24" customHeight="1" spans="2:4">
      <c r="B27" s="276"/>
      <c r="D27" s="276"/>
    </row>
    <row r="28" s="253" customFormat="1" ht="24" customHeight="1" spans="2:4">
      <c r="B28" s="276"/>
      <c r="D28" s="276"/>
    </row>
    <row r="29" s="253" customFormat="1" ht="24" customHeight="1" spans="2:4">
      <c r="B29" s="276"/>
      <c r="D29" s="276"/>
    </row>
    <row r="30" s="253" customFormat="1" ht="24" customHeight="1" spans="2:4">
      <c r="B30" s="276"/>
      <c r="D30" s="276"/>
    </row>
    <row r="31" s="253" customFormat="1" ht="24" customHeight="1" spans="2:4">
      <c r="B31" s="276"/>
      <c r="D31" s="276"/>
    </row>
    <row r="32" s="253" customFormat="1" ht="24" customHeight="1" spans="2:4">
      <c r="B32" s="276"/>
      <c r="D32" s="276"/>
    </row>
    <row r="33" s="253" customFormat="1" ht="24" customHeight="1" spans="2:4">
      <c r="B33" s="276"/>
      <c r="D33" s="276"/>
    </row>
    <row r="34" s="253" customFormat="1" ht="24" customHeight="1" spans="2:4">
      <c r="B34" s="276"/>
      <c r="D34" s="276"/>
    </row>
    <row r="35" s="253" customFormat="1" ht="24" customHeight="1" spans="2:4">
      <c r="B35" s="276"/>
      <c r="D35" s="276"/>
    </row>
    <row r="36" s="253" customFormat="1" ht="24" customHeight="1" spans="2:4">
      <c r="B36" s="276"/>
      <c r="D36" s="276"/>
    </row>
    <row r="37" s="253" customFormat="1" ht="24" customHeight="1" spans="2:4">
      <c r="B37" s="276"/>
      <c r="D37" s="276"/>
    </row>
    <row r="38" s="253" customFormat="1" ht="24" customHeight="1" spans="2:4">
      <c r="B38" s="276"/>
      <c r="D38" s="276"/>
    </row>
    <row r="39" s="253" customFormat="1" ht="24" customHeight="1" spans="2:4">
      <c r="B39" s="276"/>
      <c r="D39" s="276"/>
    </row>
    <row r="40" s="253" customFormat="1" ht="24" customHeight="1" spans="2:4">
      <c r="B40" s="276"/>
      <c r="D40" s="276"/>
    </row>
    <row r="41" s="253" customFormat="1" ht="24" customHeight="1" spans="2:4">
      <c r="B41" s="276"/>
      <c r="D41" s="276"/>
    </row>
    <row r="42" s="253" customFormat="1" ht="24" customHeight="1" spans="2:4">
      <c r="B42" s="276"/>
      <c r="D42" s="276"/>
    </row>
    <row r="43" s="253" customFormat="1" ht="24" customHeight="1" spans="2:4">
      <c r="B43" s="276"/>
      <c r="D43" s="276"/>
    </row>
    <row r="44" s="253" customFormat="1" ht="24" customHeight="1" spans="2:4">
      <c r="B44" s="276"/>
      <c r="D44" s="276"/>
    </row>
    <row r="45" s="253" customFormat="1" ht="24" customHeight="1" spans="2:4">
      <c r="B45" s="276"/>
      <c r="D45" s="276"/>
    </row>
    <row r="46" s="253" customFormat="1" ht="24" customHeight="1" spans="2:4">
      <c r="B46" s="276"/>
      <c r="D46" s="276"/>
    </row>
    <row r="47" s="253" customFormat="1" ht="24" customHeight="1" spans="2:4">
      <c r="B47" s="276"/>
      <c r="D47" s="276"/>
    </row>
    <row r="48" s="253" customFormat="1" ht="24" customHeight="1" spans="2:4">
      <c r="B48" s="276"/>
      <c r="D48" s="276"/>
    </row>
    <row r="49" s="253" customFormat="1" ht="24" customHeight="1" spans="2:4">
      <c r="B49" s="276"/>
      <c r="D49" s="276"/>
    </row>
    <row r="50" s="253" customFormat="1" ht="24" customHeight="1" spans="2:4">
      <c r="B50" s="276"/>
      <c r="D50" s="276"/>
    </row>
    <row r="51" s="253" customFormat="1" ht="24" customHeight="1" spans="2:4">
      <c r="B51" s="276"/>
      <c r="D51" s="276"/>
    </row>
    <row r="52" s="253" customFormat="1" ht="24" customHeight="1" spans="2:4">
      <c r="B52" s="276"/>
      <c r="D52" s="276"/>
    </row>
    <row r="53" s="253" customFormat="1" ht="24" customHeight="1" spans="2:4">
      <c r="B53" s="276"/>
      <c r="D53" s="276"/>
    </row>
    <row r="54" s="253" customFormat="1" ht="24" customHeight="1" spans="2:4">
      <c r="B54" s="276"/>
      <c r="D54" s="276"/>
    </row>
    <row r="55" s="253" customFormat="1" ht="24" customHeight="1" spans="2:4">
      <c r="B55" s="276"/>
      <c r="D55" s="276"/>
    </row>
    <row r="56" s="253" customFormat="1" ht="24" customHeight="1" spans="2:4">
      <c r="B56" s="276"/>
      <c r="D56" s="276"/>
    </row>
    <row r="57" s="253" customFormat="1" ht="24" customHeight="1" spans="2:4">
      <c r="B57" s="276"/>
      <c r="D57" s="276"/>
    </row>
    <row r="58" s="253" customFormat="1" ht="24" customHeight="1" spans="2:4">
      <c r="B58" s="276"/>
      <c r="D58" s="276"/>
    </row>
    <row r="59" s="253" customFormat="1" ht="24" customHeight="1" spans="2:4">
      <c r="B59" s="276"/>
      <c r="D59" s="276"/>
    </row>
    <row r="60" s="253" customFormat="1" ht="24" customHeight="1" spans="2:4">
      <c r="B60" s="276"/>
      <c r="D60" s="276"/>
    </row>
    <row r="61" s="253" customFormat="1" ht="24" customHeight="1" spans="2:4">
      <c r="B61" s="276"/>
      <c r="D61" s="276"/>
    </row>
    <row r="62" s="253" customFormat="1" ht="24" customHeight="1" spans="2:4">
      <c r="B62" s="276"/>
      <c r="D62" s="276"/>
    </row>
    <row r="63" s="253" customFormat="1" ht="24" customHeight="1" spans="2:4">
      <c r="B63" s="276"/>
      <c r="D63" s="276"/>
    </row>
    <row r="64" s="253" customFormat="1" ht="24" customHeight="1" spans="2:4">
      <c r="B64" s="276"/>
      <c r="D64" s="276"/>
    </row>
    <row r="65" s="253" customFormat="1" ht="24" customHeight="1" spans="2:4">
      <c r="B65" s="276"/>
      <c r="D65" s="276"/>
    </row>
    <row r="66" s="253" customFormat="1" ht="24" customHeight="1" spans="2:4">
      <c r="B66" s="276"/>
      <c r="D66" s="276"/>
    </row>
    <row r="67" s="253" customFormat="1" ht="24" customHeight="1" spans="2:4">
      <c r="B67" s="276"/>
      <c r="D67" s="276"/>
    </row>
    <row r="68" s="253" customFormat="1" ht="24" customHeight="1" spans="2:4">
      <c r="B68" s="276"/>
      <c r="D68" s="276"/>
    </row>
    <row r="69" s="253" customFormat="1" ht="24" customHeight="1" spans="2:4">
      <c r="B69" s="276"/>
      <c r="D69" s="276"/>
    </row>
    <row r="70" s="253" customFormat="1" ht="24" customHeight="1" spans="2:4">
      <c r="B70" s="276"/>
      <c r="D70" s="276"/>
    </row>
    <row r="71" s="253" customFormat="1" ht="24" customHeight="1" spans="2:4">
      <c r="B71" s="276"/>
      <c r="D71" s="276"/>
    </row>
    <row r="72" s="253" customFormat="1" ht="24" customHeight="1" spans="2:4">
      <c r="B72" s="276"/>
      <c r="D72" s="276"/>
    </row>
    <row r="73" s="253" customFormat="1" ht="24" customHeight="1" spans="2:4">
      <c r="B73" s="276"/>
      <c r="D73" s="276"/>
    </row>
    <row r="74" s="253" customFormat="1" ht="24" customHeight="1" spans="2:4">
      <c r="B74" s="276"/>
      <c r="D74" s="276"/>
    </row>
    <row r="75" s="253" customFormat="1" ht="24" customHeight="1" spans="2:4">
      <c r="B75" s="276"/>
      <c r="D75" s="276"/>
    </row>
  </sheetData>
  <mergeCells count="2">
    <mergeCell ref="A2:D2"/>
    <mergeCell ref="C3:D3"/>
  </mergeCells>
  <printOptions horizontalCentered="1"/>
  <pageMargins left="0.590277777777778" right="0.590277777777778" top="0.393055555555556" bottom="0.590277777777778" header="0.590277777777778" footer="0.393055555555556"/>
  <pageSetup paperSize="9" scale="99" firstPageNumber="0" fitToHeight="0" orientation="portrait" blackAndWhite="1" useFirstPageNumber="1"/>
  <headerFooter alignWithMargins="0"/>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82"/>
  <sheetViews>
    <sheetView showZeros="0" view="pageBreakPreview" zoomScaleNormal="100" zoomScaleSheetLayoutView="100" workbookViewId="0">
      <selection activeCell="D11" sqref="D11"/>
    </sheetView>
  </sheetViews>
  <sheetFormatPr defaultColWidth="10.1333333333333" defaultRowHeight="14.25"/>
  <cols>
    <col min="1" max="1" width="59.6333333333333" style="235" customWidth="1"/>
    <col min="2" max="2" width="27.3833333333333" style="235" customWidth="1"/>
    <col min="3" max="16384" width="10.1333333333333" style="235"/>
  </cols>
  <sheetData>
    <row r="1" s="229" customFormat="1" ht="24" customHeight="1" spans="1:1">
      <c r="A1" s="236" t="s">
        <v>754</v>
      </c>
    </row>
    <row r="2" s="230" customFormat="1" ht="60" customHeight="1" spans="1:2">
      <c r="A2" s="237" t="s">
        <v>755</v>
      </c>
      <c r="B2" s="238"/>
    </row>
    <row r="3" s="231" customFormat="1" ht="27" customHeight="1" spans="2:2">
      <c r="B3" s="239" t="s">
        <v>67</v>
      </c>
    </row>
    <row r="4" s="232" customFormat="1" ht="30" customHeight="1" spans="1:2">
      <c r="A4" s="176" t="s">
        <v>655</v>
      </c>
      <c r="B4" s="240" t="s">
        <v>756</v>
      </c>
    </row>
    <row r="5" s="233" customFormat="1" ht="24" customHeight="1" spans="1:2">
      <c r="A5" s="241" t="s">
        <v>757</v>
      </c>
      <c r="B5" s="242" t="s">
        <v>660</v>
      </c>
    </row>
    <row r="6" s="233" customFormat="1" ht="24" customHeight="1" spans="1:2">
      <c r="A6" s="243" t="s">
        <v>758</v>
      </c>
      <c r="B6" s="244"/>
    </row>
    <row r="7" s="233" customFormat="1" ht="24" customHeight="1" spans="1:2">
      <c r="A7" s="243" t="s">
        <v>759</v>
      </c>
      <c r="B7" s="244"/>
    </row>
    <row r="8" s="233" customFormat="1" ht="24" customHeight="1" spans="1:2">
      <c r="A8" s="243" t="s">
        <v>760</v>
      </c>
      <c r="B8" s="244"/>
    </row>
    <row r="9" s="233" customFormat="1" ht="24" customHeight="1" spans="1:2">
      <c r="A9" s="245" t="s">
        <v>761</v>
      </c>
      <c r="B9" s="244"/>
    </row>
    <row r="10" s="233" customFormat="1" ht="24" customHeight="1" spans="1:10">
      <c r="A10" s="245" t="s">
        <v>762</v>
      </c>
      <c r="B10" s="244"/>
      <c r="J10" s="248"/>
    </row>
    <row r="11" s="234" customFormat="1" ht="24" customHeight="1" spans="1:2">
      <c r="A11" s="245" t="s">
        <v>763</v>
      </c>
      <c r="B11" s="244"/>
    </row>
    <row r="12" s="234" customFormat="1" ht="24" customHeight="1" spans="1:2">
      <c r="A12" s="245" t="s">
        <v>764</v>
      </c>
      <c r="B12" s="246"/>
    </row>
    <row r="13" s="234" customFormat="1" ht="24" customHeight="1" spans="1:2">
      <c r="A13" s="245" t="s">
        <v>765</v>
      </c>
      <c r="B13" s="246"/>
    </row>
    <row r="14" s="234" customFormat="1" ht="24" customHeight="1" spans="1:2">
      <c r="A14" s="245" t="s">
        <v>766</v>
      </c>
      <c r="B14" s="246"/>
    </row>
    <row r="15" s="234" customFormat="1" ht="24" customHeight="1" spans="1:2">
      <c r="A15" s="245" t="s">
        <v>767</v>
      </c>
      <c r="B15" s="246"/>
    </row>
    <row r="16" s="234" customFormat="1" ht="24" customHeight="1" spans="1:2">
      <c r="A16" s="245" t="s">
        <v>768</v>
      </c>
      <c r="B16" s="246"/>
    </row>
    <row r="17" s="234" customFormat="1" ht="24" customHeight="1" spans="1:2">
      <c r="A17" s="247" t="s">
        <v>111</v>
      </c>
      <c r="B17" s="246"/>
    </row>
    <row r="18" s="234" customFormat="1" ht="24" customHeight="1" spans="1:2">
      <c r="A18" s="247" t="s">
        <v>111</v>
      </c>
      <c r="B18" s="246"/>
    </row>
    <row r="19" s="234" customFormat="1" ht="24" customHeight="1" spans="1:2">
      <c r="A19" s="245"/>
      <c r="B19" s="246"/>
    </row>
    <row r="20" s="234" customFormat="1" ht="24" customHeight="1"/>
    <row r="21" s="234" customFormat="1" ht="24" customHeight="1"/>
    <row r="22" s="234" customFormat="1" ht="24" customHeight="1"/>
    <row r="23" s="234" customFormat="1" ht="24" customHeight="1"/>
    <row r="24" s="234" customFormat="1" ht="24" customHeight="1"/>
    <row r="25" s="234" customFormat="1" ht="24" customHeight="1"/>
    <row r="26" s="234" customFormat="1" ht="24" customHeight="1"/>
    <row r="27" s="234" customFormat="1" ht="24" customHeight="1"/>
    <row r="28" s="234" customFormat="1" ht="24" customHeight="1"/>
    <row r="29" s="234" customFormat="1" ht="24" customHeight="1"/>
    <row r="30" s="234" customFormat="1" ht="24" customHeight="1"/>
    <row r="31" s="234" customFormat="1" ht="24" customHeight="1"/>
    <row r="32" s="234" customFormat="1" ht="24" customHeight="1"/>
    <row r="33" s="234" customFormat="1" ht="24" customHeight="1"/>
    <row r="34" s="234" customFormat="1" ht="24" customHeight="1"/>
    <row r="35" s="234" customFormat="1" ht="24" customHeight="1"/>
    <row r="36" s="234" customFormat="1" ht="24" customHeight="1"/>
    <row r="37" s="234" customFormat="1" ht="24" customHeight="1"/>
    <row r="38" s="234" customFormat="1" ht="24" customHeight="1"/>
    <row r="39" s="234" customFormat="1" ht="24" customHeight="1"/>
    <row r="40" s="234" customFormat="1" ht="24" customHeight="1"/>
    <row r="41" s="234" customFormat="1" ht="24" customHeight="1"/>
    <row r="42" s="234" customFormat="1" ht="24" customHeight="1"/>
    <row r="43" s="234" customFormat="1" ht="24" customHeight="1"/>
    <row r="44" s="234" customFormat="1" ht="24" customHeight="1"/>
    <row r="45" s="234" customFormat="1" ht="24" customHeight="1"/>
    <row r="46" s="234" customFormat="1" ht="24" customHeight="1"/>
    <row r="47" s="234" customFormat="1" ht="24" customHeight="1"/>
    <row r="48" s="234" customFormat="1" ht="24" customHeight="1"/>
    <row r="49" s="234" customFormat="1" ht="24" customHeight="1"/>
    <row r="50" s="234" customFormat="1" ht="24" customHeight="1"/>
    <row r="51" s="234" customFormat="1" ht="24" customHeight="1"/>
    <row r="52" s="234" customFormat="1" ht="24" customHeight="1"/>
    <row r="53" s="234" customFormat="1" ht="24" customHeight="1"/>
    <row r="54" s="234" customFormat="1" ht="24" customHeight="1"/>
    <row r="55" s="234" customFormat="1" ht="24" customHeight="1"/>
    <row r="56" s="234" customFormat="1" ht="24" customHeight="1"/>
    <row r="57" s="234" customFormat="1" ht="24" customHeight="1"/>
    <row r="58" s="234" customFormat="1" ht="24" customHeight="1"/>
    <row r="59" s="234" customFormat="1" ht="24" customHeight="1"/>
    <row r="60" s="234" customFormat="1" ht="24" customHeight="1"/>
    <row r="61" s="234" customFormat="1" ht="24" customHeight="1"/>
    <row r="62" s="234" customFormat="1" ht="24" customHeight="1"/>
    <row r="63" s="234" customFormat="1" ht="24" customHeight="1"/>
    <row r="64" s="234" customFormat="1" ht="24" customHeight="1"/>
    <row r="65" s="234" customFormat="1" ht="24" customHeight="1"/>
    <row r="66" s="234" customFormat="1" ht="24" customHeight="1"/>
    <row r="67" s="234" customFormat="1" ht="24" customHeight="1"/>
    <row r="68" s="234" customFormat="1" ht="24" customHeight="1"/>
    <row r="69" s="234" customFormat="1" ht="24" customHeight="1"/>
    <row r="70" s="234" customFormat="1" ht="24" customHeight="1"/>
    <row r="71" s="234" customFormat="1" ht="24" customHeight="1"/>
    <row r="72" s="234" customFormat="1" ht="24" customHeight="1"/>
    <row r="73" s="234" customFormat="1" ht="24" customHeight="1"/>
    <row r="74" s="234" customFormat="1" ht="24" customHeight="1"/>
    <row r="75" s="234" customFormat="1" ht="24" customHeight="1"/>
    <row r="76" s="234" customFormat="1" ht="24" customHeight="1"/>
    <row r="77" s="234" customFormat="1" ht="24" customHeight="1"/>
    <row r="78" s="234" customFormat="1" ht="24" customHeight="1"/>
    <row r="79" s="234" customFormat="1" ht="24" customHeight="1"/>
    <row r="80" s="234" customFormat="1" ht="24" customHeight="1"/>
    <row r="81" s="234" customFormat="1" ht="24" customHeight="1"/>
    <row r="82" s="234" customFormat="1" ht="24" customHeight="1"/>
  </sheetData>
  <mergeCells count="1">
    <mergeCell ref="A2:B2"/>
  </mergeCells>
  <printOptions horizontalCentered="1"/>
  <pageMargins left="0.590277777777778" right="0.590277777777778" top="0.393055555555556" bottom="0.590277777777778" header="0.590277777777778" footer="0.393055555555556"/>
  <pageSetup paperSize="9" firstPageNumber="0" orientation="portrait" blackAndWhite="1" useFirstPageNumber="1"/>
  <headerFooter alignWithMargins="0"/>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H80"/>
  <sheetViews>
    <sheetView showGridLines="0" showZeros="0" view="pageBreakPreview" zoomScaleNormal="100" zoomScaleSheetLayoutView="100" topLeftCell="A10" workbookViewId="0">
      <selection activeCell="B31" sqref="B31"/>
    </sheetView>
  </sheetViews>
  <sheetFormatPr defaultColWidth="9" defaultRowHeight="15" customHeight="1"/>
  <cols>
    <col min="1" max="1" width="32" style="571" customWidth="1"/>
    <col min="2" max="4" width="11.6333333333333" style="602" customWidth="1"/>
    <col min="5" max="5" width="11.6333333333333" style="366" customWidth="1"/>
    <col min="6" max="6" width="12.1333333333333" style="571" customWidth="1"/>
    <col min="7" max="10" width="9" style="571"/>
    <col min="11" max="11" width="12.625" style="571"/>
    <col min="12" max="242" width="9" style="571"/>
    <col min="243" max="16384" width="9" style="603"/>
  </cols>
  <sheetData>
    <row r="1" s="306" customFormat="1" ht="24" customHeight="1" spans="1:6">
      <c r="A1" s="311" t="s">
        <v>36</v>
      </c>
      <c r="B1" s="604"/>
      <c r="C1" s="604"/>
      <c r="D1" s="604"/>
      <c r="E1" s="605"/>
      <c r="F1" s="312"/>
    </row>
    <row r="2" s="565" customFormat="1" ht="42" customHeight="1" spans="1:6">
      <c r="A2" s="572" t="s">
        <v>37</v>
      </c>
      <c r="B2" s="606"/>
      <c r="C2" s="606"/>
      <c r="D2" s="606"/>
      <c r="E2" s="572"/>
      <c r="F2" s="572"/>
    </row>
    <row r="3" s="566" customFormat="1" ht="27" customHeight="1" spans="2:6">
      <c r="B3" s="607"/>
      <c r="C3" s="607"/>
      <c r="D3" s="607"/>
      <c r="E3" s="369"/>
      <c r="F3" s="566" t="s">
        <v>38</v>
      </c>
    </row>
    <row r="4" s="567" customFormat="1" ht="30" customHeight="1" spans="1:6">
      <c r="A4" s="302" t="s">
        <v>3</v>
      </c>
      <c r="B4" s="317" t="s">
        <v>4</v>
      </c>
      <c r="C4" s="318" t="s">
        <v>5</v>
      </c>
      <c r="D4" s="319" t="s">
        <v>6</v>
      </c>
      <c r="E4" s="371" t="s">
        <v>7</v>
      </c>
      <c r="F4" s="320" t="s">
        <v>8</v>
      </c>
    </row>
    <row r="5" s="568" customFormat="1" ht="23.1" customHeight="1" spans="1:11">
      <c r="A5" s="608" t="s">
        <v>39</v>
      </c>
      <c r="B5" s="583">
        <v>14231</v>
      </c>
      <c r="C5" s="609">
        <v>26901</v>
      </c>
      <c r="D5" s="609">
        <v>26901</v>
      </c>
      <c r="E5" s="610">
        <f>D5/C5</f>
        <v>1</v>
      </c>
      <c r="F5" s="611">
        <v>1.15738071677494</v>
      </c>
      <c r="K5" s="618"/>
    </row>
    <row r="6" s="568" customFormat="1" ht="23.1" customHeight="1" spans="1:11">
      <c r="A6" s="608" t="s">
        <v>40</v>
      </c>
      <c r="B6" s="583">
        <v>0</v>
      </c>
      <c r="C6" s="609">
        <v>0</v>
      </c>
      <c r="D6" s="609">
        <v>0</v>
      </c>
      <c r="E6" s="610"/>
      <c r="F6" s="611"/>
      <c r="K6" s="618"/>
    </row>
    <row r="7" s="568" customFormat="1" ht="23.1" customHeight="1" spans="1:11">
      <c r="A7" s="608" t="s">
        <v>41</v>
      </c>
      <c r="B7" s="583">
        <v>55</v>
      </c>
      <c r="C7" s="612">
        <v>221</v>
      </c>
      <c r="D7" s="612">
        <v>221</v>
      </c>
      <c r="E7" s="610">
        <f t="shared" ref="E7:E31" si="0">D7/C7</f>
        <v>1</v>
      </c>
      <c r="F7" s="611">
        <v>4.33333333333333</v>
      </c>
      <c r="K7" s="618"/>
    </row>
    <row r="8" s="568" customFormat="1" ht="23.1" customHeight="1" spans="1:11">
      <c r="A8" s="608" t="s">
        <v>42</v>
      </c>
      <c r="B8" s="583">
        <v>3899</v>
      </c>
      <c r="C8" s="612">
        <v>8390</v>
      </c>
      <c r="D8" s="612">
        <v>8390</v>
      </c>
      <c r="E8" s="610">
        <f t="shared" si="0"/>
        <v>1</v>
      </c>
      <c r="F8" s="611">
        <v>1.21050353484346</v>
      </c>
      <c r="K8" s="618"/>
    </row>
    <row r="9" s="568" customFormat="1" ht="23.1" customHeight="1" spans="1:11">
      <c r="A9" s="608" t="s">
        <v>43</v>
      </c>
      <c r="B9" s="583">
        <v>11962</v>
      </c>
      <c r="C9" s="612">
        <v>23092</v>
      </c>
      <c r="D9" s="612">
        <v>23092</v>
      </c>
      <c r="E9" s="610">
        <f t="shared" si="0"/>
        <v>1</v>
      </c>
      <c r="F9" s="611">
        <v>1.00151797718697</v>
      </c>
      <c r="K9" s="618"/>
    </row>
    <row r="10" s="567" customFormat="1" ht="23.1" customHeight="1" spans="1:11">
      <c r="A10" s="608" t="s">
        <v>44</v>
      </c>
      <c r="B10" s="583">
        <v>8</v>
      </c>
      <c r="C10" s="612">
        <v>190</v>
      </c>
      <c r="D10" s="612">
        <v>98</v>
      </c>
      <c r="E10" s="610">
        <f t="shared" si="0"/>
        <v>0.515789473684211</v>
      </c>
      <c r="F10" s="611">
        <v>0.657718120805369</v>
      </c>
      <c r="K10" s="618"/>
    </row>
    <row r="11" s="568" customFormat="1" ht="23.1" customHeight="1" spans="1:11">
      <c r="A11" s="608" t="s">
        <v>45</v>
      </c>
      <c r="B11" s="583">
        <v>1079</v>
      </c>
      <c r="C11" s="612">
        <v>5713</v>
      </c>
      <c r="D11" s="612">
        <v>5713</v>
      </c>
      <c r="E11" s="610">
        <f t="shared" si="0"/>
        <v>1</v>
      </c>
      <c r="F11" s="611">
        <v>1.33387812281111</v>
      </c>
      <c r="K11" s="618"/>
    </row>
    <row r="12" s="568" customFormat="1" ht="23.1" customHeight="1" spans="1:11">
      <c r="A12" s="608" t="s">
        <v>46</v>
      </c>
      <c r="B12" s="583">
        <v>15844</v>
      </c>
      <c r="C12" s="612">
        <v>26668</v>
      </c>
      <c r="D12" s="612">
        <v>24668</v>
      </c>
      <c r="E12" s="610">
        <f t="shared" si="0"/>
        <v>0.925003749812509</v>
      </c>
      <c r="F12" s="611">
        <v>1.16777125544404</v>
      </c>
      <c r="K12" s="618"/>
    </row>
    <row r="13" s="568" customFormat="1" ht="23.1" customHeight="1" spans="1:11">
      <c r="A13" s="608" t="s">
        <v>47</v>
      </c>
      <c r="B13" s="583">
        <v>8869</v>
      </c>
      <c r="C13" s="612">
        <v>16679</v>
      </c>
      <c r="D13" s="612">
        <v>16679</v>
      </c>
      <c r="E13" s="610">
        <f t="shared" si="0"/>
        <v>1</v>
      </c>
      <c r="F13" s="611">
        <v>1.20573989734692</v>
      </c>
      <c r="K13" s="618"/>
    </row>
    <row r="14" s="568" customFormat="1" ht="23.1" customHeight="1" spans="1:11">
      <c r="A14" s="608" t="s">
        <v>48</v>
      </c>
      <c r="B14" s="583">
        <v>180</v>
      </c>
      <c r="C14" s="612">
        <v>13009</v>
      </c>
      <c r="D14" s="612">
        <v>11769</v>
      </c>
      <c r="E14" s="610">
        <f t="shared" si="0"/>
        <v>0.904681374433085</v>
      </c>
      <c r="F14" s="611">
        <v>3.28010033444816</v>
      </c>
      <c r="K14" s="618"/>
    </row>
    <row r="15" s="568" customFormat="1" ht="23.1" customHeight="1" spans="1:11">
      <c r="A15" s="608" t="s">
        <v>49</v>
      </c>
      <c r="B15" s="583">
        <v>1377</v>
      </c>
      <c r="C15" s="612">
        <v>9142</v>
      </c>
      <c r="D15" s="612">
        <v>9142</v>
      </c>
      <c r="E15" s="610">
        <f t="shared" si="0"/>
        <v>1</v>
      </c>
      <c r="F15" s="611">
        <v>3.18981158408932</v>
      </c>
      <c r="K15" s="618"/>
    </row>
    <row r="16" s="568" customFormat="1" ht="23.1" customHeight="1" spans="1:11">
      <c r="A16" s="608" t="s">
        <v>50</v>
      </c>
      <c r="B16" s="583">
        <v>10200</v>
      </c>
      <c r="C16" s="612">
        <v>48901</v>
      </c>
      <c r="D16" s="612">
        <v>48901</v>
      </c>
      <c r="E16" s="610">
        <f t="shared" si="0"/>
        <v>1</v>
      </c>
      <c r="F16" s="611">
        <v>1.00008180460969</v>
      </c>
      <c r="K16" s="618"/>
    </row>
    <row r="17" s="568" customFormat="1" ht="23.1" customHeight="1" spans="1:11">
      <c r="A17" s="608" t="s">
        <v>51</v>
      </c>
      <c r="B17" s="583">
        <v>710</v>
      </c>
      <c r="C17" s="612">
        <v>7776</v>
      </c>
      <c r="D17" s="612">
        <v>7197</v>
      </c>
      <c r="E17" s="610">
        <f t="shared" si="0"/>
        <v>0.92554012345679</v>
      </c>
      <c r="F17" s="611">
        <v>1.44518072289157</v>
      </c>
      <c r="K17" s="618"/>
    </row>
    <row r="18" s="568" customFormat="1" ht="23.1" customHeight="1" spans="1:11">
      <c r="A18" s="613" t="s">
        <v>52</v>
      </c>
      <c r="B18" s="583">
        <v>167</v>
      </c>
      <c r="C18" s="612">
        <v>594</v>
      </c>
      <c r="D18" s="612">
        <v>594</v>
      </c>
      <c r="E18" s="610">
        <f t="shared" si="0"/>
        <v>1</v>
      </c>
      <c r="F18" s="611">
        <v>1.32589285714286</v>
      </c>
      <c r="K18" s="618"/>
    </row>
    <row r="19" s="568" customFormat="1" ht="23.1" customHeight="1" spans="1:11">
      <c r="A19" s="613" t="s">
        <v>53</v>
      </c>
      <c r="B19" s="583">
        <v>116</v>
      </c>
      <c r="C19" s="612">
        <v>702</v>
      </c>
      <c r="D19" s="612">
        <v>693</v>
      </c>
      <c r="E19" s="610">
        <f t="shared" si="0"/>
        <v>0.987179487179487</v>
      </c>
      <c r="F19" s="611">
        <v>1.96875</v>
      </c>
      <c r="K19" s="618"/>
    </row>
    <row r="20" s="568" customFormat="1" ht="23.1" customHeight="1" spans="1:11">
      <c r="A20" s="613" t="s">
        <v>54</v>
      </c>
      <c r="B20" s="583">
        <v>0</v>
      </c>
      <c r="C20" s="612">
        <v>14</v>
      </c>
      <c r="D20" s="612">
        <v>12</v>
      </c>
      <c r="E20" s="610"/>
      <c r="F20" s="611">
        <v>12</v>
      </c>
      <c r="K20" s="618"/>
    </row>
    <row r="21" s="568" customFormat="1" ht="23.1" customHeight="1" spans="1:11">
      <c r="A21" s="613" t="s">
        <v>55</v>
      </c>
      <c r="B21" s="583">
        <v>0</v>
      </c>
      <c r="C21" s="612">
        <v>0</v>
      </c>
      <c r="D21" s="59">
        <v>0</v>
      </c>
      <c r="E21" s="610"/>
      <c r="F21" s="611"/>
      <c r="K21" s="618"/>
    </row>
    <row r="22" s="568" customFormat="1" ht="23.1" customHeight="1" spans="1:11">
      <c r="A22" s="613" t="s">
        <v>56</v>
      </c>
      <c r="B22" s="583">
        <v>344</v>
      </c>
      <c r="C22" s="612">
        <v>1399</v>
      </c>
      <c r="D22" s="612">
        <v>1399</v>
      </c>
      <c r="E22" s="610">
        <f t="shared" si="0"/>
        <v>1</v>
      </c>
      <c r="F22" s="611">
        <v>1.09126365054602</v>
      </c>
      <c r="K22" s="618"/>
    </row>
    <row r="23" s="568" customFormat="1" ht="23.1" customHeight="1" spans="1:11">
      <c r="A23" s="613" t="s">
        <v>57</v>
      </c>
      <c r="B23" s="583">
        <v>5654</v>
      </c>
      <c r="C23" s="612">
        <v>6379</v>
      </c>
      <c r="D23" s="612">
        <v>6379</v>
      </c>
      <c r="E23" s="610">
        <f t="shared" si="0"/>
        <v>1</v>
      </c>
      <c r="F23" s="611">
        <v>1.14936936936937</v>
      </c>
      <c r="K23" s="618"/>
    </row>
    <row r="24" s="568" customFormat="1" ht="23.1" customHeight="1" spans="1:11">
      <c r="A24" s="613" t="s">
        <v>58</v>
      </c>
      <c r="B24" s="583">
        <v>166</v>
      </c>
      <c r="C24" s="612">
        <v>1090</v>
      </c>
      <c r="D24" s="612">
        <v>1090</v>
      </c>
      <c r="E24" s="610">
        <f t="shared" si="0"/>
        <v>1</v>
      </c>
      <c r="F24" s="611">
        <v>1.13423517169615</v>
      </c>
      <c r="K24" s="618"/>
    </row>
    <row r="25" s="568" customFormat="1" ht="23.1" customHeight="1" spans="1:11">
      <c r="A25" s="613" t="s">
        <v>59</v>
      </c>
      <c r="B25" s="583">
        <v>722</v>
      </c>
      <c r="C25" s="612">
        <v>6128</v>
      </c>
      <c r="D25" s="612">
        <v>6128</v>
      </c>
      <c r="E25" s="610">
        <f t="shared" si="0"/>
        <v>1</v>
      </c>
      <c r="F25" s="611">
        <v>1.31784946236559</v>
      </c>
      <c r="K25" s="618"/>
    </row>
    <row r="26" s="568" customFormat="1" ht="23.1" customHeight="1" spans="1:11">
      <c r="A26" s="614" t="s">
        <v>60</v>
      </c>
      <c r="B26" s="583">
        <v>850</v>
      </c>
      <c r="C26" s="612"/>
      <c r="D26" s="615">
        <v>0</v>
      </c>
      <c r="E26" s="610"/>
      <c r="F26" s="611"/>
      <c r="K26" s="618"/>
    </row>
    <row r="27" s="568" customFormat="1" ht="23.1" customHeight="1" spans="1:11">
      <c r="A27" s="614" t="s">
        <v>61</v>
      </c>
      <c r="B27" s="583">
        <v>8543</v>
      </c>
      <c r="C27" s="612"/>
      <c r="D27" s="612"/>
      <c r="E27" s="610"/>
      <c r="F27" s="611">
        <v>0</v>
      </c>
      <c r="K27" s="618"/>
    </row>
    <row r="28" s="568" customFormat="1" ht="23.1" customHeight="1" spans="1:11">
      <c r="A28" s="614" t="s">
        <v>62</v>
      </c>
      <c r="B28" s="583">
        <v>934</v>
      </c>
      <c r="C28" s="612">
        <v>1004</v>
      </c>
      <c r="D28" s="612">
        <v>1004</v>
      </c>
      <c r="E28" s="610">
        <f t="shared" si="0"/>
        <v>1</v>
      </c>
      <c r="F28" s="611">
        <v>1.05907172995781</v>
      </c>
      <c r="K28" s="618"/>
    </row>
    <row r="29" s="568" customFormat="1" ht="23.1" customHeight="1" spans="1:11">
      <c r="A29" s="614" t="s">
        <v>63</v>
      </c>
      <c r="B29" s="583">
        <v>0</v>
      </c>
      <c r="C29" s="59">
        <v>4</v>
      </c>
      <c r="D29" s="615">
        <v>4</v>
      </c>
      <c r="E29" s="610"/>
      <c r="F29" s="611">
        <v>0.666666666666667</v>
      </c>
      <c r="K29" s="618"/>
    </row>
    <row r="30" s="568" customFormat="1" ht="23.1" customHeight="1" spans="1:11">
      <c r="A30" s="614"/>
      <c r="B30" s="59">
        <v>0</v>
      </c>
      <c r="C30" s="59">
        <v>0</v>
      </c>
      <c r="D30" s="59"/>
      <c r="E30" s="610"/>
      <c r="F30" s="611"/>
      <c r="K30" s="618"/>
    </row>
    <row r="31" s="568" customFormat="1" ht="23.1" customHeight="1" spans="1:11">
      <c r="A31" s="302" t="s">
        <v>64</v>
      </c>
      <c r="B31" s="57">
        <f>SUM(B5:B30)</f>
        <v>85910</v>
      </c>
      <c r="C31" s="57">
        <f>SUM(C5:C30)</f>
        <v>203996</v>
      </c>
      <c r="D31" s="57">
        <f>SUM(D5:D29)</f>
        <v>200074</v>
      </c>
      <c r="E31" s="616">
        <f>D31/C31</f>
        <v>0.980774132826134</v>
      </c>
      <c r="F31" s="617">
        <v>1.11363813467811</v>
      </c>
      <c r="K31" s="618"/>
    </row>
    <row r="32" s="601" customFormat="1" ht="24" customHeight="1" spans="1:242">
      <c r="A32" s="570"/>
      <c r="B32" s="586"/>
      <c r="C32" s="586"/>
      <c r="D32" s="586"/>
      <c r="E32" s="374"/>
      <c r="F32" s="570"/>
      <c r="G32" s="570"/>
      <c r="H32" s="570"/>
      <c r="I32" s="570"/>
      <c r="J32" s="570"/>
      <c r="K32" s="570"/>
      <c r="L32" s="570"/>
      <c r="M32" s="570"/>
      <c r="N32" s="570"/>
      <c r="O32" s="570"/>
      <c r="P32" s="570"/>
      <c r="Q32" s="570"/>
      <c r="R32" s="570"/>
      <c r="S32" s="570"/>
      <c r="T32" s="570"/>
      <c r="U32" s="570"/>
      <c r="V32" s="570"/>
      <c r="W32" s="570"/>
      <c r="X32" s="570"/>
      <c r="Y32" s="570"/>
      <c r="Z32" s="570"/>
      <c r="AA32" s="570"/>
      <c r="AB32" s="570"/>
      <c r="AC32" s="570"/>
      <c r="AD32" s="570"/>
      <c r="AE32" s="570"/>
      <c r="AF32" s="570"/>
      <c r="AG32" s="570"/>
      <c r="AH32" s="570"/>
      <c r="AI32" s="570"/>
      <c r="AJ32" s="570"/>
      <c r="AK32" s="570"/>
      <c r="AL32" s="570"/>
      <c r="AM32" s="570"/>
      <c r="AN32" s="570"/>
      <c r="AO32" s="570"/>
      <c r="AP32" s="570"/>
      <c r="AQ32" s="570"/>
      <c r="AR32" s="570"/>
      <c r="AS32" s="570"/>
      <c r="AT32" s="570"/>
      <c r="AU32" s="570"/>
      <c r="AV32" s="570"/>
      <c r="AW32" s="570"/>
      <c r="AX32" s="570"/>
      <c r="AY32" s="570"/>
      <c r="AZ32" s="570"/>
      <c r="BA32" s="570"/>
      <c r="BB32" s="570"/>
      <c r="BC32" s="570"/>
      <c r="BD32" s="570"/>
      <c r="BE32" s="570"/>
      <c r="BF32" s="570"/>
      <c r="BG32" s="570"/>
      <c r="BH32" s="570"/>
      <c r="BI32" s="570"/>
      <c r="BJ32" s="570"/>
      <c r="BK32" s="570"/>
      <c r="BL32" s="570"/>
      <c r="BM32" s="570"/>
      <c r="BN32" s="570"/>
      <c r="BO32" s="570"/>
      <c r="BP32" s="570"/>
      <c r="BQ32" s="570"/>
      <c r="BR32" s="570"/>
      <c r="BS32" s="570"/>
      <c r="BT32" s="570"/>
      <c r="BU32" s="570"/>
      <c r="BV32" s="570"/>
      <c r="BW32" s="570"/>
      <c r="BX32" s="570"/>
      <c r="BY32" s="570"/>
      <c r="BZ32" s="570"/>
      <c r="CA32" s="570"/>
      <c r="CB32" s="570"/>
      <c r="CC32" s="570"/>
      <c r="CD32" s="570"/>
      <c r="CE32" s="570"/>
      <c r="CF32" s="570"/>
      <c r="CG32" s="570"/>
      <c r="CH32" s="570"/>
      <c r="CI32" s="570"/>
      <c r="CJ32" s="570"/>
      <c r="CK32" s="570"/>
      <c r="CL32" s="570"/>
      <c r="CM32" s="570"/>
      <c r="CN32" s="570"/>
      <c r="CO32" s="570"/>
      <c r="CP32" s="570"/>
      <c r="CQ32" s="570"/>
      <c r="CR32" s="570"/>
      <c r="CS32" s="570"/>
      <c r="CT32" s="570"/>
      <c r="CU32" s="570"/>
      <c r="CV32" s="570"/>
      <c r="CW32" s="570"/>
      <c r="CX32" s="570"/>
      <c r="CY32" s="570"/>
      <c r="CZ32" s="570"/>
      <c r="DA32" s="570"/>
      <c r="DB32" s="570"/>
      <c r="DC32" s="570"/>
      <c r="DD32" s="570"/>
      <c r="DE32" s="570"/>
      <c r="DF32" s="570"/>
      <c r="DG32" s="570"/>
      <c r="DH32" s="570"/>
      <c r="DI32" s="570"/>
      <c r="DJ32" s="570"/>
      <c r="DK32" s="570"/>
      <c r="DL32" s="570"/>
      <c r="DM32" s="570"/>
      <c r="DN32" s="570"/>
      <c r="DO32" s="570"/>
      <c r="DP32" s="570"/>
      <c r="DQ32" s="570"/>
      <c r="DR32" s="570"/>
      <c r="DS32" s="570"/>
      <c r="DT32" s="570"/>
      <c r="DU32" s="570"/>
      <c r="DV32" s="570"/>
      <c r="DW32" s="570"/>
      <c r="DX32" s="570"/>
      <c r="DY32" s="570"/>
      <c r="DZ32" s="570"/>
      <c r="EA32" s="570"/>
      <c r="EB32" s="570"/>
      <c r="EC32" s="570"/>
      <c r="ED32" s="570"/>
      <c r="EE32" s="570"/>
      <c r="EF32" s="570"/>
      <c r="EG32" s="570"/>
      <c r="EH32" s="570"/>
      <c r="EI32" s="570"/>
      <c r="EJ32" s="570"/>
      <c r="EK32" s="570"/>
      <c r="EL32" s="570"/>
      <c r="EM32" s="570"/>
      <c r="EN32" s="570"/>
      <c r="EO32" s="570"/>
      <c r="EP32" s="570"/>
      <c r="EQ32" s="570"/>
      <c r="ER32" s="570"/>
      <c r="ES32" s="570"/>
      <c r="ET32" s="570"/>
      <c r="EU32" s="570"/>
      <c r="EV32" s="570"/>
      <c r="EW32" s="570"/>
      <c r="EX32" s="570"/>
      <c r="EY32" s="570"/>
      <c r="EZ32" s="570"/>
      <c r="FA32" s="570"/>
      <c r="FB32" s="570"/>
      <c r="FC32" s="570"/>
      <c r="FD32" s="570"/>
      <c r="FE32" s="570"/>
      <c r="FF32" s="570"/>
      <c r="FG32" s="570"/>
      <c r="FH32" s="570"/>
      <c r="FI32" s="570"/>
      <c r="FJ32" s="570"/>
      <c r="FK32" s="570"/>
      <c r="FL32" s="570"/>
      <c r="FM32" s="570"/>
      <c r="FN32" s="570"/>
      <c r="FO32" s="570"/>
      <c r="FP32" s="570"/>
      <c r="FQ32" s="570"/>
      <c r="FR32" s="570"/>
      <c r="FS32" s="570"/>
      <c r="FT32" s="570"/>
      <c r="FU32" s="570"/>
      <c r="FV32" s="570"/>
      <c r="FW32" s="570"/>
      <c r="FX32" s="570"/>
      <c r="FY32" s="570"/>
      <c r="FZ32" s="570"/>
      <c r="GA32" s="570"/>
      <c r="GB32" s="570"/>
      <c r="GC32" s="570"/>
      <c r="GD32" s="570"/>
      <c r="GE32" s="570"/>
      <c r="GF32" s="570"/>
      <c r="GG32" s="570"/>
      <c r="GH32" s="570"/>
      <c r="GI32" s="570"/>
      <c r="GJ32" s="570"/>
      <c r="GK32" s="570"/>
      <c r="GL32" s="570"/>
      <c r="GM32" s="570"/>
      <c r="GN32" s="570"/>
      <c r="GO32" s="570"/>
      <c r="GP32" s="570"/>
      <c r="GQ32" s="570"/>
      <c r="GR32" s="570"/>
      <c r="GS32" s="570"/>
      <c r="GT32" s="570"/>
      <c r="GU32" s="570"/>
      <c r="GV32" s="570"/>
      <c r="GW32" s="570"/>
      <c r="GX32" s="570"/>
      <c r="GY32" s="570"/>
      <c r="GZ32" s="570"/>
      <c r="HA32" s="570"/>
      <c r="HB32" s="570"/>
      <c r="HC32" s="570"/>
      <c r="HD32" s="570"/>
      <c r="HE32" s="570"/>
      <c r="HF32" s="570"/>
      <c r="HG32" s="570"/>
      <c r="HH32" s="570"/>
      <c r="HI32" s="570"/>
      <c r="HJ32" s="570"/>
      <c r="HK32" s="570"/>
      <c r="HL32" s="570"/>
      <c r="HM32" s="570"/>
      <c r="HN32" s="570"/>
      <c r="HO32" s="570"/>
      <c r="HP32" s="570"/>
      <c r="HQ32" s="570"/>
      <c r="HR32" s="570"/>
      <c r="HS32" s="570"/>
      <c r="HT32" s="570"/>
      <c r="HU32" s="570"/>
      <c r="HV32" s="570"/>
      <c r="HW32" s="570"/>
      <c r="HX32" s="570"/>
      <c r="HY32" s="570"/>
      <c r="HZ32" s="570"/>
      <c r="IA32" s="570"/>
      <c r="IB32" s="570"/>
      <c r="IC32" s="570"/>
      <c r="ID32" s="570"/>
      <c r="IE32" s="570"/>
      <c r="IF32" s="570"/>
      <c r="IG32" s="570"/>
      <c r="IH32" s="570"/>
    </row>
    <row r="33" s="601" customFormat="1" ht="24" customHeight="1" spans="1:242">
      <c r="A33" s="570"/>
      <c r="B33" s="586"/>
      <c r="C33" s="586"/>
      <c r="D33" s="586"/>
      <c r="E33" s="374"/>
      <c r="F33" s="570"/>
      <c r="G33" s="570"/>
      <c r="H33" s="570"/>
      <c r="I33" s="570"/>
      <c r="J33" s="570"/>
      <c r="K33" s="570"/>
      <c r="L33" s="570"/>
      <c r="M33" s="570"/>
      <c r="N33" s="570"/>
      <c r="O33" s="570"/>
      <c r="P33" s="570"/>
      <c r="Q33" s="570"/>
      <c r="R33" s="570"/>
      <c r="S33" s="570"/>
      <c r="T33" s="570"/>
      <c r="U33" s="570"/>
      <c r="V33" s="570"/>
      <c r="W33" s="570"/>
      <c r="X33" s="570"/>
      <c r="Y33" s="570"/>
      <c r="Z33" s="570"/>
      <c r="AA33" s="570"/>
      <c r="AB33" s="570"/>
      <c r="AC33" s="570"/>
      <c r="AD33" s="570"/>
      <c r="AE33" s="570"/>
      <c r="AF33" s="570"/>
      <c r="AG33" s="570"/>
      <c r="AH33" s="570"/>
      <c r="AI33" s="570"/>
      <c r="AJ33" s="570"/>
      <c r="AK33" s="570"/>
      <c r="AL33" s="570"/>
      <c r="AM33" s="570"/>
      <c r="AN33" s="570"/>
      <c r="AO33" s="570"/>
      <c r="AP33" s="570"/>
      <c r="AQ33" s="570"/>
      <c r="AR33" s="570"/>
      <c r="AS33" s="570"/>
      <c r="AT33" s="570"/>
      <c r="AU33" s="570"/>
      <c r="AV33" s="570"/>
      <c r="AW33" s="570"/>
      <c r="AX33" s="570"/>
      <c r="AY33" s="570"/>
      <c r="AZ33" s="570"/>
      <c r="BA33" s="570"/>
      <c r="BB33" s="570"/>
      <c r="BC33" s="570"/>
      <c r="BD33" s="570"/>
      <c r="BE33" s="570"/>
      <c r="BF33" s="570"/>
      <c r="BG33" s="570"/>
      <c r="BH33" s="570"/>
      <c r="BI33" s="570"/>
      <c r="BJ33" s="570"/>
      <c r="BK33" s="570"/>
      <c r="BL33" s="570"/>
      <c r="BM33" s="570"/>
      <c r="BN33" s="570"/>
      <c r="BO33" s="570"/>
      <c r="BP33" s="570"/>
      <c r="BQ33" s="570"/>
      <c r="BR33" s="570"/>
      <c r="BS33" s="570"/>
      <c r="BT33" s="570"/>
      <c r="BU33" s="570"/>
      <c r="BV33" s="570"/>
      <c r="BW33" s="570"/>
      <c r="BX33" s="570"/>
      <c r="BY33" s="570"/>
      <c r="BZ33" s="570"/>
      <c r="CA33" s="570"/>
      <c r="CB33" s="570"/>
      <c r="CC33" s="570"/>
      <c r="CD33" s="570"/>
      <c r="CE33" s="570"/>
      <c r="CF33" s="570"/>
      <c r="CG33" s="570"/>
      <c r="CH33" s="570"/>
      <c r="CI33" s="570"/>
      <c r="CJ33" s="570"/>
      <c r="CK33" s="570"/>
      <c r="CL33" s="570"/>
      <c r="CM33" s="570"/>
      <c r="CN33" s="570"/>
      <c r="CO33" s="570"/>
      <c r="CP33" s="570"/>
      <c r="CQ33" s="570"/>
      <c r="CR33" s="570"/>
      <c r="CS33" s="570"/>
      <c r="CT33" s="570"/>
      <c r="CU33" s="570"/>
      <c r="CV33" s="570"/>
      <c r="CW33" s="570"/>
      <c r="CX33" s="570"/>
      <c r="CY33" s="570"/>
      <c r="CZ33" s="570"/>
      <c r="DA33" s="570"/>
      <c r="DB33" s="570"/>
      <c r="DC33" s="570"/>
      <c r="DD33" s="570"/>
      <c r="DE33" s="570"/>
      <c r="DF33" s="570"/>
      <c r="DG33" s="570"/>
      <c r="DH33" s="570"/>
      <c r="DI33" s="570"/>
      <c r="DJ33" s="570"/>
      <c r="DK33" s="570"/>
      <c r="DL33" s="570"/>
      <c r="DM33" s="570"/>
      <c r="DN33" s="570"/>
      <c r="DO33" s="570"/>
      <c r="DP33" s="570"/>
      <c r="DQ33" s="570"/>
      <c r="DR33" s="570"/>
      <c r="DS33" s="570"/>
      <c r="DT33" s="570"/>
      <c r="DU33" s="570"/>
      <c r="DV33" s="570"/>
      <c r="DW33" s="570"/>
      <c r="DX33" s="570"/>
      <c r="DY33" s="570"/>
      <c r="DZ33" s="570"/>
      <c r="EA33" s="570"/>
      <c r="EB33" s="570"/>
      <c r="EC33" s="570"/>
      <c r="ED33" s="570"/>
      <c r="EE33" s="570"/>
      <c r="EF33" s="570"/>
      <c r="EG33" s="570"/>
      <c r="EH33" s="570"/>
      <c r="EI33" s="570"/>
      <c r="EJ33" s="570"/>
      <c r="EK33" s="570"/>
      <c r="EL33" s="570"/>
      <c r="EM33" s="570"/>
      <c r="EN33" s="570"/>
      <c r="EO33" s="570"/>
      <c r="EP33" s="570"/>
      <c r="EQ33" s="570"/>
      <c r="ER33" s="570"/>
      <c r="ES33" s="570"/>
      <c r="ET33" s="570"/>
      <c r="EU33" s="570"/>
      <c r="EV33" s="570"/>
      <c r="EW33" s="570"/>
      <c r="EX33" s="570"/>
      <c r="EY33" s="570"/>
      <c r="EZ33" s="570"/>
      <c r="FA33" s="570"/>
      <c r="FB33" s="570"/>
      <c r="FC33" s="570"/>
      <c r="FD33" s="570"/>
      <c r="FE33" s="570"/>
      <c r="FF33" s="570"/>
      <c r="FG33" s="570"/>
      <c r="FH33" s="570"/>
      <c r="FI33" s="570"/>
      <c r="FJ33" s="570"/>
      <c r="FK33" s="570"/>
      <c r="FL33" s="570"/>
      <c r="FM33" s="570"/>
      <c r="FN33" s="570"/>
      <c r="FO33" s="570"/>
      <c r="FP33" s="570"/>
      <c r="FQ33" s="570"/>
      <c r="FR33" s="570"/>
      <c r="FS33" s="570"/>
      <c r="FT33" s="570"/>
      <c r="FU33" s="570"/>
      <c r="FV33" s="570"/>
      <c r="FW33" s="570"/>
      <c r="FX33" s="570"/>
      <c r="FY33" s="570"/>
      <c r="FZ33" s="570"/>
      <c r="GA33" s="570"/>
      <c r="GB33" s="570"/>
      <c r="GC33" s="570"/>
      <c r="GD33" s="570"/>
      <c r="GE33" s="570"/>
      <c r="GF33" s="570"/>
      <c r="GG33" s="570"/>
      <c r="GH33" s="570"/>
      <c r="GI33" s="570"/>
      <c r="GJ33" s="570"/>
      <c r="GK33" s="570"/>
      <c r="GL33" s="570"/>
      <c r="GM33" s="570"/>
      <c r="GN33" s="570"/>
      <c r="GO33" s="570"/>
      <c r="GP33" s="570"/>
      <c r="GQ33" s="570"/>
      <c r="GR33" s="570"/>
      <c r="GS33" s="570"/>
      <c r="GT33" s="570"/>
      <c r="GU33" s="570"/>
      <c r="GV33" s="570"/>
      <c r="GW33" s="570"/>
      <c r="GX33" s="570"/>
      <c r="GY33" s="570"/>
      <c r="GZ33" s="570"/>
      <c r="HA33" s="570"/>
      <c r="HB33" s="570"/>
      <c r="HC33" s="570"/>
      <c r="HD33" s="570"/>
      <c r="HE33" s="570"/>
      <c r="HF33" s="570"/>
      <c r="HG33" s="570"/>
      <c r="HH33" s="570"/>
      <c r="HI33" s="570"/>
      <c r="HJ33" s="570"/>
      <c r="HK33" s="570"/>
      <c r="HL33" s="570"/>
      <c r="HM33" s="570"/>
      <c r="HN33" s="570"/>
      <c r="HO33" s="570"/>
      <c r="HP33" s="570"/>
      <c r="HQ33" s="570"/>
      <c r="HR33" s="570"/>
      <c r="HS33" s="570"/>
      <c r="HT33" s="570"/>
      <c r="HU33" s="570"/>
      <c r="HV33" s="570"/>
      <c r="HW33" s="570"/>
      <c r="HX33" s="570"/>
      <c r="HY33" s="570"/>
      <c r="HZ33" s="570"/>
      <c r="IA33" s="570"/>
      <c r="IB33" s="570"/>
      <c r="IC33" s="570"/>
      <c r="ID33" s="570"/>
      <c r="IE33" s="570"/>
      <c r="IF33" s="570"/>
      <c r="IG33" s="570"/>
      <c r="IH33" s="570"/>
    </row>
    <row r="34" s="601" customFormat="1" ht="24" customHeight="1" spans="1:242">
      <c r="A34" s="570"/>
      <c r="B34" s="586"/>
      <c r="C34" s="586"/>
      <c r="D34" s="586"/>
      <c r="E34" s="374"/>
      <c r="F34" s="570"/>
      <c r="G34" s="570"/>
      <c r="H34" s="570"/>
      <c r="I34" s="570"/>
      <c r="J34" s="570"/>
      <c r="K34" s="570"/>
      <c r="L34" s="570"/>
      <c r="M34" s="570"/>
      <c r="N34" s="570"/>
      <c r="O34" s="570"/>
      <c r="P34" s="570"/>
      <c r="Q34" s="570"/>
      <c r="R34" s="570"/>
      <c r="S34" s="570"/>
      <c r="T34" s="570"/>
      <c r="U34" s="570"/>
      <c r="V34" s="570"/>
      <c r="W34" s="570"/>
      <c r="X34" s="570"/>
      <c r="Y34" s="570"/>
      <c r="Z34" s="570"/>
      <c r="AA34" s="570"/>
      <c r="AB34" s="570"/>
      <c r="AC34" s="570"/>
      <c r="AD34" s="570"/>
      <c r="AE34" s="570"/>
      <c r="AF34" s="570"/>
      <c r="AG34" s="570"/>
      <c r="AH34" s="570"/>
      <c r="AI34" s="570"/>
      <c r="AJ34" s="570"/>
      <c r="AK34" s="570"/>
      <c r="AL34" s="570"/>
      <c r="AM34" s="570"/>
      <c r="AN34" s="570"/>
      <c r="AO34" s="570"/>
      <c r="AP34" s="570"/>
      <c r="AQ34" s="570"/>
      <c r="AR34" s="570"/>
      <c r="AS34" s="570"/>
      <c r="AT34" s="570"/>
      <c r="AU34" s="570"/>
      <c r="AV34" s="570"/>
      <c r="AW34" s="570"/>
      <c r="AX34" s="570"/>
      <c r="AY34" s="570"/>
      <c r="AZ34" s="570"/>
      <c r="BA34" s="570"/>
      <c r="BB34" s="570"/>
      <c r="BC34" s="570"/>
      <c r="BD34" s="570"/>
      <c r="BE34" s="570"/>
      <c r="BF34" s="570"/>
      <c r="BG34" s="570"/>
      <c r="BH34" s="570"/>
      <c r="BI34" s="570"/>
      <c r="BJ34" s="570"/>
      <c r="BK34" s="570"/>
      <c r="BL34" s="570"/>
      <c r="BM34" s="570"/>
      <c r="BN34" s="570"/>
      <c r="BO34" s="570"/>
      <c r="BP34" s="570"/>
      <c r="BQ34" s="570"/>
      <c r="BR34" s="570"/>
      <c r="BS34" s="570"/>
      <c r="BT34" s="570"/>
      <c r="BU34" s="570"/>
      <c r="BV34" s="570"/>
      <c r="BW34" s="570"/>
      <c r="BX34" s="570"/>
      <c r="BY34" s="570"/>
      <c r="BZ34" s="570"/>
      <c r="CA34" s="570"/>
      <c r="CB34" s="570"/>
      <c r="CC34" s="570"/>
      <c r="CD34" s="570"/>
      <c r="CE34" s="570"/>
      <c r="CF34" s="570"/>
      <c r="CG34" s="570"/>
      <c r="CH34" s="570"/>
      <c r="CI34" s="570"/>
      <c r="CJ34" s="570"/>
      <c r="CK34" s="570"/>
      <c r="CL34" s="570"/>
      <c r="CM34" s="570"/>
      <c r="CN34" s="570"/>
      <c r="CO34" s="570"/>
      <c r="CP34" s="570"/>
      <c r="CQ34" s="570"/>
      <c r="CR34" s="570"/>
      <c r="CS34" s="570"/>
      <c r="CT34" s="570"/>
      <c r="CU34" s="570"/>
      <c r="CV34" s="570"/>
      <c r="CW34" s="570"/>
      <c r="CX34" s="570"/>
      <c r="CY34" s="570"/>
      <c r="CZ34" s="570"/>
      <c r="DA34" s="570"/>
      <c r="DB34" s="570"/>
      <c r="DC34" s="570"/>
      <c r="DD34" s="570"/>
      <c r="DE34" s="570"/>
      <c r="DF34" s="570"/>
      <c r="DG34" s="570"/>
      <c r="DH34" s="570"/>
      <c r="DI34" s="570"/>
      <c r="DJ34" s="570"/>
      <c r="DK34" s="570"/>
      <c r="DL34" s="570"/>
      <c r="DM34" s="570"/>
      <c r="DN34" s="570"/>
      <c r="DO34" s="570"/>
      <c r="DP34" s="570"/>
      <c r="DQ34" s="570"/>
      <c r="DR34" s="570"/>
      <c r="DS34" s="570"/>
      <c r="DT34" s="570"/>
      <c r="DU34" s="570"/>
      <c r="DV34" s="570"/>
      <c r="DW34" s="570"/>
      <c r="DX34" s="570"/>
      <c r="DY34" s="570"/>
      <c r="DZ34" s="570"/>
      <c r="EA34" s="570"/>
      <c r="EB34" s="570"/>
      <c r="EC34" s="570"/>
      <c r="ED34" s="570"/>
      <c r="EE34" s="570"/>
      <c r="EF34" s="570"/>
      <c r="EG34" s="570"/>
      <c r="EH34" s="570"/>
      <c r="EI34" s="570"/>
      <c r="EJ34" s="570"/>
      <c r="EK34" s="570"/>
      <c r="EL34" s="570"/>
      <c r="EM34" s="570"/>
      <c r="EN34" s="570"/>
      <c r="EO34" s="570"/>
      <c r="EP34" s="570"/>
      <c r="EQ34" s="570"/>
      <c r="ER34" s="570"/>
      <c r="ES34" s="570"/>
      <c r="ET34" s="570"/>
      <c r="EU34" s="570"/>
      <c r="EV34" s="570"/>
      <c r="EW34" s="570"/>
      <c r="EX34" s="570"/>
      <c r="EY34" s="570"/>
      <c r="EZ34" s="570"/>
      <c r="FA34" s="570"/>
      <c r="FB34" s="570"/>
      <c r="FC34" s="570"/>
      <c r="FD34" s="570"/>
      <c r="FE34" s="570"/>
      <c r="FF34" s="570"/>
      <c r="FG34" s="570"/>
      <c r="FH34" s="570"/>
      <c r="FI34" s="570"/>
      <c r="FJ34" s="570"/>
      <c r="FK34" s="570"/>
      <c r="FL34" s="570"/>
      <c r="FM34" s="570"/>
      <c r="FN34" s="570"/>
      <c r="FO34" s="570"/>
      <c r="FP34" s="570"/>
      <c r="FQ34" s="570"/>
      <c r="FR34" s="570"/>
      <c r="FS34" s="570"/>
      <c r="FT34" s="570"/>
      <c r="FU34" s="570"/>
      <c r="FV34" s="570"/>
      <c r="FW34" s="570"/>
      <c r="FX34" s="570"/>
      <c r="FY34" s="570"/>
      <c r="FZ34" s="570"/>
      <c r="GA34" s="570"/>
      <c r="GB34" s="570"/>
      <c r="GC34" s="570"/>
      <c r="GD34" s="570"/>
      <c r="GE34" s="570"/>
      <c r="GF34" s="570"/>
      <c r="GG34" s="570"/>
      <c r="GH34" s="570"/>
      <c r="GI34" s="570"/>
      <c r="GJ34" s="570"/>
      <c r="GK34" s="570"/>
      <c r="GL34" s="570"/>
      <c r="GM34" s="570"/>
      <c r="GN34" s="570"/>
      <c r="GO34" s="570"/>
      <c r="GP34" s="570"/>
      <c r="GQ34" s="570"/>
      <c r="GR34" s="570"/>
      <c r="GS34" s="570"/>
      <c r="GT34" s="570"/>
      <c r="GU34" s="570"/>
      <c r="GV34" s="570"/>
      <c r="GW34" s="570"/>
      <c r="GX34" s="570"/>
      <c r="GY34" s="570"/>
      <c r="GZ34" s="570"/>
      <c r="HA34" s="570"/>
      <c r="HB34" s="570"/>
      <c r="HC34" s="570"/>
      <c r="HD34" s="570"/>
      <c r="HE34" s="570"/>
      <c r="HF34" s="570"/>
      <c r="HG34" s="570"/>
      <c r="HH34" s="570"/>
      <c r="HI34" s="570"/>
      <c r="HJ34" s="570"/>
      <c r="HK34" s="570"/>
      <c r="HL34" s="570"/>
      <c r="HM34" s="570"/>
      <c r="HN34" s="570"/>
      <c r="HO34" s="570"/>
      <c r="HP34" s="570"/>
      <c r="HQ34" s="570"/>
      <c r="HR34" s="570"/>
      <c r="HS34" s="570"/>
      <c r="HT34" s="570"/>
      <c r="HU34" s="570"/>
      <c r="HV34" s="570"/>
      <c r="HW34" s="570"/>
      <c r="HX34" s="570"/>
      <c r="HY34" s="570"/>
      <c r="HZ34" s="570"/>
      <c r="IA34" s="570"/>
      <c r="IB34" s="570"/>
      <c r="IC34" s="570"/>
      <c r="ID34" s="570"/>
      <c r="IE34" s="570"/>
      <c r="IF34" s="570"/>
      <c r="IG34" s="570"/>
      <c r="IH34" s="570"/>
    </row>
    <row r="35" s="601" customFormat="1" ht="24" customHeight="1" spans="1:242">
      <c r="A35" s="570"/>
      <c r="B35" s="586"/>
      <c r="C35" s="586"/>
      <c r="D35" s="586"/>
      <c r="E35" s="374"/>
      <c r="F35" s="570"/>
      <c r="G35" s="570"/>
      <c r="H35" s="570"/>
      <c r="I35" s="570"/>
      <c r="J35" s="570"/>
      <c r="K35" s="570"/>
      <c r="L35" s="570"/>
      <c r="M35" s="570"/>
      <c r="N35" s="570"/>
      <c r="O35" s="570"/>
      <c r="P35" s="570"/>
      <c r="Q35" s="570"/>
      <c r="R35" s="570"/>
      <c r="S35" s="570"/>
      <c r="T35" s="570"/>
      <c r="U35" s="570"/>
      <c r="V35" s="570"/>
      <c r="W35" s="570"/>
      <c r="X35" s="570"/>
      <c r="Y35" s="570"/>
      <c r="Z35" s="570"/>
      <c r="AA35" s="570"/>
      <c r="AB35" s="570"/>
      <c r="AC35" s="570"/>
      <c r="AD35" s="570"/>
      <c r="AE35" s="570"/>
      <c r="AF35" s="570"/>
      <c r="AG35" s="570"/>
      <c r="AH35" s="570"/>
      <c r="AI35" s="570"/>
      <c r="AJ35" s="570"/>
      <c r="AK35" s="570"/>
      <c r="AL35" s="570"/>
      <c r="AM35" s="570"/>
      <c r="AN35" s="570"/>
      <c r="AO35" s="570"/>
      <c r="AP35" s="570"/>
      <c r="AQ35" s="570"/>
      <c r="AR35" s="570"/>
      <c r="AS35" s="570"/>
      <c r="AT35" s="570"/>
      <c r="AU35" s="570"/>
      <c r="AV35" s="570"/>
      <c r="AW35" s="570"/>
      <c r="AX35" s="570"/>
      <c r="AY35" s="570"/>
      <c r="AZ35" s="570"/>
      <c r="BA35" s="570"/>
      <c r="BB35" s="570"/>
      <c r="BC35" s="570"/>
      <c r="BD35" s="570"/>
      <c r="BE35" s="570"/>
      <c r="BF35" s="570"/>
      <c r="BG35" s="570"/>
      <c r="BH35" s="570"/>
      <c r="BI35" s="570"/>
      <c r="BJ35" s="570"/>
      <c r="BK35" s="570"/>
      <c r="BL35" s="570"/>
      <c r="BM35" s="570"/>
      <c r="BN35" s="570"/>
      <c r="BO35" s="570"/>
      <c r="BP35" s="570"/>
      <c r="BQ35" s="570"/>
      <c r="BR35" s="570"/>
      <c r="BS35" s="570"/>
      <c r="BT35" s="570"/>
      <c r="BU35" s="570"/>
      <c r="BV35" s="570"/>
      <c r="BW35" s="570"/>
      <c r="BX35" s="570"/>
      <c r="BY35" s="570"/>
      <c r="BZ35" s="570"/>
      <c r="CA35" s="570"/>
      <c r="CB35" s="570"/>
      <c r="CC35" s="570"/>
      <c r="CD35" s="570"/>
      <c r="CE35" s="570"/>
      <c r="CF35" s="570"/>
      <c r="CG35" s="570"/>
      <c r="CH35" s="570"/>
      <c r="CI35" s="570"/>
      <c r="CJ35" s="570"/>
      <c r="CK35" s="570"/>
      <c r="CL35" s="570"/>
      <c r="CM35" s="570"/>
      <c r="CN35" s="570"/>
      <c r="CO35" s="570"/>
      <c r="CP35" s="570"/>
      <c r="CQ35" s="570"/>
      <c r="CR35" s="570"/>
      <c r="CS35" s="570"/>
      <c r="CT35" s="570"/>
      <c r="CU35" s="570"/>
      <c r="CV35" s="570"/>
      <c r="CW35" s="570"/>
      <c r="CX35" s="570"/>
      <c r="CY35" s="570"/>
      <c r="CZ35" s="570"/>
      <c r="DA35" s="570"/>
      <c r="DB35" s="570"/>
      <c r="DC35" s="570"/>
      <c r="DD35" s="570"/>
      <c r="DE35" s="570"/>
      <c r="DF35" s="570"/>
      <c r="DG35" s="570"/>
      <c r="DH35" s="570"/>
      <c r="DI35" s="570"/>
      <c r="DJ35" s="570"/>
      <c r="DK35" s="570"/>
      <c r="DL35" s="570"/>
      <c r="DM35" s="570"/>
      <c r="DN35" s="570"/>
      <c r="DO35" s="570"/>
      <c r="DP35" s="570"/>
      <c r="DQ35" s="570"/>
      <c r="DR35" s="570"/>
      <c r="DS35" s="570"/>
      <c r="DT35" s="570"/>
      <c r="DU35" s="570"/>
      <c r="DV35" s="570"/>
      <c r="DW35" s="570"/>
      <c r="DX35" s="570"/>
      <c r="DY35" s="570"/>
      <c r="DZ35" s="570"/>
      <c r="EA35" s="570"/>
      <c r="EB35" s="570"/>
      <c r="EC35" s="570"/>
      <c r="ED35" s="570"/>
      <c r="EE35" s="570"/>
      <c r="EF35" s="570"/>
      <c r="EG35" s="570"/>
      <c r="EH35" s="570"/>
      <c r="EI35" s="570"/>
      <c r="EJ35" s="570"/>
      <c r="EK35" s="570"/>
      <c r="EL35" s="570"/>
      <c r="EM35" s="570"/>
      <c r="EN35" s="570"/>
      <c r="EO35" s="570"/>
      <c r="EP35" s="570"/>
      <c r="EQ35" s="570"/>
      <c r="ER35" s="570"/>
      <c r="ES35" s="570"/>
      <c r="ET35" s="570"/>
      <c r="EU35" s="570"/>
      <c r="EV35" s="570"/>
      <c r="EW35" s="570"/>
      <c r="EX35" s="570"/>
      <c r="EY35" s="570"/>
      <c r="EZ35" s="570"/>
      <c r="FA35" s="570"/>
      <c r="FB35" s="570"/>
      <c r="FC35" s="570"/>
      <c r="FD35" s="570"/>
      <c r="FE35" s="570"/>
      <c r="FF35" s="570"/>
      <c r="FG35" s="570"/>
      <c r="FH35" s="570"/>
      <c r="FI35" s="570"/>
      <c r="FJ35" s="570"/>
      <c r="FK35" s="570"/>
      <c r="FL35" s="570"/>
      <c r="FM35" s="570"/>
      <c r="FN35" s="570"/>
      <c r="FO35" s="570"/>
      <c r="FP35" s="570"/>
      <c r="FQ35" s="570"/>
      <c r="FR35" s="570"/>
      <c r="FS35" s="570"/>
      <c r="FT35" s="570"/>
      <c r="FU35" s="570"/>
      <c r="FV35" s="570"/>
      <c r="FW35" s="570"/>
      <c r="FX35" s="570"/>
      <c r="FY35" s="570"/>
      <c r="FZ35" s="570"/>
      <c r="GA35" s="570"/>
      <c r="GB35" s="570"/>
      <c r="GC35" s="570"/>
      <c r="GD35" s="570"/>
      <c r="GE35" s="570"/>
      <c r="GF35" s="570"/>
      <c r="GG35" s="570"/>
      <c r="GH35" s="570"/>
      <c r="GI35" s="570"/>
      <c r="GJ35" s="570"/>
      <c r="GK35" s="570"/>
      <c r="GL35" s="570"/>
      <c r="GM35" s="570"/>
      <c r="GN35" s="570"/>
      <c r="GO35" s="570"/>
      <c r="GP35" s="570"/>
      <c r="GQ35" s="570"/>
      <c r="GR35" s="570"/>
      <c r="GS35" s="570"/>
      <c r="GT35" s="570"/>
      <c r="GU35" s="570"/>
      <c r="GV35" s="570"/>
      <c r="GW35" s="570"/>
      <c r="GX35" s="570"/>
      <c r="GY35" s="570"/>
      <c r="GZ35" s="570"/>
      <c r="HA35" s="570"/>
      <c r="HB35" s="570"/>
      <c r="HC35" s="570"/>
      <c r="HD35" s="570"/>
      <c r="HE35" s="570"/>
      <c r="HF35" s="570"/>
      <c r="HG35" s="570"/>
      <c r="HH35" s="570"/>
      <c r="HI35" s="570"/>
      <c r="HJ35" s="570"/>
      <c r="HK35" s="570"/>
      <c r="HL35" s="570"/>
      <c r="HM35" s="570"/>
      <c r="HN35" s="570"/>
      <c r="HO35" s="570"/>
      <c r="HP35" s="570"/>
      <c r="HQ35" s="570"/>
      <c r="HR35" s="570"/>
      <c r="HS35" s="570"/>
      <c r="HT35" s="570"/>
      <c r="HU35" s="570"/>
      <c r="HV35" s="570"/>
      <c r="HW35" s="570"/>
      <c r="HX35" s="570"/>
      <c r="HY35" s="570"/>
      <c r="HZ35" s="570"/>
      <c r="IA35" s="570"/>
      <c r="IB35" s="570"/>
      <c r="IC35" s="570"/>
      <c r="ID35" s="570"/>
      <c r="IE35" s="570"/>
      <c r="IF35" s="570"/>
      <c r="IG35" s="570"/>
      <c r="IH35" s="570"/>
    </row>
    <row r="36" s="601" customFormat="1" ht="24" customHeight="1" spans="1:242">
      <c r="A36" s="570"/>
      <c r="B36" s="586"/>
      <c r="C36" s="586"/>
      <c r="D36" s="586"/>
      <c r="E36" s="374"/>
      <c r="F36" s="570"/>
      <c r="G36" s="570"/>
      <c r="H36" s="570"/>
      <c r="I36" s="570"/>
      <c r="J36" s="570"/>
      <c r="K36" s="570"/>
      <c r="L36" s="570"/>
      <c r="M36" s="570"/>
      <c r="N36" s="570"/>
      <c r="O36" s="570"/>
      <c r="P36" s="570"/>
      <c r="Q36" s="570"/>
      <c r="R36" s="570"/>
      <c r="S36" s="570"/>
      <c r="T36" s="570"/>
      <c r="U36" s="570"/>
      <c r="V36" s="570"/>
      <c r="W36" s="570"/>
      <c r="X36" s="570"/>
      <c r="Y36" s="570"/>
      <c r="Z36" s="570"/>
      <c r="AA36" s="570"/>
      <c r="AB36" s="570"/>
      <c r="AC36" s="570"/>
      <c r="AD36" s="570"/>
      <c r="AE36" s="570"/>
      <c r="AF36" s="570"/>
      <c r="AG36" s="570"/>
      <c r="AH36" s="570"/>
      <c r="AI36" s="570"/>
      <c r="AJ36" s="570"/>
      <c r="AK36" s="570"/>
      <c r="AL36" s="570"/>
      <c r="AM36" s="570"/>
      <c r="AN36" s="570"/>
      <c r="AO36" s="570"/>
      <c r="AP36" s="570"/>
      <c r="AQ36" s="570"/>
      <c r="AR36" s="570"/>
      <c r="AS36" s="570"/>
      <c r="AT36" s="570"/>
      <c r="AU36" s="570"/>
      <c r="AV36" s="570"/>
      <c r="AW36" s="570"/>
      <c r="AX36" s="570"/>
      <c r="AY36" s="570"/>
      <c r="AZ36" s="570"/>
      <c r="BA36" s="570"/>
      <c r="BB36" s="570"/>
      <c r="BC36" s="570"/>
      <c r="BD36" s="570"/>
      <c r="BE36" s="570"/>
      <c r="BF36" s="570"/>
      <c r="BG36" s="570"/>
      <c r="BH36" s="570"/>
      <c r="BI36" s="570"/>
      <c r="BJ36" s="570"/>
      <c r="BK36" s="570"/>
      <c r="BL36" s="570"/>
      <c r="BM36" s="570"/>
      <c r="BN36" s="570"/>
      <c r="BO36" s="570"/>
      <c r="BP36" s="570"/>
      <c r="BQ36" s="570"/>
      <c r="BR36" s="570"/>
      <c r="BS36" s="570"/>
      <c r="BT36" s="570"/>
      <c r="BU36" s="570"/>
      <c r="BV36" s="570"/>
      <c r="BW36" s="570"/>
      <c r="BX36" s="570"/>
      <c r="BY36" s="570"/>
      <c r="BZ36" s="570"/>
      <c r="CA36" s="570"/>
      <c r="CB36" s="570"/>
      <c r="CC36" s="570"/>
      <c r="CD36" s="570"/>
      <c r="CE36" s="570"/>
      <c r="CF36" s="570"/>
      <c r="CG36" s="570"/>
      <c r="CH36" s="570"/>
      <c r="CI36" s="570"/>
      <c r="CJ36" s="570"/>
      <c r="CK36" s="570"/>
      <c r="CL36" s="570"/>
      <c r="CM36" s="570"/>
      <c r="CN36" s="570"/>
      <c r="CO36" s="570"/>
      <c r="CP36" s="570"/>
      <c r="CQ36" s="570"/>
      <c r="CR36" s="570"/>
      <c r="CS36" s="570"/>
      <c r="CT36" s="570"/>
      <c r="CU36" s="570"/>
      <c r="CV36" s="570"/>
      <c r="CW36" s="570"/>
      <c r="CX36" s="570"/>
      <c r="CY36" s="570"/>
      <c r="CZ36" s="570"/>
      <c r="DA36" s="570"/>
      <c r="DB36" s="570"/>
      <c r="DC36" s="570"/>
      <c r="DD36" s="570"/>
      <c r="DE36" s="570"/>
      <c r="DF36" s="570"/>
      <c r="DG36" s="570"/>
      <c r="DH36" s="570"/>
      <c r="DI36" s="570"/>
      <c r="DJ36" s="570"/>
      <c r="DK36" s="570"/>
      <c r="DL36" s="570"/>
      <c r="DM36" s="570"/>
      <c r="DN36" s="570"/>
      <c r="DO36" s="570"/>
      <c r="DP36" s="570"/>
      <c r="DQ36" s="570"/>
      <c r="DR36" s="570"/>
      <c r="DS36" s="570"/>
      <c r="DT36" s="570"/>
      <c r="DU36" s="570"/>
      <c r="DV36" s="570"/>
      <c r="DW36" s="570"/>
      <c r="DX36" s="570"/>
      <c r="DY36" s="570"/>
      <c r="DZ36" s="570"/>
      <c r="EA36" s="570"/>
      <c r="EB36" s="570"/>
      <c r="EC36" s="570"/>
      <c r="ED36" s="570"/>
      <c r="EE36" s="570"/>
      <c r="EF36" s="570"/>
      <c r="EG36" s="570"/>
      <c r="EH36" s="570"/>
      <c r="EI36" s="570"/>
      <c r="EJ36" s="570"/>
      <c r="EK36" s="570"/>
      <c r="EL36" s="570"/>
      <c r="EM36" s="570"/>
      <c r="EN36" s="570"/>
      <c r="EO36" s="570"/>
      <c r="EP36" s="570"/>
      <c r="EQ36" s="570"/>
      <c r="ER36" s="570"/>
      <c r="ES36" s="570"/>
      <c r="ET36" s="570"/>
      <c r="EU36" s="570"/>
      <c r="EV36" s="570"/>
      <c r="EW36" s="570"/>
      <c r="EX36" s="570"/>
      <c r="EY36" s="570"/>
      <c r="EZ36" s="570"/>
      <c r="FA36" s="570"/>
      <c r="FB36" s="570"/>
      <c r="FC36" s="570"/>
      <c r="FD36" s="570"/>
      <c r="FE36" s="570"/>
      <c r="FF36" s="570"/>
      <c r="FG36" s="570"/>
      <c r="FH36" s="570"/>
      <c r="FI36" s="570"/>
      <c r="FJ36" s="570"/>
      <c r="FK36" s="570"/>
      <c r="FL36" s="570"/>
      <c r="FM36" s="570"/>
      <c r="FN36" s="570"/>
      <c r="FO36" s="570"/>
      <c r="FP36" s="570"/>
      <c r="FQ36" s="570"/>
      <c r="FR36" s="570"/>
      <c r="FS36" s="570"/>
      <c r="FT36" s="570"/>
      <c r="FU36" s="570"/>
      <c r="FV36" s="570"/>
      <c r="FW36" s="570"/>
      <c r="FX36" s="570"/>
      <c r="FY36" s="570"/>
      <c r="FZ36" s="570"/>
      <c r="GA36" s="570"/>
      <c r="GB36" s="570"/>
      <c r="GC36" s="570"/>
      <c r="GD36" s="570"/>
      <c r="GE36" s="570"/>
      <c r="GF36" s="570"/>
      <c r="GG36" s="570"/>
      <c r="GH36" s="570"/>
      <c r="GI36" s="570"/>
      <c r="GJ36" s="570"/>
      <c r="GK36" s="570"/>
      <c r="GL36" s="570"/>
      <c r="GM36" s="570"/>
      <c r="GN36" s="570"/>
      <c r="GO36" s="570"/>
      <c r="GP36" s="570"/>
      <c r="GQ36" s="570"/>
      <c r="GR36" s="570"/>
      <c r="GS36" s="570"/>
      <c r="GT36" s="570"/>
      <c r="GU36" s="570"/>
      <c r="GV36" s="570"/>
      <c r="GW36" s="570"/>
      <c r="GX36" s="570"/>
      <c r="GY36" s="570"/>
      <c r="GZ36" s="570"/>
      <c r="HA36" s="570"/>
      <c r="HB36" s="570"/>
      <c r="HC36" s="570"/>
      <c r="HD36" s="570"/>
      <c r="HE36" s="570"/>
      <c r="HF36" s="570"/>
      <c r="HG36" s="570"/>
      <c r="HH36" s="570"/>
      <c r="HI36" s="570"/>
      <c r="HJ36" s="570"/>
      <c r="HK36" s="570"/>
      <c r="HL36" s="570"/>
      <c r="HM36" s="570"/>
      <c r="HN36" s="570"/>
      <c r="HO36" s="570"/>
      <c r="HP36" s="570"/>
      <c r="HQ36" s="570"/>
      <c r="HR36" s="570"/>
      <c r="HS36" s="570"/>
      <c r="HT36" s="570"/>
      <c r="HU36" s="570"/>
      <c r="HV36" s="570"/>
      <c r="HW36" s="570"/>
      <c r="HX36" s="570"/>
      <c r="HY36" s="570"/>
      <c r="HZ36" s="570"/>
      <c r="IA36" s="570"/>
      <c r="IB36" s="570"/>
      <c r="IC36" s="570"/>
      <c r="ID36" s="570"/>
      <c r="IE36" s="570"/>
      <c r="IF36" s="570"/>
      <c r="IG36" s="570"/>
      <c r="IH36" s="570"/>
    </row>
    <row r="37" s="601" customFormat="1" ht="24" customHeight="1" spans="1:242">
      <c r="A37" s="570"/>
      <c r="B37" s="586"/>
      <c r="C37" s="586"/>
      <c r="D37" s="586"/>
      <c r="E37" s="374"/>
      <c r="F37" s="570"/>
      <c r="G37" s="570"/>
      <c r="H37" s="570"/>
      <c r="I37" s="570"/>
      <c r="J37" s="570"/>
      <c r="K37" s="570"/>
      <c r="L37" s="570"/>
      <c r="M37" s="570"/>
      <c r="N37" s="570"/>
      <c r="O37" s="570"/>
      <c r="P37" s="570"/>
      <c r="Q37" s="570"/>
      <c r="R37" s="570"/>
      <c r="S37" s="570"/>
      <c r="T37" s="570"/>
      <c r="U37" s="570"/>
      <c r="V37" s="570"/>
      <c r="W37" s="570"/>
      <c r="X37" s="570"/>
      <c r="Y37" s="570"/>
      <c r="Z37" s="570"/>
      <c r="AA37" s="570"/>
      <c r="AB37" s="570"/>
      <c r="AC37" s="570"/>
      <c r="AD37" s="570"/>
      <c r="AE37" s="570"/>
      <c r="AF37" s="570"/>
      <c r="AG37" s="570"/>
      <c r="AH37" s="570"/>
      <c r="AI37" s="570"/>
      <c r="AJ37" s="570"/>
      <c r="AK37" s="570"/>
      <c r="AL37" s="570"/>
      <c r="AM37" s="570"/>
      <c r="AN37" s="570"/>
      <c r="AO37" s="570"/>
      <c r="AP37" s="570"/>
      <c r="AQ37" s="570"/>
      <c r="AR37" s="570"/>
      <c r="AS37" s="570"/>
      <c r="AT37" s="570"/>
      <c r="AU37" s="570"/>
      <c r="AV37" s="570"/>
      <c r="AW37" s="570"/>
      <c r="AX37" s="570"/>
      <c r="AY37" s="570"/>
      <c r="AZ37" s="570"/>
      <c r="BA37" s="570"/>
      <c r="BB37" s="570"/>
      <c r="BC37" s="570"/>
      <c r="BD37" s="570"/>
      <c r="BE37" s="570"/>
      <c r="BF37" s="570"/>
      <c r="BG37" s="570"/>
      <c r="BH37" s="570"/>
      <c r="BI37" s="570"/>
      <c r="BJ37" s="570"/>
      <c r="BK37" s="570"/>
      <c r="BL37" s="570"/>
      <c r="BM37" s="570"/>
      <c r="BN37" s="570"/>
      <c r="BO37" s="570"/>
      <c r="BP37" s="570"/>
      <c r="BQ37" s="570"/>
      <c r="BR37" s="570"/>
      <c r="BS37" s="570"/>
      <c r="BT37" s="570"/>
      <c r="BU37" s="570"/>
      <c r="BV37" s="570"/>
      <c r="BW37" s="570"/>
      <c r="BX37" s="570"/>
      <c r="BY37" s="570"/>
      <c r="BZ37" s="570"/>
      <c r="CA37" s="570"/>
      <c r="CB37" s="570"/>
      <c r="CC37" s="570"/>
      <c r="CD37" s="570"/>
      <c r="CE37" s="570"/>
      <c r="CF37" s="570"/>
      <c r="CG37" s="570"/>
      <c r="CH37" s="570"/>
      <c r="CI37" s="570"/>
      <c r="CJ37" s="570"/>
      <c r="CK37" s="570"/>
      <c r="CL37" s="570"/>
      <c r="CM37" s="570"/>
      <c r="CN37" s="570"/>
      <c r="CO37" s="570"/>
      <c r="CP37" s="570"/>
      <c r="CQ37" s="570"/>
      <c r="CR37" s="570"/>
      <c r="CS37" s="570"/>
      <c r="CT37" s="570"/>
      <c r="CU37" s="570"/>
      <c r="CV37" s="570"/>
      <c r="CW37" s="570"/>
      <c r="CX37" s="570"/>
      <c r="CY37" s="570"/>
      <c r="CZ37" s="570"/>
      <c r="DA37" s="570"/>
      <c r="DB37" s="570"/>
      <c r="DC37" s="570"/>
      <c r="DD37" s="570"/>
      <c r="DE37" s="570"/>
      <c r="DF37" s="570"/>
      <c r="DG37" s="570"/>
      <c r="DH37" s="570"/>
      <c r="DI37" s="570"/>
      <c r="DJ37" s="570"/>
      <c r="DK37" s="570"/>
      <c r="DL37" s="570"/>
      <c r="DM37" s="570"/>
      <c r="DN37" s="570"/>
      <c r="DO37" s="570"/>
      <c r="DP37" s="570"/>
      <c r="DQ37" s="570"/>
      <c r="DR37" s="570"/>
      <c r="DS37" s="570"/>
      <c r="DT37" s="570"/>
      <c r="DU37" s="570"/>
      <c r="DV37" s="570"/>
      <c r="DW37" s="570"/>
      <c r="DX37" s="570"/>
      <c r="DY37" s="570"/>
      <c r="DZ37" s="570"/>
      <c r="EA37" s="570"/>
      <c r="EB37" s="570"/>
      <c r="EC37" s="570"/>
      <c r="ED37" s="570"/>
      <c r="EE37" s="570"/>
      <c r="EF37" s="570"/>
      <c r="EG37" s="570"/>
      <c r="EH37" s="570"/>
      <c r="EI37" s="570"/>
      <c r="EJ37" s="570"/>
      <c r="EK37" s="570"/>
      <c r="EL37" s="570"/>
      <c r="EM37" s="570"/>
      <c r="EN37" s="570"/>
      <c r="EO37" s="570"/>
      <c r="EP37" s="570"/>
      <c r="EQ37" s="570"/>
      <c r="ER37" s="570"/>
      <c r="ES37" s="570"/>
      <c r="ET37" s="570"/>
      <c r="EU37" s="570"/>
      <c r="EV37" s="570"/>
      <c r="EW37" s="570"/>
      <c r="EX37" s="570"/>
      <c r="EY37" s="570"/>
      <c r="EZ37" s="570"/>
      <c r="FA37" s="570"/>
      <c r="FB37" s="570"/>
      <c r="FC37" s="570"/>
      <c r="FD37" s="570"/>
      <c r="FE37" s="570"/>
      <c r="FF37" s="570"/>
      <c r="FG37" s="570"/>
      <c r="FH37" s="570"/>
      <c r="FI37" s="570"/>
      <c r="FJ37" s="570"/>
      <c r="FK37" s="570"/>
      <c r="FL37" s="570"/>
      <c r="FM37" s="570"/>
      <c r="FN37" s="570"/>
      <c r="FO37" s="570"/>
      <c r="FP37" s="570"/>
      <c r="FQ37" s="570"/>
      <c r="FR37" s="570"/>
      <c r="FS37" s="570"/>
      <c r="FT37" s="570"/>
      <c r="FU37" s="570"/>
      <c r="FV37" s="570"/>
      <c r="FW37" s="570"/>
      <c r="FX37" s="570"/>
      <c r="FY37" s="570"/>
      <c r="FZ37" s="570"/>
      <c r="GA37" s="570"/>
      <c r="GB37" s="570"/>
      <c r="GC37" s="570"/>
      <c r="GD37" s="570"/>
      <c r="GE37" s="570"/>
      <c r="GF37" s="570"/>
      <c r="GG37" s="570"/>
      <c r="GH37" s="570"/>
      <c r="GI37" s="570"/>
      <c r="GJ37" s="570"/>
      <c r="GK37" s="570"/>
      <c r="GL37" s="570"/>
      <c r="GM37" s="570"/>
      <c r="GN37" s="570"/>
      <c r="GO37" s="570"/>
      <c r="GP37" s="570"/>
      <c r="GQ37" s="570"/>
      <c r="GR37" s="570"/>
      <c r="GS37" s="570"/>
      <c r="GT37" s="570"/>
      <c r="GU37" s="570"/>
      <c r="GV37" s="570"/>
      <c r="GW37" s="570"/>
      <c r="GX37" s="570"/>
      <c r="GY37" s="570"/>
      <c r="GZ37" s="570"/>
      <c r="HA37" s="570"/>
      <c r="HB37" s="570"/>
      <c r="HC37" s="570"/>
      <c r="HD37" s="570"/>
      <c r="HE37" s="570"/>
      <c r="HF37" s="570"/>
      <c r="HG37" s="570"/>
      <c r="HH37" s="570"/>
      <c r="HI37" s="570"/>
      <c r="HJ37" s="570"/>
      <c r="HK37" s="570"/>
      <c r="HL37" s="570"/>
      <c r="HM37" s="570"/>
      <c r="HN37" s="570"/>
      <c r="HO37" s="570"/>
      <c r="HP37" s="570"/>
      <c r="HQ37" s="570"/>
      <c r="HR37" s="570"/>
      <c r="HS37" s="570"/>
      <c r="HT37" s="570"/>
      <c r="HU37" s="570"/>
      <c r="HV37" s="570"/>
      <c r="HW37" s="570"/>
      <c r="HX37" s="570"/>
      <c r="HY37" s="570"/>
      <c r="HZ37" s="570"/>
      <c r="IA37" s="570"/>
      <c r="IB37" s="570"/>
      <c r="IC37" s="570"/>
      <c r="ID37" s="570"/>
      <c r="IE37" s="570"/>
      <c r="IF37" s="570"/>
      <c r="IG37" s="570"/>
      <c r="IH37" s="570"/>
    </row>
    <row r="38" s="601" customFormat="1" ht="24" customHeight="1" spans="1:242">
      <c r="A38" s="570"/>
      <c r="B38" s="586"/>
      <c r="C38" s="586"/>
      <c r="D38" s="586"/>
      <c r="E38" s="374"/>
      <c r="F38" s="570"/>
      <c r="G38" s="570"/>
      <c r="H38" s="570"/>
      <c r="I38" s="570"/>
      <c r="J38" s="570"/>
      <c r="K38" s="570"/>
      <c r="L38" s="570"/>
      <c r="M38" s="570"/>
      <c r="N38" s="570"/>
      <c r="O38" s="570"/>
      <c r="P38" s="570"/>
      <c r="Q38" s="570"/>
      <c r="R38" s="570"/>
      <c r="S38" s="570"/>
      <c r="T38" s="570"/>
      <c r="U38" s="570"/>
      <c r="V38" s="570"/>
      <c r="W38" s="570"/>
      <c r="X38" s="570"/>
      <c r="Y38" s="570"/>
      <c r="Z38" s="570"/>
      <c r="AA38" s="570"/>
      <c r="AB38" s="570"/>
      <c r="AC38" s="570"/>
      <c r="AD38" s="570"/>
      <c r="AE38" s="570"/>
      <c r="AF38" s="570"/>
      <c r="AG38" s="570"/>
      <c r="AH38" s="570"/>
      <c r="AI38" s="570"/>
      <c r="AJ38" s="570"/>
      <c r="AK38" s="570"/>
      <c r="AL38" s="570"/>
      <c r="AM38" s="570"/>
      <c r="AN38" s="570"/>
      <c r="AO38" s="570"/>
      <c r="AP38" s="570"/>
      <c r="AQ38" s="570"/>
      <c r="AR38" s="570"/>
      <c r="AS38" s="570"/>
      <c r="AT38" s="570"/>
      <c r="AU38" s="570"/>
      <c r="AV38" s="570"/>
      <c r="AW38" s="570"/>
      <c r="AX38" s="570"/>
      <c r="AY38" s="570"/>
      <c r="AZ38" s="570"/>
      <c r="BA38" s="570"/>
      <c r="BB38" s="570"/>
      <c r="BC38" s="570"/>
      <c r="BD38" s="570"/>
      <c r="BE38" s="570"/>
      <c r="BF38" s="570"/>
      <c r="BG38" s="570"/>
      <c r="BH38" s="570"/>
      <c r="BI38" s="570"/>
      <c r="BJ38" s="570"/>
      <c r="BK38" s="570"/>
      <c r="BL38" s="570"/>
      <c r="BM38" s="570"/>
      <c r="BN38" s="570"/>
      <c r="BO38" s="570"/>
      <c r="BP38" s="570"/>
      <c r="BQ38" s="570"/>
      <c r="BR38" s="570"/>
      <c r="BS38" s="570"/>
      <c r="BT38" s="570"/>
      <c r="BU38" s="570"/>
      <c r="BV38" s="570"/>
      <c r="BW38" s="570"/>
      <c r="BX38" s="570"/>
      <c r="BY38" s="570"/>
      <c r="BZ38" s="570"/>
      <c r="CA38" s="570"/>
      <c r="CB38" s="570"/>
      <c r="CC38" s="570"/>
      <c r="CD38" s="570"/>
      <c r="CE38" s="570"/>
      <c r="CF38" s="570"/>
      <c r="CG38" s="570"/>
      <c r="CH38" s="570"/>
      <c r="CI38" s="570"/>
      <c r="CJ38" s="570"/>
      <c r="CK38" s="570"/>
      <c r="CL38" s="570"/>
      <c r="CM38" s="570"/>
      <c r="CN38" s="570"/>
      <c r="CO38" s="570"/>
      <c r="CP38" s="570"/>
      <c r="CQ38" s="570"/>
      <c r="CR38" s="570"/>
      <c r="CS38" s="570"/>
      <c r="CT38" s="570"/>
      <c r="CU38" s="570"/>
      <c r="CV38" s="570"/>
      <c r="CW38" s="570"/>
      <c r="CX38" s="570"/>
      <c r="CY38" s="570"/>
      <c r="CZ38" s="570"/>
      <c r="DA38" s="570"/>
      <c r="DB38" s="570"/>
      <c r="DC38" s="570"/>
      <c r="DD38" s="570"/>
      <c r="DE38" s="570"/>
      <c r="DF38" s="570"/>
      <c r="DG38" s="570"/>
      <c r="DH38" s="570"/>
      <c r="DI38" s="570"/>
      <c r="DJ38" s="570"/>
      <c r="DK38" s="570"/>
      <c r="DL38" s="570"/>
      <c r="DM38" s="570"/>
      <c r="DN38" s="570"/>
      <c r="DO38" s="570"/>
      <c r="DP38" s="570"/>
      <c r="DQ38" s="570"/>
      <c r="DR38" s="570"/>
      <c r="DS38" s="570"/>
      <c r="DT38" s="570"/>
      <c r="DU38" s="570"/>
      <c r="DV38" s="570"/>
      <c r="DW38" s="570"/>
      <c r="DX38" s="570"/>
      <c r="DY38" s="570"/>
      <c r="DZ38" s="570"/>
      <c r="EA38" s="570"/>
      <c r="EB38" s="570"/>
      <c r="EC38" s="570"/>
      <c r="ED38" s="570"/>
      <c r="EE38" s="570"/>
      <c r="EF38" s="570"/>
      <c r="EG38" s="570"/>
      <c r="EH38" s="570"/>
      <c r="EI38" s="570"/>
      <c r="EJ38" s="570"/>
      <c r="EK38" s="570"/>
      <c r="EL38" s="570"/>
      <c r="EM38" s="570"/>
      <c r="EN38" s="570"/>
      <c r="EO38" s="570"/>
      <c r="EP38" s="570"/>
      <c r="EQ38" s="570"/>
      <c r="ER38" s="570"/>
      <c r="ES38" s="570"/>
      <c r="ET38" s="570"/>
      <c r="EU38" s="570"/>
      <c r="EV38" s="570"/>
      <c r="EW38" s="570"/>
      <c r="EX38" s="570"/>
      <c r="EY38" s="570"/>
      <c r="EZ38" s="570"/>
      <c r="FA38" s="570"/>
      <c r="FB38" s="570"/>
      <c r="FC38" s="570"/>
      <c r="FD38" s="570"/>
      <c r="FE38" s="570"/>
      <c r="FF38" s="570"/>
      <c r="FG38" s="570"/>
      <c r="FH38" s="570"/>
      <c r="FI38" s="570"/>
      <c r="FJ38" s="570"/>
      <c r="FK38" s="570"/>
      <c r="FL38" s="570"/>
      <c r="FM38" s="570"/>
      <c r="FN38" s="570"/>
      <c r="FO38" s="570"/>
      <c r="FP38" s="570"/>
      <c r="FQ38" s="570"/>
      <c r="FR38" s="570"/>
      <c r="FS38" s="570"/>
      <c r="FT38" s="570"/>
      <c r="FU38" s="570"/>
      <c r="FV38" s="570"/>
      <c r="FW38" s="570"/>
      <c r="FX38" s="570"/>
      <c r="FY38" s="570"/>
      <c r="FZ38" s="570"/>
      <c r="GA38" s="570"/>
      <c r="GB38" s="570"/>
      <c r="GC38" s="570"/>
      <c r="GD38" s="570"/>
      <c r="GE38" s="570"/>
      <c r="GF38" s="570"/>
      <c r="GG38" s="570"/>
      <c r="GH38" s="570"/>
      <c r="GI38" s="570"/>
      <c r="GJ38" s="570"/>
      <c r="GK38" s="570"/>
      <c r="GL38" s="570"/>
      <c r="GM38" s="570"/>
      <c r="GN38" s="570"/>
      <c r="GO38" s="570"/>
      <c r="GP38" s="570"/>
      <c r="GQ38" s="570"/>
      <c r="GR38" s="570"/>
      <c r="GS38" s="570"/>
      <c r="GT38" s="570"/>
      <c r="GU38" s="570"/>
      <c r="GV38" s="570"/>
      <c r="GW38" s="570"/>
      <c r="GX38" s="570"/>
      <c r="GY38" s="570"/>
      <c r="GZ38" s="570"/>
      <c r="HA38" s="570"/>
      <c r="HB38" s="570"/>
      <c r="HC38" s="570"/>
      <c r="HD38" s="570"/>
      <c r="HE38" s="570"/>
      <c r="HF38" s="570"/>
      <c r="HG38" s="570"/>
      <c r="HH38" s="570"/>
      <c r="HI38" s="570"/>
      <c r="HJ38" s="570"/>
      <c r="HK38" s="570"/>
      <c r="HL38" s="570"/>
      <c r="HM38" s="570"/>
      <c r="HN38" s="570"/>
      <c r="HO38" s="570"/>
      <c r="HP38" s="570"/>
      <c r="HQ38" s="570"/>
      <c r="HR38" s="570"/>
      <c r="HS38" s="570"/>
      <c r="HT38" s="570"/>
      <c r="HU38" s="570"/>
      <c r="HV38" s="570"/>
      <c r="HW38" s="570"/>
      <c r="HX38" s="570"/>
      <c r="HY38" s="570"/>
      <c r="HZ38" s="570"/>
      <c r="IA38" s="570"/>
      <c r="IB38" s="570"/>
      <c r="IC38" s="570"/>
      <c r="ID38" s="570"/>
      <c r="IE38" s="570"/>
      <c r="IF38" s="570"/>
      <c r="IG38" s="570"/>
      <c r="IH38" s="570"/>
    </row>
    <row r="39" s="601" customFormat="1" ht="24" customHeight="1" spans="1:242">
      <c r="A39" s="570"/>
      <c r="B39" s="586"/>
      <c r="C39" s="586"/>
      <c r="D39" s="586"/>
      <c r="E39" s="374"/>
      <c r="F39" s="570"/>
      <c r="G39" s="570"/>
      <c r="H39" s="570"/>
      <c r="I39" s="570"/>
      <c r="J39" s="570"/>
      <c r="K39" s="570"/>
      <c r="L39" s="570"/>
      <c r="M39" s="570"/>
      <c r="N39" s="570"/>
      <c r="O39" s="570"/>
      <c r="P39" s="570"/>
      <c r="Q39" s="570"/>
      <c r="R39" s="570"/>
      <c r="S39" s="570"/>
      <c r="T39" s="570"/>
      <c r="U39" s="570"/>
      <c r="V39" s="570"/>
      <c r="W39" s="570"/>
      <c r="X39" s="570"/>
      <c r="Y39" s="570"/>
      <c r="Z39" s="570"/>
      <c r="AA39" s="570"/>
      <c r="AB39" s="570"/>
      <c r="AC39" s="570"/>
      <c r="AD39" s="570"/>
      <c r="AE39" s="570"/>
      <c r="AF39" s="570"/>
      <c r="AG39" s="570"/>
      <c r="AH39" s="570"/>
      <c r="AI39" s="570"/>
      <c r="AJ39" s="570"/>
      <c r="AK39" s="570"/>
      <c r="AL39" s="570"/>
      <c r="AM39" s="570"/>
      <c r="AN39" s="570"/>
      <c r="AO39" s="570"/>
      <c r="AP39" s="570"/>
      <c r="AQ39" s="570"/>
      <c r="AR39" s="570"/>
      <c r="AS39" s="570"/>
      <c r="AT39" s="570"/>
      <c r="AU39" s="570"/>
      <c r="AV39" s="570"/>
      <c r="AW39" s="570"/>
      <c r="AX39" s="570"/>
      <c r="AY39" s="570"/>
      <c r="AZ39" s="570"/>
      <c r="BA39" s="570"/>
      <c r="BB39" s="570"/>
      <c r="BC39" s="570"/>
      <c r="BD39" s="570"/>
      <c r="BE39" s="570"/>
      <c r="BF39" s="570"/>
      <c r="BG39" s="570"/>
      <c r="BH39" s="570"/>
      <c r="BI39" s="570"/>
      <c r="BJ39" s="570"/>
      <c r="BK39" s="570"/>
      <c r="BL39" s="570"/>
      <c r="BM39" s="570"/>
      <c r="BN39" s="570"/>
      <c r="BO39" s="570"/>
      <c r="BP39" s="570"/>
      <c r="BQ39" s="570"/>
      <c r="BR39" s="570"/>
      <c r="BS39" s="570"/>
      <c r="BT39" s="570"/>
      <c r="BU39" s="570"/>
      <c r="BV39" s="570"/>
      <c r="BW39" s="570"/>
      <c r="BX39" s="570"/>
      <c r="BY39" s="570"/>
      <c r="BZ39" s="570"/>
      <c r="CA39" s="570"/>
      <c r="CB39" s="570"/>
      <c r="CC39" s="570"/>
      <c r="CD39" s="570"/>
      <c r="CE39" s="570"/>
      <c r="CF39" s="570"/>
      <c r="CG39" s="570"/>
      <c r="CH39" s="570"/>
      <c r="CI39" s="570"/>
      <c r="CJ39" s="570"/>
      <c r="CK39" s="570"/>
      <c r="CL39" s="570"/>
      <c r="CM39" s="570"/>
      <c r="CN39" s="570"/>
      <c r="CO39" s="570"/>
      <c r="CP39" s="570"/>
      <c r="CQ39" s="570"/>
      <c r="CR39" s="570"/>
      <c r="CS39" s="570"/>
      <c r="CT39" s="570"/>
      <c r="CU39" s="570"/>
      <c r="CV39" s="570"/>
      <c r="CW39" s="570"/>
      <c r="CX39" s="570"/>
      <c r="CY39" s="570"/>
      <c r="CZ39" s="570"/>
      <c r="DA39" s="570"/>
      <c r="DB39" s="570"/>
      <c r="DC39" s="570"/>
      <c r="DD39" s="570"/>
      <c r="DE39" s="570"/>
      <c r="DF39" s="570"/>
      <c r="DG39" s="570"/>
      <c r="DH39" s="570"/>
      <c r="DI39" s="570"/>
      <c r="DJ39" s="570"/>
      <c r="DK39" s="570"/>
      <c r="DL39" s="570"/>
      <c r="DM39" s="570"/>
      <c r="DN39" s="570"/>
      <c r="DO39" s="570"/>
      <c r="DP39" s="570"/>
      <c r="DQ39" s="570"/>
      <c r="DR39" s="570"/>
      <c r="DS39" s="570"/>
      <c r="DT39" s="570"/>
      <c r="DU39" s="570"/>
      <c r="DV39" s="570"/>
      <c r="DW39" s="570"/>
      <c r="DX39" s="570"/>
      <c r="DY39" s="570"/>
      <c r="DZ39" s="570"/>
      <c r="EA39" s="570"/>
      <c r="EB39" s="570"/>
      <c r="EC39" s="570"/>
      <c r="ED39" s="570"/>
      <c r="EE39" s="570"/>
      <c r="EF39" s="570"/>
      <c r="EG39" s="570"/>
      <c r="EH39" s="570"/>
      <c r="EI39" s="570"/>
      <c r="EJ39" s="570"/>
      <c r="EK39" s="570"/>
      <c r="EL39" s="570"/>
      <c r="EM39" s="570"/>
      <c r="EN39" s="570"/>
      <c r="EO39" s="570"/>
      <c r="EP39" s="570"/>
      <c r="EQ39" s="570"/>
      <c r="ER39" s="570"/>
      <c r="ES39" s="570"/>
      <c r="ET39" s="570"/>
      <c r="EU39" s="570"/>
      <c r="EV39" s="570"/>
      <c r="EW39" s="570"/>
      <c r="EX39" s="570"/>
      <c r="EY39" s="570"/>
      <c r="EZ39" s="570"/>
      <c r="FA39" s="570"/>
      <c r="FB39" s="570"/>
      <c r="FC39" s="570"/>
      <c r="FD39" s="570"/>
      <c r="FE39" s="570"/>
      <c r="FF39" s="570"/>
      <c r="FG39" s="570"/>
      <c r="FH39" s="570"/>
      <c r="FI39" s="570"/>
      <c r="FJ39" s="570"/>
      <c r="FK39" s="570"/>
      <c r="FL39" s="570"/>
      <c r="FM39" s="570"/>
      <c r="FN39" s="570"/>
      <c r="FO39" s="570"/>
      <c r="FP39" s="570"/>
      <c r="FQ39" s="570"/>
      <c r="FR39" s="570"/>
      <c r="FS39" s="570"/>
      <c r="FT39" s="570"/>
      <c r="FU39" s="570"/>
      <c r="FV39" s="570"/>
      <c r="FW39" s="570"/>
      <c r="FX39" s="570"/>
      <c r="FY39" s="570"/>
      <c r="FZ39" s="570"/>
      <c r="GA39" s="570"/>
      <c r="GB39" s="570"/>
      <c r="GC39" s="570"/>
      <c r="GD39" s="570"/>
      <c r="GE39" s="570"/>
      <c r="GF39" s="570"/>
      <c r="GG39" s="570"/>
      <c r="GH39" s="570"/>
      <c r="GI39" s="570"/>
      <c r="GJ39" s="570"/>
      <c r="GK39" s="570"/>
      <c r="GL39" s="570"/>
      <c r="GM39" s="570"/>
      <c r="GN39" s="570"/>
      <c r="GO39" s="570"/>
      <c r="GP39" s="570"/>
      <c r="GQ39" s="570"/>
      <c r="GR39" s="570"/>
      <c r="GS39" s="570"/>
      <c r="GT39" s="570"/>
      <c r="GU39" s="570"/>
      <c r="GV39" s="570"/>
      <c r="GW39" s="570"/>
      <c r="GX39" s="570"/>
      <c r="GY39" s="570"/>
      <c r="GZ39" s="570"/>
      <c r="HA39" s="570"/>
      <c r="HB39" s="570"/>
      <c r="HC39" s="570"/>
      <c r="HD39" s="570"/>
      <c r="HE39" s="570"/>
      <c r="HF39" s="570"/>
      <c r="HG39" s="570"/>
      <c r="HH39" s="570"/>
      <c r="HI39" s="570"/>
      <c r="HJ39" s="570"/>
      <c r="HK39" s="570"/>
      <c r="HL39" s="570"/>
      <c r="HM39" s="570"/>
      <c r="HN39" s="570"/>
      <c r="HO39" s="570"/>
      <c r="HP39" s="570"/>
      <c r="HQ39" s="570"/>
      <c r="HR39" s="570"/>
      <c r="HS39" s="570"/>
      <c r="HT39" s="570"/>
      <c r="HU39" s="570"/>
      <c r="HV39" s="570"/>
      <c r="HW39" s="570"/>
      <c r="HX39" s="570"/>
      <c r="HY39" s="570"/>
      <c r="HZ39" s="570"/>
      <c r="IA39" s="570"/>
      <c r="IB39" s="570"/>
      <c r="IC39" s="570"/>
      <c r="ID39" s="570"/>
      <c r="IE39" s="570"/>
      <c r="IF39" s="570"/>
      <c r="IG39" s="570"/>
      <c r="IH39" s="570"/>
    </row>
    <row r="40" s="601" customFormat="1" ht="24" customHeight="1" spans="1:242">
      <c r="A40" s="570"/>
      <c r="B40" s="586"/>
      <c r="C40" s="586"/>
      <c r="D40" s="586"/>
      <c r="E40" s="374"/>
      <c r="F40" s="570"/>
      <c r="G40" s="570"/>
      <c r="H40" s="570"/>
      <c r="I40" s="570"/>
      <c r="J40" s="570"/>
      <c r="K40" s="570"/>
      <c r="L40" s="570"/>
      <c r="M40" s="570"/>
      <c r="N40" s="570"/>
      <c r="O40" s="570"/>
      <c r="P40" s="570"/>
      <c r="Q40" s="570"/>
      <c r="R40" s="570"/>
      <c r="S40" s="570"/>
      <c r="T40" s="570"/>
      <c r="U40" s="570"/>
      <c r="V40" s="570"/>
      <c r="W40" s="570"/>
      <c r="X40" s="570"/>
      <c r="Y40" s="570"/>
      <c r="Z40" s="570"/>
      <c r="AA40" s="570"/>
      <c r="AB40" s="570"/>
      <c r="AC40" s="570"/>
      <c r="AD40" s="570"/>
      <c r="AE40" s="570"/>
      <c r="AF40" s="570"/>
      <c r="AG40" s="570"/>
      <c r="AH40" s="570"/>
      <c r="AI40" s="570"/>
      <c r="AJ40" s="570"/>
      <c r="AK40" s="570"/>
      <c r="AL40" s="570"/>
      <c r="AM40" s="570"/>
      <c r="AN40" s="570"/>
      <c r="AO40" s="570"/>
      <c r="AP40" s="570"/>
      <c r="AQ40" s="570"/>
      <c r="AR40" s="570"/>
      <c r="AS40" s="570"/>
      <c r="AT40" s="570"/>
      <c r="AU40" s="570"/>
      <c r="AV40" s="570"/>
      <c r="AW40" s="570"/>
      <c r="AX40" s="570"/>
      <c r="AY40" s="570"/>
      <c r="AZ40" s="570"/>
      <c r="BA40" s="570"/>
      <c r="BB40" s="570"/>
      <c r="BC40" s="570"/>
      <c r="BD40" s="570"/>
      <c r="BE40" s="570"/>
      <c r="BF40" s="570"/>
      <c r="BG40" s="570"/>
      <c r="BH40" s="570"/>
      <c r="BI40" s="570"/>
      <c r="BJ40" s="570"/>
      <c r="BK40" s="570"/>
      <c r="BL40" s="570"/>
      <c r="BM40" s="570"/>
      <c r="BN40" s="570"/>
      <c r="BO40" s="570"/>
      <c r="BP40" s="570"/>
      <c r="BQ40" s="570"/>
      <c r="BR40" s="570"/>
      <c r="BS40" s="570"/>
      <c r="BT40" s="570"/>
      <c r="BU40" s="570"/>
      <c r="BV40" s="570"/>
      <c r="BW40" s="570"/>
      <c r="BX40" s="570"/>
      <c r="BY40" s="570"/>
      <c r="BZ40" s="570"/>
      <c r="CA40" s="570"/>
      <c r="CB40" s="570"/>
      <c r="CC40" s="570"/>
      <c r="CD40" s="570"/>
      <c r="CE40" s="570"/>
      <c r="CF40" s="570"/>
      <c r="CG40" s="570"/>
      <c r="CH40" s="570"/>
      <c r="CI40" s="570"/>
      <c r="CJ40" s="570"/>
      <c r="CK40" s="570"/>
      <c r="CL40" s="570"/>
      <c r="CM40" s="570"/>
      <c r="CN40" s="570"/>
      <c r="CO40" s="570"/>
      <c r="CP40" s="570"/>
      <c r="CQ40" s="570"/>
      <c r="CR40" s="570"/>
      <c r="CS40" s="570"/>
      <c r="CT40" s="570"/>
      <c r="CU40" s="570"/>
      <c r="CV40" s="570"/>
      <c r="CW40" s="570"/>
      <c r="CX40" s="570"/>
      <c r="CY40" s="570"/>
      <c r="CZ40" s="570"/>
      <c r="DA40" s="570"/>
      <c r="DB40" s="570"/>
      <c r="DC40" s="570"/>
      <c r="DD40" s="570"/>
      <c r="DE40" s="570"/>
      <c r="DF40" s="570"/>
      <c r="DG40" s="570"/>
      <c r="DH40" s="570"/>
      <c r="DI40" s="570"/>
      <c r="DJ40" s="570"/>
      <c r="DK40" s="570"/>
      <c r="DL40" s="570"/>
      <c r="DM40" s="570"/>
      <c r="DN40" s="570"/>
      <c r="DO40" s="570"/>
      <c r="DP40" s="570"/>
      <c r="DQ40" s="570"/>
      <c r="DR40" s="570"/>
      <c r="DS40" s="570"/>
      <c r="DT40" s="570"/>
      <c r="DU40" s="570"/>
      <c r="DV40" s="570"/>
      <c r="DW40" s="570"/>
      <c r="DX40" s="570"/>
      <c r="DY40" s="570"/>
      <c r="DZ40" s="570"/>
      <c r="EA40" s="570"/>
      <c r="EB40" s="570"/>
      <c r="EC40" s="570"/>
      <c r="ED40" s="570"/>
      <c r="EE40" s="570"/>
      <c r="EF40" s="570"/>
      <c r="EG40" s="570"/>
      <c r="EH40" s="570"/>
      <c r="EI40" s="570"/>
      <c r="EJ40" s="570"/>
      <c r="EK40" s="570"/>
      <c r="EL40" s="570"/>
      <c r="EM40" s="570"/>
      <c r="EN40" s="570"/>
      <c r="EO40" s="570"/>
      <c r="EP40" s="570"/>
      <c r="EQ40" s="570"/>
      <c r="ER40" s="570"/>
      <c r="ES40" s="570"/>
      <c r="ET40" s="570"/>
      <c r="EU40" s="570"/>
      <c r="EV40" s="570"/>
      <c r="EW40" s="570"/>
      <c r="EX40" s="570"/>
      <c r="EY40" s="570"/>
      <c r="EZ40" s="570"/>
      <c r="FA40" s="570"/>
      <c r="FB40" s="570"/>
      <c r="FC40" s="570"/>
      <c r="FD40" s="570"/>
      <c r="FE40" s="570"/>
      <c r="FF40" s="570"/>
      <c r="FG40" s="570"/>
      <c r="FH40" s="570"/>
      <c r="FI40" s="570"/>
      <c r="FJ40" s="570"/>
      <c r="FK40" s="570"/>
      <c r="FL40" s="570"/>
      <c r="FM40" s="570"/>
      <c r="FN40" s="570"/>
      <c r="FO40" s="570"/>
      <c r="FP40" s="570"/>
      <c r="FQ40" s="570"/>
      <c r="FR40" s="570"/>
      <c r="FS40" s="570"/>
      <c r="FT40" s="570"/>
      <c r="FU40" s="570"/>
      <c r="FV40" s="570"/>
      <c r="FW40" s="570"/>
      <c r="FX40" s="570"/>
      <c r="FY40" s="570"/>
      <c r="FZ40" s="570"/>
      <c r="GA40" s="570"/>
      <c r="GB40" s="570"/>
      <c r="GC40" s="570"/>
      <c r="GD40" s="570"/>
      <c r="GE40" s="570"/>
      <c r="GF40" s="570"/>
      <c r="GG40" s="570"/>
      <c r="GH40" s="570"/>
      <c r="GI40" s="570"/>
      <c r="GJ40" s="570"/>
      <c r="GK40" s="570"/>
      <c r="GL40" s="570"/>
      <c r="GM40" s="570"/>
      <c r="GN40" s="570"/>
      <c r="GO40" s="570"/>
      <c r="GP40" s="570"/>
      <c r="GQ40" s="570"/>
      <c r="GR40" s="570"/>
      <c r="GS40" s="570"/>
      <c r="GT40" s="570"/>
      <c r="GU40" s="570"/>
      <c r="GV40" s="570"/>
      <c r="GW40" s="570"/>
      <c r="GX40" s="570"/>
      <c r="GY40" s="570"/>
      <c r="GZ40" s="570"/>
      <c r="HA40" s="570"/>
      <c r="HB40" s="570"/>
      <c r="HC40" s="570"/>
      <c r="HD40" s="570"/>
      <c r="HE40" s="570"/>
      <c r="HF40" s="570"/>
      <c r="HG40" s="570"/>
      <c r="HH40" s="570"/>
      <c r="HI40" s="570"/>
      <c r="HJ40" s="570"/>
      <c r="HK40" s="570"/>
      <c r="HL40" s="570"/>
      <c r="HM40" s="570"/>
      <c r="HN40" s="570"/>
      <c r="HO40" s="570"/>
      <c r="HP40" s="570"/>
      <c r="HQ40" s="570"/>
      <c r="HR40" s="570"/>
      <c r="HS40" s="570"/>
      <c r="HT40" s="570"/>
      <c r="HU40" s="570"/>
      <c r="HV40" s="570"/>
      <c r="HW40" s="570"/>
      <c r="HX40" s="570"/>
      <c r="HY40" s="570"/>
      <c r="HZ40" s="570"/>
      <c r="IA40" s="570"/>
      <c r="IB40" s="570"/>
      <c r="IC40" s="570"/>
      <c r="ID40" s="570"/>
      <c r="IE40" s="570"/>
      <c r="IF40" s="570"/>
      <c r="IG40" s="570"/>
      <c r="IH40" s="570"/>
    </row>
    <row r="41" s="601" customFormat="1" ht="24" customHeight="1" spans="1:242">
      <c r="A41" s="570"/>
      <c r="B41" s="586"/>
      <c r="C41" s="586"/>
      <c r="D41" s="586"/>
      <c r="E41" s="374"/>
      <c r="F41" s="570"/>
      <c r="G41" s="570"/>
      <c r="H41" s="570"/>
      <c r="I41" s="570"/>
      <c r="J41" s="570"/>
      <c r="K41" s="570"/>
      <c r="L41" s="570"/>
      <c r="M41" s="570"/>
      <c r="N41" s="570"/>
      <c r="O41" s="570"/>
      <c r="P41" s="570"/>
      <c r="Q41" s="570"/>
      <c r="R41" s="570"/>
      <c r="S41" s="570"/>
      <c r="T41" s="570"/>
      <c r="U41" s="570"/>
      <c r="V41" s="570"/>
      <c r="W41" s="570"/>
      <c r="X41" s="570"/>
      <c r="Y41" s="570"/>
      <c r="Z41" s="570"/>
      <c r="AA41" s="570"/>
      <c r="AB41" s="570"/>
      <c r="AC41" s="570"/>
      <c r="AD41" s="570"/>
      <c r="AE41" s="570"/>
      <c r="AF41" s="570"/>
      <c r="AG41" s="570"/>
      <c r="AH41" s="570"/>
      <c r="AI41" s="570"/>
      <c r="AJ41" s="570"/>
      <c r="AK41" s="570"/>
      <c r="AL41" s="570"/>
      <c r="AM41" s="570"/>
      <c r="AN41" s="570"/>
      <c r="AO41" s="570"/>
      <c r="AP41" s="570"/>
      <c r="AQ41" s="570"/>
      <c r="AR41" s="570"/>
      <c r="AS41" s="570"/>
      <c r="AT41" s="570"/>
      <c r="AU41" s="570"/>
      <c r="AV41" s="570"/>
      <c r="AW41" s="570"/>
      <c r="AX41" s="570"/>
      <c r="AY41" s="570"/>
      <c r="AZ41" s="570"/>
      <c r="BA41" s="570"/>
      <c r="BB41" s="570"/>
      <c r="BC41" s="570"/>
      <c r="BD41" s="570"/>
      <c r="BE41" s="570"/>
      <c r="BF41" s="570"/>
      <c r="BG41" s="570"/>
      <c r="BH41" s="570"/>
      <c r="BI41" s="570"/>
      <c r="BJ41" s="570"/>
      <c r="BK41" s="570"/>
      <c r="BL41" s="570"/>
      <c r="BM41" s="570"/>
      <c r="BN41" s="570"/>
      <c r="BO41" s="570"/>
      <c r="BP41" s="570"/>
      <c r="BQ41" s="570"/>
      <c r="BR41" s="570"/>
      <c r="BS41" s="570"/>
      <c r="BT41" s="570"/>
      <c r="BU41" s="570"/>
      <c r="BV41" s="570"/>
      <c r="BW41" s="570"/>
      <c r="BX41" s="570"/>
      <c r="BY41" s="570"/>
      <c r="BZ41" s="570"/>
      <c r="CA41" s="570"/>
      <c r="CB41" s="570"/>
      <c r="CC41" s="570"/>
      <c r="CD41" s="570"/>
      <c r="CE41" s="570"/>
      <c r="CF41" s="570"/>
      <c r="CG41" s="570"/>
      <c r="CH41" s="570"/>
      <c r="CI41" s="570"/>
      <c r="CJ41" s="570"/>
      <c r="CK41" s="570"/>
      <c r="CL41" s="570"/>
      <c r="CM41" s="570"/>
      <c r="CN41" s="570"/>
      <c r="CO41" s="570"/>
      <c r="CP41" s="570"/>
      <c r="CQ41" s="570"/>
      <c r="CR41" s="570"/>
      <c r="CS41" s="570"/>
      <c r="CT41" s="570"/>
      <c r="CU41" s="570"/>
      <c r="CV41" s="570"/>
      <c r="CW41" s="570"/>
      <c r="CX41" s="570"/>
      <c r="CY41" s="570"/>
      <c r="CZ41" s="570"/>
      <c r="DA41" s="570"/>
      <c r="DB41" s="570"/>
      <c r="DC41" s="570"/>
      <c r="DD41" s="570"/>
      <c r="DE41" s="570"/>
      <c r="DF41" s="570"/>
      <c r="DG41" s="570"/>
      <c r="DH41" s="570"/>
      <c r="DI41" s="570"/>
      <c r="DJ41" s="570"/>
      <c r="DK41" s="570"/>
      <c r="DL41" s="570"/>
      <c r="DM41" s="570"/>
      <c r="DN41" s="570"/>
      <c r="DO41" s="570"/>
      <c r="DP41" s="570"/>
      <c r="DQ41" s="570"/>
      <c r="DR41" s="570"/>
      <c r="DS41" s="570"/>
      <c r="DT41" s="570"/>
      <c r="DU41" s="570"/>
      <c r="DV41" s="570"/>
      <c r="DW41" s="570"/>
      <c r="DX41" s="570"/>
      <c r="DY41" s="570"/>
      <c r="DZ41" s="570"/>
      <c r="EA41" s="570"/>
      <c r="EB41" s="570"/>
      <c r="EC41" s="570"/>
      <c r="ED41" s="570"/>
      <c r="EE41" s="570"/>
      <c r="EF41" s="570"/>
      <c r="EG41" s="570"/>
      <c r="EH41" s="570"/>
      <c r="EI41" s="570"/>
      <c r="EJ41" s="570"/>
      <c r="EK41" s="570"/>
      <c r="EL41" s="570"/>
      <c r="EM41" s="570"/>
      <c r="EN41" s="570"/>
      <c r="EO41" s="570"/>
      <c r="EP41" s="570"/>
      <c r="EQ41" s="570"/>
      <c r="ER41" s="570"/>
      <c r="ES41" s="570"/>
      <c r="ET41" s="570"/>
      <c r="EU41" s="570"/>
      <c r="EV41" s="570"/>
      <c r="EW41" s="570"/>
      <c r="EX41" s="570"/>
      <c r="EY41" s="570"/>
      <c r="EZ41" s="570"/>
      <c r="FA41" s="570"/>
      <c r="FB41" s="570"/>
      <c r="FC41" s="570"/>
      <c r="FD41" s="570"/>
      <c r="FE41" s="570"/>
      <c r="FF41" s="570"/>
      <c r="FG41" s="570"/>
      <c r="FH41" s="570"/>
      <c r="FI41" s="570"/>
      <c r="FJ41" s="570"/>
      <c r="FK41" s="570"/>
      <c r="FL41" s="570"/>
      <c r="FM41" s="570"/>
      <c r="FN41" s="570"/>
      <c r="FO41" s="570"/>
      <c r="FP41" s="570"/>
      <c r="FQ41" s="570"/>
      <c r="FR41" s="570"/>
      <c r="FS41" s="570"/>
      <c r="FT41" s="570"/>
      <c r="FU41" s="570"/>
      <c r="FV41" s="570"/>
      <c r="FW41" s="570"/>
      <c r="FX41" s="570"/>
      <c r="FY41" s="570"/>
      <c r="FZ41" s="570"/>
      <c r="GA41" s="570"/>
      <c r="GB41" s="570"/>
      <c r="GC41" s="570"/>
      <c r="GD41" s="570"/>
      <c r="GE41" s="570"/>
      <c r="GF41" s="570"/>
      <c r="GG41" s="570"/>
      <c r="GH41" s="570"/>
      <c r="GI41" s="570"/>
      <c r="GJ41" s="570"/>
      <c r="GK41" s="570"/>
      <c r="GL41" s="570"/>
      <c r="GM41" s="570"/>
      <c r="GN41" s="570"/>
      <c r="GO41" s="570"/>
      <c r="GP41" s="570"/>
      <c r="GQ41" s="570"/>
      <c r="GR41" s="570"/>
      <c r="GS41" s="570"/>
      <c r="GT41" s="570"/>
      <c r="GU41" s="570"/>
      <c r="GV41" s="570"/>
      <c r="GW41" s="570"/>
      <c r="GX41" s="570"/>
      <c r="GY41" s="570"/>
      <c r="GZ41" s="570"/>
      <c r="HA41" s="570"/>
      <c r="HB41" s="570"/>
      <c r="HC41" s="570"/>
      <c r="HD41" s="570"/>
      <c r="HE41" s="570"/>
      <c r="HF41" s="570"/>
      <c r="HG41" s="570"/>
      <c r="HH41" s="570"/>
      <c r="HI41" s="570"/>
      <c r="HJ41" s="570"/>
      <c r="HK41" s="570"/>
      <c r="HL41" s="570"/>
      <c r="HM41" s="570"/>
      <c r="HN41" s="570"/>
      <c r="HO41" s="570"/>
      <c r="HP41" s="570"/>
      <c r="HQ41" s="570"/>
      <c r="HR41" s="570"/>
      <c r="HS41" s="570"/>
      <c r="HT41" s="570"/>
      <c r="HU41" s="570"/>
      <c r="HV41" s="570"/>
      <c r="HW41" s="570"/>
      <c r="HX41" s="570"/>
      <c r="HY41" s="570"/>
      <c r="HZ41" s="570"/>
      <c r="IA41" s="570"/>
      <c r="IB41" s="570"/>
      <c r="IC41" s="570"/>
      <c r="ID41" s="570"/>
      <c r="IE41" s="570"/>
      <c r="IF41" s="570"/>
      <c r="IG41" s="570"/>
      <c r="IH41" s="570"/>
    </row>
    <row r="42" s="601" customFormat="1" ht="24" customHeight="1" spans="1:242">
      <c r="A42" s="570"/>
      <c r="B42" s="586"/>
      <c r="C42" s="586"/>
      <c r="D42" s="586"/>
      <c r="E42" s="374"/>
      <c r="F42" s="570"/>
      <c r="G42" s="570"/>
      <c r="H42" s="570"/>
      <c r="I42" s="570"/>
      <c r="J42" s="570"/>
      <c r="K42" s="570"/>
      <c r="L42" s="570"/>
      <c r="M42" s="570"/>
      <c r="N42" s="570"/>
      <c r="O42" s="570"/>
      <c r="P42" s="570"/>
      <c r="Q42" s="570"/>
      <c r="R42" s="570"/>
      <c r="S42" s="570"/>
      <c r="T42" s="570"/>
      <c r="U42" s="570"/>
      <c r="V42" s="570"/>
      <c r="W42" s="570"/>
      <c r="X42" s="570"/>
      <c r="Y42" s="570"/>
      <c r="Z42" s="570"/>
      <c r="AA42" s="570"/>
      <c r="AB42" s="570"/>
      <c r="AC42" s="570"/>
      <c r="AD42" s="570"/>
      <c r="AE42" s="570"/>
      <c r="AF42" s="570"/>
      <c r="AG42" s="570"/>
      <c r="AH42" s="570"/>
      <c r="AI42" s="570"/>
      <c r="AJ42" s="570"/>
      <c r="AK42" s="570"/>
      <c r="AL42" s="570"/>
      <c r="AM42" s="570"/>
      <c r="AN42" s="570"/>
      <c r="AO42" s="570"/>
      <c r="AP42" s="570"/>
      <c r="AQ42" s="570"/>
      <c r="AR42" s="570"/>
      <c r="AS42" s="570"/>
      <c r="AT42" s="570"/>
      <c r="AU42" s="570"/>
      <c r="AV42" s="570"/>
      <c r="AW42" s="570"/>
      <c r="AX42" s="570"/>
      <c r="AY42" s="570"/>
      <c r="AZ42" s="570"/>
      <c r="BA42" s="570"/>
      <c r="BB42" s="570"/>
      <c r="BC42" s="570"/>
      <c r="BD42" s="570"/>
      <c r="BE42" s="570"/>
      <c r="BF42" s="570"/>
      <c r="BG42" s="570"/>
      <c r="BH42" s="570"/>
      <c r="BI42" s="570"/>
      <c r="BJ42" s="570"/>
      <c r="BK42" s="570"/>
      <c r="BL42" s="570"/>
      <c r="BM42" s="570"/>
      <c r="BN42" s="570"/>
      <c r="BO42" s="570"/>
      <c r="BP42" s="570"/>
      <c r="BQ42" s="570"/>
      <c r="BR42" s="570"/>
      <c r="BS42" s="570"/>
      <c r="BT42" s="570"/>
      <c r="BU42" s="570"/>
      <c r="BV42" s="570"/>
      <c r="BW42" s="570"/>
      <c r="BX42" s="570"/>
      <c r="BY42" s="570"/>
      <c r="BZ42" s="570"/>
      <c r="CA42" s="570"/>
      <c r="CB42" s="570"/>
      <c r="CC42" s="570"/>
      <c r="CD42" s="570"/>
      <c r="CE42" s="570"/>
      <c r="CF42" s="570"/>
      <c r="CG42" s="570"/>
      <c r="CH42" s="570"/>
      <c r="CI42" s="570"/>
      <c r="CJ42" s="570"/>
      <c r="CK42" s="570"/>
      <c r="CL42" s="570"/>
      <c r="CM42" s="570"/>
      <c r="CN42" s="570"/>
      <c r="CO42" s="570"/>
      <c r="CP42" s="570"/>
      <c r="CQ42" s="570"/>
      <c r="CR42" s="570"/>
      <c r="CS42" s="570"/>
      <c r="CT42" s="570"/>
      <c r="CU42" s="570"/>
      <c r="CV42" s="570"/>
      <c r="CW42" s="570"/>
      <c r="CX42" s="570"/>
      <c r="CY42" s="570"/>
      <c r="CZ42" s="570"/>
      <c r="DA42" s="570"/>
      <c r="DB42" s="570"/>
      <c r="DC42" s="570"/>
      <c r="DD42" s="570"/>
      <c r="DE42" s="570"/>
      <c r="DF42" s="570"/>
      <c r="DG42" s="570"/>
      <c r="DH42" s="570"/>
      <c r="DI42" s="570"/>
      <c r="DJ42" s="570"/>
      <c r="DK42" s="570"/>
      <c r="DL42" s="570"/>
      <c r="DM42" s="570"/>
      <c r="DN42" s="570"/>
      <c r="DO42" s="570"/>
      <c r="DP42" s="570"/>
      <c r="DQ42" s="570"/>
      <c r="DR42" s="570"/>
      <c r="DS42" s="570"/>
      <c r="DT42" s="570"/>
      <c r="DU42" s="570"/>
      <c r="DV42" s="570"/>
      <c r="DW42" s="570"/>
      <c r="DX42" s="570"/>
      <c r="DY42" s="570"/>
      <c r="DZ42" s="570"/>
      <c r="EA42" s="570"/>
      <c r="EB42" s="570"/>
      <c r="EC42" s="570"/>
      <c r="ED42" s="570"/>
      <c r="EE42" s="570"/>
      <c r="EF42" s="570"/>
      <c r="EG42" s="570"/>
      <c r="EH42" s="570"/>
      <c r="EI42" s="570"/>
      <c r="EJ42" s="570"/>
      <c r="EK42" s="570"/>
      <c r="EL42" s="570"/>
      <c r="EM42" s="570"/>
      <c r="EN42" s="570"/>
      <c r="EO42" s="570"/>
      <c r="EP42" s="570"/>
      <c r="EQ42" s="570"/>
      <c r="ER42" s="570"/>
      <c r="ES42" s="570"/>
      <c r="ET42" s="570"/>
      <c r="EU42" s="570"/>
      <c r="EV42" s="570"/>
      <c r="EW42" s="570"/>
      <c r="EX42" s="570"/>
      <c r="EY42" s="570"/>
      <c r="EZ42" s="570"/>
      <c r="FA42" s="570"/>
      <c r="FB42" s="570"/>
      <c r="FC42" s="570"/>
      <c r="FD42" s="570"/>
      <c r="FE42" s="570"/>
      <c r="FF42" s="570"/>
      <c r="FG42" s="570"/>
      <c r="FH42" s="570"/>
      <c r="FI42" s="570"/>
      <c r="FJ42" s="570"/>
      <c r="FK42" s="570"/>
      <c r="FL42" s="570"/>
      <c r="FM42" s="570"/>
      <c r="FN42" s="570"/>
      <c r="FO42" s="570"/>
      <c r="FP42" s="570"/>
      <c r="FQ42" s="570"/>
      <c r="FR42" s="570"/>
      <c r="FS42" s="570"/>
      <c r="FT42" s="570"/>
      <c r="FU42" s="570"/>
      <c r="FV42" s="570"/>
      <c r="FW42" s="570"/>
      <c r="FX42" s="570"/>
      <c r="FY42" s="570"/>
      <c r="FZ42" s="570"/>
      <c r="GA42" s="570"/>
      <c r="GB42" s="570"/>
      <c r="GC42" s="570"/>
      <c r="GD42" s="570"/>
      <c r="GE42" s="570"/>
      <c r="GF42" s="570"/>
      <c r="GG42" s="570"/>
      <c r="GH42" s="570"/>
      <c r="GI42" s="570"/>
      <c r="GJ42" s="570"/>
      <c r="GK42" s="570"/>
      <c r="GL42" s="570"/>
      <c r="GM42" s="570"/>
      <c r="GN42" s="570"/>
      <c r="GO42" s="570"/>
      <c r="GP42" s="570"/>
      <c r="GQ42" s="570"/>
      <c r="GR42" s="570"/>
      <c r="GS42" s="570"/>
      <c r="GT42" s="570"/>
      <c r="GU42" s="570"/>
      <c r="GV42" s="570"/>
      <c r="GW42" s="570"/>
      <c r="GX42" s="570"/>
      <c r="GY42" s="570"/>
      <c r="GZ42" s="570"/>
      <c r="HA42" s="570"/>
      <c r="HB42" s="570"/>
      <c r="HC42" s="570"/>
      <c r="HD42" s="570"/>
      <c r="HE42" s="570"/>
      <c r="HF42" s="570"/>
      <c r="HG42" s="570"/>
      <c r="HH42" s="570"/>
      <c r="HI42" s="570"/>
      <c r="HJ42" s="570"/>
      <c r="HK42" s="570"/>
      <c r="HL42" s="570"/>
      <c r="HM42" s="570"/>
      <c r="HN42" s="570"/>
      <c r="HO42" s="570"/>
      <c r="HP42" s="570"/>
      <c r="HQ42" s="570"/>
      <c r="HR42" s="570"/>
      <c r="HS42" s="570"/>
      <c r="HT42" s="570"/>
      <c r="HU42" s="570"/>
      <c r="HV42" s="570"/>
      <c r="HW42" s="570"/>
      <c r="HX42" s="570"/>
      <c r="HY42" s="570"/>
      <c r="HZ42" s="570"/>
      <c r="IA42" s="570"/>
      <c r="IB42" s="570"/>
      <c r="IC42" s="570"/>
      <c r="ID42" s="570"/>
      <c r="IE42" s="570"/>
      <c r="IF42" s="570"/>
      <c r="IG42" s="570"/>
      <c r="IH42" s="570"/>
    </row>
    <row r="43" s="601" customFormat="1" ht="24" customHeight="1" spans="1:242">
      <c r="A43" s="570"/>
      <c r="B43" s="586"/>
      <c r="C43" s="586"/>
      <c r="D43" s="586"/>
      <c r="E43" s="374"/>
      <c r="F43" s="570"/>
      <c r="G43" s="570"/>
      <c r="H43" s="570"/>
      <c r="I43" s="570"/>
      <c r="J43" s="570"/>
      <c r="K43" s="570"/>
      <c r="L43" s="570"/>
      <c r="M43" s="570"/>
      <c r="N43" s="570"/>
      <c r="O43" s="570"/>
      <c r="P43" s="570"/>
      <c r="Q43" s="570"/>
      <c r="R43" s="570"/>
      <c r="S43" s="570"/>
      <c r="T43" s="570"/>
      <c r="U43" s="570"/>
      <c r="V43" s="570"/>
      <c r="W43" s="570"/>
      <c r="X43" s="570"/>
      <c r="Y43" s="570"/>
      <c r="Z43" s="570"/>
      <c r="AA43" s="570"/>
      <c r="AB43" s="570"/>
      <c r="AC43" s="570"/>
      <c r="AD43" s="570"/>
      <c r="AE43" s="570"/>
      <c r="AF43" s="570"/>
      <c r="AG43" s="570"/>
      <c r="AH43" s="570"/>
      <c r="AI43" s="570"/>
      <c r="AJ43" s="570"/>
      <c r="AK43" s="570"/>
      <c r="AL43" s="570"/>
      <c r="AM43" s="570"/>
      <c r="AN43" s="570"/>
      <c r="AO43" s="570"/>
      <c r="AP43" s="570"/>
      <c r="AQ43" s="570"/>
      <c r="AR43" s="570"/>
      <c r="AS43" s="570"/>
      <c r="AT43" s="570"/>
      <c r="AU43" s="570"/>
      <c r="AV43" s="570"/>
      <c r="AW43" s="570"/>
      <c r="AX43" s="570"/>
      <c r="AY43" s="570"/>
      <c r="AZ43" s="570"/>
      <c r="BA43" s="570"/>
      <c r="BB43" s="570"/>
      <c r="BC43" s="570"/>
      <c r="BD43" s="570"/>
      <c r="BE43" s="570"/>
      <c r="BF43" s="570"/>
      <c r="BG43" s="570"/>
      <c r="BH43" s="570"/>
      <c r="BI43" s="570"/>
      <c r="BJ43" s="570"/>
      <c r="BK43" s="570"/>
      <c r="BL43" s="570"/>
      <c r="BM43" s="570"/>
      <c r="BN43" s="570"/>
      <c r="BO43" s="570"/>
      <c r="BP43" s="570"/>
      <c r="BQ43" s="570"/>
      <c r="BR43" s="570"/>
      <c r="BS43" s="570"/>
      <c r="BT43" s="570"/>
      <c r="BU43" s="570"/>
      <c r="BV43" s="570"/>
      <c r="BW43" s="570"/>
      <c r="BX43" s="570"/>
      <c r="BY43" s="570"/>
      <c r="BZ43" s="570"/>
      <c r="CA43" s="570"/>
      <c r="CB43" s="570"/>
      <c r="CC43" s="570"/>
      <c r="CD43" s="570"/>
      <c r="CE43" s="570"/>
      <c r="CF43" s="570"/>
      <c r="CG43" s="570"/>
      <c r="CH43" s="570"/>
      <c r="CI43" s="570"/>
      <c r="CJ43" s="570"/>
      <c r="CK43" s="570"/>
      <c r="CL43" s="570"/>
      <c r="CM43" s="570"/>
      <c r="CN43" s="570"/>
      <c r="CO43" s="570"/>
      <c r="CP43" s="570"/>
      <c r="CQ43" s="570"/>
      <c r="CR43" s="570"/>
      <c r="CS43" s="570"/>
      <c r="CT43" s="570"/>
      <c r="CU43" s="570"/>
      <c r="CV43" s="570"/>
      <c r="CW43" s="570"/>
      <c r="CX43" s="570"/>
      <c r="CY43" s="570"/>
      <c r="CZ43" s="570"/>
      <c r="DA43" s="570"/>
      <c r="DB43" s="570"/>
      <c r="DC43" s="570"/>
      <c r="DD43" s="570"/>
      <c r="DE43" s="570"/>
      <c r="DF43" s="570"/>
      <c r="DG43" s="570"/>
      <c r="DH43" s="570"/>
      <c r="DI43" s="570"/>
      <c r="DJ43" s="570"/>
      <c r="DK43" s="570"/>
      <c r="DL43" s="570"/>
      <c r="DM43" s="570"/>
      <c r="DN43" s="570"/>
      <c r="DO43" s="570"/>
      <c r="DP43" s="570"/>
      <c r="DQ43" s="570"/>
      <c r="DR43" s="570"/>
      <c r="DS43" s="570"/>
      <c r="DT43" s="570"/>
      <c r="DU43" s="570"/>
      <c r="DV43" s="570"/>
      <c r="DW43" s="570"/>
      <c r="DX43" s="570"/>
      <c r="DY43" s="570"/>
      <c r="DZ43" s="570"/>
      <c r="EA43" s="570"/>
      <c r="EB43" s="570"/>
      <c r="EC43" s="570"/>
      <c r="ED43" s="570"/>
      <c r="EE43" s="570"/>
      <c r="EF43" s="570"/>
      <c r="EG43" s="570"/>
      <c r="EH43" s="570"/>
      <c r="EI43" s="570"/>
      <c r="EJ43" s="570"/>
      <c r="EK43" s="570"/>
      <c r="EL43" s="570"/>
      <c r="EM43" s="570"/>
      <c r="EN43" s="570"/>
      <c r="EO43" s="570"/>
      <c r="EP43" s="570"/>
      <c r="EQ43" s="570"/>
      <c r="ER43" s="570"/>
      <c r="ES43" s="570"/>
      <c r="ET43" s="570"/>
      <c r="EU43" s="570"/>
      <c r="EV43" s="570"/>
      <c r="EW43" s="570"/>
      <c r="EX43" s="570"/>
      <c r="EY43" s="570"/>
      <c r="EZ43" s="570"/>
      <c r="FA43" s="570"/>
      <c r="FB43" s="570"/>
      <c r="FC43" s="570"/>
      <c r="FD43" s="570"/>
      <c r="FE43" s="570"/>
      <c r="FF43" s="570"/>
      <c r="FG43" s="570"/>
      <c r="FH43" s="570"/>
      <c r="FI43" s="570"/>
      <c r="FJ43" s="570"/>
      <c r="FK43" s="570"/>
      <c r="FL43" s="570"/>
      <c r="FM43" s="570"/>
      <c r="FN43" s="570"/>
      <c r="FO43" s="570"/>
      <c r="FP43" s="570"/>
      <c r="FQ43" s="570"/>
      <c r="FR43" s="570"/>
      <c r="FS43" s="570"/>
      <c r="FT43" s="570"/>
      <c r="FU43" s="570"/>
      <c r="FV43" s="570"/>
      <c r="FW43" s="570"/>
      <c r="FX43" s="570"/>
      <c r="FY43" s="570"/>
      <c r="FZ43" s="570"/>
      <c r="GA43" s="570"/>
      <c r="GB43" s="570"/>
      <c r="GC43" s="570"/>
      <c r="GD43" s="570"/>
      <c r="GE43" s="570"/>
      <c r="GF43" s="570"/>
      <c r="GG43" s="570"/>
      <c r="GH43" s="570"/>
      <c r="GI43" s="570"/>
      <c r="GJ43" s="570"/>
      <c r="GK43" s="570"/>
      <c r="GL43" s="570"/>
      <c r="GM43" s="570"/>
      <c r="GN43" s="570"/>
      <c r="GO43" s="570"/>
      <c r="GP43" s="570"/>
      <c r="GQ43" s="570"/>
      <c r="GR43" s="570"/>
      <c r="GS43" s="570"/>
      <c r="GT43" s="570"/>
      <c r="GU43" s="570"/>
      <c r="GV43" s="570"/>
      <c r="GW43" s="570"/>
      <c r="GX43" s="570"/>
      <c r="GY43" s="570"/>
      <c r="GZ43" s="570"/>
      <c r="HA43" s="570"/>
      <c r="HB43" s="570"/>
      <c r="HC43" s="570"/>
      <c r="HD43" s="570"/>
      <c r="HE43" s="570"/>
      <c r="HF43" s="570"/>
      <c r="HG43" s="570"/>
      <c r="HH43" s="570"/>
      <c r="HI43" s="570"/>
      <c r="HJ43" s="570"/>
      <c r="HK43" s="570"/>
      <c r="HL43" s="570"/>
      <c r="HM43" s="570"/>
      <c r="HN43" s="570"/>
      <c r="HO43" s="570"/>
      <c r="HP43" s="570"/>
      <c r="HQ43" s="570"/>
      <c r="HR43" s="570"/>
      <c r="HS43" s="570"/>
      <c r="HT43" s="570"/>
      <c r="HU43" s="570"/>
      <c r="HV43" s="570"/>
      <c r="HW43" s="570"/>
      <c r="HX43" s="570"/>
      <c r="HY43" s="570"/>
      <c r="HZ43" s="570"/>
      <c r="IA43" s="570"/>
      <c r="IB43" s="570"/>
      <c r="IC43" s="570"/>
      <c r="ID43" s="570"/>
      <c r="IE43" s="570"/>
      <c r="IF43" s="570"/>
      <c r="IG43" s="570"/>
      <c r="IH43" s="570"/>
    </row>
    <row r="44" s="601" customFormat="1" ht="24" customHeight="1" spans="1:242">
      <c r="A44" s="570"/>
      <c r="B44" s="586"/>
      <c r="C44" s="586"/>
      <c r="D44" s="586"/>
      <c r="E44" s="374"/>
      <c r="F44" s="570"/>
      <c r="G44" s="570"/>
      <c r="H44" s="570"/>
      <c r="I44" s="570"/>
      <c r="J44" s="570"/>
      <c r="K44" s="570"/>
      <c r="L44" s="570"/>
      <c r="M44" s="570"/>
      <c r="N44" s="570"/>
      <c r="O44" s="570"/>
      <c r="P44" s="570"/>
      <c r="Q44" s="570"/>
      <c r="R44" s="570"/>
      <c r="S44" s="570"/>
      <c r="T44" s="570"/>
      <c r="U44" s="570"/>
      <c r="V44" s="570"/>
      <c r="W44" s="570"/>
      <c r="X44" s="570"/>
      <c r="Y44" s="570"/>
      <c r="Z44" s="570"/>
      <c r="AA44" s="570"/>
      <c r="AB44" s="570"/>
      <c r="AC44" s="570"/>
      <c r="AD44" s="570"/>
      <c r="AE44" s="570"/>
      <c r="AF44" s="570"/>
      <c r="AG44" s="570"/>
      <c r="AH44" s="570"/>
      <c r="AI44" s="570"/>
      <c r="AJ44" s="570"/>
      <c r="AK44" s="570"/>
      <c r="AL44" s="570"/>
      <c r="AM44" s="570"/>
      <c r="AN44" s="570"/>
      <c r="AO44" s="570"/>
      <c r="AP44" s="570"/>
      <c r="AQ44" s="570"/>
      <c r="AR44" s="570"/>
      <c r="AS44" s="570"/>
      <c r="AT44" s="570"/>
      <c r="AU44" s="570"/>
      <c r="AV44" s="570"/>
      <c r="AW44" s="570"/>
      <c r="AX44" s="570"/>
      <c r="AY44" s="570"/>
      <c r="AZ44" s="570"/>
      <c r="BA44" s="570"/>
      <c r="BB44" s="570"/>
      <c r="BC44" s="570"/>
      <c r="BD44" s="570"/>
      <c r="BE44" s="570"/>
      <c r="BF44" s="570"/>
      <c r="BG44" s="570"/>
      <c r="BH44" s="570"/>
      <c r="BI44" s="570"/>
      <c r="BJ44" s="570"/>
      <c r="BK44" s="570"/>
      <c r="BL44" s="570"/>
      <c r="BM44" s="570"/>
      <c r="BN44" s="570"/>
      <c r="BO44" s="570"/>
      <c r="BP44" s="570"/>
      <c r="BQ44" s="570"/>
      <c r="BR44" s="570"/>
      <c r="BS44" s="570"/>
      <c r="BT44" s="570"/>
      <c r="BU44" s="570"/>
      <c r="BV44" s="570"/>
      <c r="BW44" s="570"/>
      <c r="BX44" s="570"/>
      <c r="BY44" s="570"/>
      <c r="BZ44" s="570"/>
      <c r="CA44" s="570"/>
      <c r="CB44" s="570"/>
      <c r="CC44" s="570"/>
      <c r="CD44" s="570"/>
      <c r="CE44" s="570"/>
      <c r="CF44" s="570"/>
      <c r="CG44" s="570"/>
      <c r="CH44" s="570"/>
      <c r="CI44" s="570"/>
      <c r="CJ44" s="570"/>
      <c r="CK44" s="570"/>
      <c r="CL44" s="570"/>
      <c r="CM44" s="570"/>
      <c r="CN44" s="570"/>
      <c r="CO44" s="570"/>
      <c r="CP44" s="570"/>
      <c r="CQ44" s="570"/>
      <c r="CR44" s="570"/>
      <c r="CS44" s="570"/>
      <c r="CT44" s="570"/>
      <c r="CU44" s="570"/>
      <c r="CV44" s="570"/>
      <c r="CW44" s="570"/>
      <c r="CX44" s="570"/>
      <c r="CY44" s="570"/>
      <c r="CZ44" s="570"/>
      <c r="DA44" s="570"/>
      <c r="DB44" s="570"/>
      <c r="DC44" s="570"/>
      <c r="DD44" s="570"/>
      <c r="DE44" s="570"/>
      <c r="DF44" s="570"/>
      <c r="DG44" s="570"/>
      <c r="DH44" s="570"/>
      <c r="DI44" s="570"/>
      <c r="DJ44" s="570"/>
      <c r="DK44" s="570"/>
      <c r="DL44" s="570"/>
      <c r="DM44" s="570"/>
      <c r="DN44" s="570"/>
      <c r="DO44" s="570"/>
      <c r="DP44" s="570"/>
      <c r="DQ44" s="570"/>
      <c r="DR44" s="570"/>
      <c r="DS44" s="570"/>
      <c r="DT44" s="570"/>
      <c r="DU44" s="570"/>
      <c r="DV44" s="570"/>
      <c r="DW44" s="570"/>
      <c r="DX44" s="570"/>
      <c r="DY44" s="570"/>
      <c r="DZ44" s="570"/>
      <c r="EA44" s="570"/>
      <c r="EB44" s="570"/>
      <c r="EC44" s="570"/>
      <c r="ED44" s="570"/>
      <c r="EE44" s="570"/>
      <c r="EF44" s="570"/>
      <c r="EG44" s="570"/>
      <c r="EH44" s="570"/>
      <c r="EI44" s="570"/>
      <c r="EJ44" s="570"/>
      <c r="EK44" s="570"/>
      <c r="EL44" s="570"/>
      <c r="EM44" s="570"/>
      <c r="EN44" s="570"/>
      <c r="EO44" s="570"/>
      <c r="EP44" s="570"/>
      <c r="EQ44" s="570"/>
      <c r="ER44" s="570"/>
      <c r="ES44" s="570"/>
      <c r="ET44" s="570"/>
      <c r="EU44" s="570"/>
      <c r="EV44" s="570"/>
      <c r="EW44" s="570"/>
      <c r="EX44" s="570"/>
      <c r="EY44" s="570"/>
      <c r="EZ44" s="570"/>
      <c r="FA44" s="570"/>
      <c r="FB44" s="570"/>
      <c r="FC44" s="570"/>
      <c r="FD44" s="570"/>
      <c r="FE44" s="570"/>
      <c r="FF44" s="570"/>
      <c r="FG44" s="570"/>
      <c r="FH44" s="570"/>
      <c r="FI44" s="570"/>
      <c r="FJ44" s="570"/>
      <c r="FK44" s="570"/>
      <c r="FL44" s="570"/>
      <c r="FM44" s="570"/>
      <c r="FN44" s="570"/>
      <c r="FO44" s="570"/>
      <c r="FP44" s="570"/>
      <c r="FQ44" s="570"/>
      <c r="FR44" s="570"/>
      <c r="FS44" s="570"/>
      <c r="FT44" s="570"/>
      <c r="FU44" s="570"/>
      <c r="FV44" s="570"/>
      <c r="FW44" s="570"/>
      <c r="FX44" s="570"/>
      <c r="FY44" s="570"/>
      <c r="FZ44" s="570"/>
      <c r="GA44" s="570"/>
      <c r="GB44" s="570"/>
      <c r="GC44" s="570"/>
      <c r="GD44" s="570"/>
      <c r="GE44" s="570"/>
      <c r="GF44" s="570"/>
      <c r="GG44" s="570"/>
      <c r="GH44" s="570"/>
      <c r="GI44" s="570"/>
      <c r="GJ44" s="570"/>
      <c r="GK44" s="570"/>
      <c r="GL44" s="570"/>
      <c r="GM44" s="570"/>
      <c r="GN44" s="570"/>
      <c r="GO44" s="570"/>
      <c r="GP44" s="570"/>
      <c r="GQ44" s="570"/>
      <c r="GR44" s="570"/>
      <c r="GS44" s="570"/>
      <c r="GT44" s="570"/>
      <c r="GU44" s="570"/>
      <c r="GV44" s="570"/>
      <c r="GW44" s="570"/>
      <c r="GX44" s="570"/>
      <c r="GY44" s="570"/>
      <c r="GZ44" s="570"/>
      <c r="HA44" s="570"/>
      <c r="HB44" s="570"/>
      <c r="HC44" s="570"/>
      <c r="HD44" s="570"/>
      <c r="HE44" s="570"/>
      <c r="HF44" s="570"/>
      <c r="HG44" s="570"/>
      <c r="HH44" s="570"/>
      <c r="HI44" s="570"/>
      <c r="HJ44" s="570"/>
      <c r="HK44" s="570"/>
      <c r="HL44" s="570"/>
      <c r="HM44" s="570"/>
      <c r="HN44" s="570"/>
      <c r="HO44" s="570"/>
      <c r="HP44" s="570"/>
      <c r="HQ44" s="570"/>
      <c r="HR44" s="570"/>
      <c r="HS44" s="570"/>
      <c r="HT44" s="570"/>
      <c r="HU44" s="570"/>
      <c r="HV44" s="570"/>
      <c r="HW44" s="570"/>
      <c r="HX44" s="570"/>
      <c r="HY44" s="570"/>
      <c r="HZ44" s="570"/>
      <c r="IA44" s="570"/>
      <c r="IB44" s="570"/>
      <c r="IC44" s="570"/>
      <c r="ID44" s="570"/>
      <c r="IE44" s="570"/>
      <c r="IF44" s="570"/>
      <c r="IG44" s="570"/>
      <c r="IH44" s="570"/>
    </row>
    <row r="45" s="601" customFormat="1" ht="24" customHeight="1" spans="1:242">
      <c r="A45" s="570"/>
      <c r="B45" s="586"/>
      <c r="C45" s="586"/>
      <c r="D45" s="586"/>
      <c r="E45" s="374"/>
      <c r="F45" s="570"/>
      <c r="G45" s="570"/>
      <c r="H45" s="570"/>
      <c r="I45" s="570"/>
      <c r="J45" s="570"/>
      <c r="K45" s="570"/>
      <c r="L45" s="570"/>
      <c r="M45" s="570"/>
      <c r="N45" s="570"/>
      <c r="O45" s="570"/>
      <c r="P45" s="570"/>
      <c r="Q45" s="570"/>
      <c r="R45" s="570"/>
      <c r="S45" s="570"/>
      <c r="T45" s="570"/>
      <c r="U45" s="570"/>
      <c r="V45" s="570"/>
      <c r="W45" s="570"/>
      <c r="X45" s="570"/>
      <c r="Y45" s="570"/>
      <c r="Z45" s="570"/>
      <c r="AA45" s="570"/>
      <c r="AB45" s="570"/>
      <c r="AC45" s="570"/>
      <c r="AD45" s="570"/>
      <c r="AE45" s="570"/>
      <c r="AF45" s="570"/>
      <c r="AG45" s="570"/>
      <c r="AH45" s="570"/>
      <c r="AI45" s="570"/>
      <c r="AJ45" s="570"/>
      <c r="AK45" s="570"/>
      <c r="AL45" s="570"/>
      <c r="AM45" s="570"/>
      <c r="AN45" s="570"/>
      <c r="AO45" s="570"/>
      <c r="AP45" s="570"/>
      <c r="AQ45" s="570"/>
      <c r="AR45" s="570"/>
      <c r="AS45" s="570"/>
      <c r="AT45" s="570"/>
      <c r="AU45" s="570"/>
      <c r="AV45" s="570"/>
      <c r="AW45" s="570"/>
      <c r="AX45" s="570"/>
      <c r="AY45" s="570"/>
      <c r="AZ45" s="570"/>
      <c r="BA45" s="570"/>
      <c r="BB45" s="570"/>
      <c r="BC45" s="570"/>
      <c r="BD45" s="570"/>
      <c r="BE45" s="570"/>
      <c r="BF45" s="570"/>
      <c r="BG45" s="570"/>
      <c r="BH45" s="570"/>
      <c r="BI45" s="570"/>
      <c r="BJ45" s="570"/>
      <c r="BK45" s="570"/>
      <c r="BL45" s="570"/>
      <c r="BM45" s="570"/>
      <c r="BN45" s="570"/>
      <c r="BO45" s="570"/>
      <c r="BP45" s="570"/>
      <c r="BQ45" s="570"/>
      <c r="BR45" s="570"/>
      <c r="BS45" s="570"/>
      <c r="BT45" s="570"/>
      <c r="BU45" s="570"/>
      <c r="BV45" s="570"/>
      <c r="BW45" s="570"/>
      <c r="BX45" s="570"/>
      <c r="BY45" s="570"/>
      <c r="BZ45" s="570"/>
      <c r="CA45" s="570"/>
      <c r="CB45" s="570"/>
      <c r="CC45" s="570"/>
      <c r="CD45" s="570"/>
      <c r="CE45" s="570"/>
      <c r="CF45" s="570"/>
      <c r="CG45" s="570"/>
      <c r="CH45" s="570"/>
      <c r="CI45" s="570"/>
      <c r="CJ45" s="570"/>
      <c r="CK45" s="570"/>
      <c r="CL45" s="570"/>
      <c r="CM45" s="570"/>
      <c r="CN45" s="570"/>
      <c r="CO45" s="570"/>
      <c r="CP45" s="570"/>
      <c r="CQ45" s="570"/>
      <c r="CR45" s="570"/>
      <c r="CS45" s="570"/>
      <c r="CT45" s="570"/>
      <c r="CU45" s="570"/>
      <c r="CV45" s="570"/>
      <c r="CW45" s="570"/>
      <c r="CX45" s="570"/>
      <c r="CY45" s="570"/>
      <c r="CZ45" s="570"/>
      <c r="DA45" s="570"/>
      <c r="DB45" s="570"/>
      <c r="DC45" s="570"/>
      <c r="DD45" s="570"/>
      <c r="DE45" s="570"/>
      <c r="DF45" s="570"/>
      <c r="DG45" s="570"/>
      <c r="DH45" s="570"/>
      <c r="DI45" s="570"/>
      <c r="DJ45" s="570"/>
      <c r="DK45" s="570"/>
      <c r="DL45" s="570"/>
      <c r="DM45" s="570"/>
      <c r="DN45" s="570"/>
      <c r="DO45" s="570"/>
      <c r="DP45" s="570"/>
      <c r="DQ45" s="570"/>
      <c r="DR45" s="570"/>
      <c r="DS45" s="570"/>
      <c r="DT45" s="570"/>
      <c r="DU45" s="570"/>
      <c r="DV45" s="570"/>
      <c r="DW45" s="570"/>
      <c r="DX45" s="570"/>
      <c r="DY45" s="570"/>
      <c r="DZ45" s="570"/>
      <c r="EA45" s="570"/>
      <c r="EB45" s="570"/>
      <c r="EC45" s="570"/>
      <c r="ED45" s="570"/>
      <c r="EE45" s="570"/>
      <c r="EF45" s="570"/>
      <c r="EG45" s="570"/>
      <c r="EH45" s="570"/>
      <c r="EI45" s="570"/>
      <c r="EJ45" s="570"/>
      <c r="EK45" s="570"/>
      <c r="EL45" s="570"/>
      <c r="EM45" s="570"/>
      <c r="EN45" s="570"/>
      <c r="EO45" s="570"/>
      <c r="EP45" s="570"/>
      <c r="EQ45" s="570"/>
      <c r="ER45" s="570"/>
      <c r="ES45" s="570"/>
      <c r="ET45" s="570"/>
      <c r="EU45" s="570"/>
      <c r="EV45" s="570"/>
      <c r="EW45" s="570"/>
      <c r="EX45" s="570"/>
      <c r="EY45" s="570"/>
      <c r="EZ45" s="570"/>
      <c r="FA45" s="570"/>
      <c r="FB45" s="570"/>
      <c r="FC45" s="570"/>
      <c r="FD45" s="570"/>
      <c r="FE45" s="570"/>
      <c r="FF45" s="570"/>
      <c r="FG45" s="570"/>
      <c r="FH45" s="570"/>
      <c r="FI45" s="570"/>
      <c r="FJ45" s="570"/>
      <c r="FK45" s="570"/>
      <c r="FL45" s="570"/>
      <c r="FM45" s="570"/>
      <c r="FN45" s="570"/>
      <c r="FO45" s="570"/>
      <c r="FP45" s="570"/>
      <c r="FQ45" s="570"/>
      <c r="FR45" s="570"/>
      <c r="FS45" s="570"/>
      <c r="FT45" s="570"/>
      <c r="FU45" s="570"/>
      <c r="FV45" s="570"/>
      <c r="FW45" s="570"/>
      <c r="FX45" s="570"/>
      <c r="FY45" s="570"/>
      <c r="FZ45" s="570"/>
      <c r="GA45" s="570"/>
      <c r="GB45" s="570"/>
      <c r="GC45" s="570"/>
      <c r="GD45" s="570"/>
      <c r="GE45" s="570"/>
      <c r="GF45" s="570"/>
      <c r="GG45" s="570"/>
      <c r="GH45" s="570"/>
      <c r="GI45" s="570"/>
      <c r="GJ45" s="570"/>
      <c r="GK45" s="570"/>
      <c r="GL45" s="570"/>
      <c r="GM45" s="570"/>
      <c r="GN45" s="570"/>
      <c r="GO45" s="570"/>
      <c r="GP45" s="570"/>
      <c r="GQ45" s="570"/>
      <c r="GR45" s="570"/>
      <c r="GS45" s="570"/>
      <c r="GT45" s="570"/>
      <c r="GU45" s="570"/>
      <c r="GV45" s="570"/>
      <c r="GW45" s="570"/>
      <c r="GX45" s="570"/>
      <c r="GY45" s="570"/>
      <c r="GZ45" s="570"/>
      <c r="HA45" s="570"/>
      <c r="HB45" s="570"/>
      <c r="HC45" s="570"/>
      <c r="HD45" s="570"/>
      <c r="HE45" s="570"/>
      <c r="HF45" s="570"/>
      <c r="HG45" s="570"/>
      <c r="HH45" s="570"/>
      <c r="HI45" s="570"/>
      <c r="HJ45" s="570"/>
      <c r="HK45" s="570"/>
      <c r="HL45" s="570"/>
      <c r="HM45" s="570"/>
      <c r="HN45" s="570"/>
      <c r="HO45" s="570"/>
      <c r="HP45" s="570"/>
      <c r="HQ45" s="570"/>
      <c r="HR45" s="570"/>
      <c r="HS45" s="570"/>
      <c r="HT45" s="570"/>
      <c r="HU45" s="570"/>
      <c r="HV45" s="570"/>
      <c r="HW45" s="570"/>
      <c r="HX45" s="570"/>
      <c r="HY45" s="570"/>
      <c r="HZ45" s="570"/>
      <c r="IA45" s="570"/>
      <c r="IB45" s="570"/>
      <c r="IC45" s="570"/>
      <c r="ID45" s="570"/>
      <c r="IE45" s="570"/>
      <c r="IF45" s="570"/>
      <c r="IG45" s="570"/>
      <c r="IH45" s="570"/>
    </row>
    <row r="46" s="601" customFormat="1" ht="24" customHeight="1" spans="1:242">
      <c r="A46" s="570"/>
      <c r="B46" s="586"/>
      <c r="C46" s="586"/>
      <c r="D46" s="586"/>
      <c r="E46" s="374"/>
      <c r="F46" s="570"/>
      <c r="G46" s="570"/>
      <c r="H46" s="570"/>
      <c r="I46" s="570"/>
      <c r="J46" s="570"/>
      <c r="K46" s="570"/>
      <c r="L46" s="570"/>
      <c r="M46" s="570"/>
      <c r="N46" s="570"/>
      <c r="O46" s="570"/>
      <c r="P46" s="570"/>
      <c r="Q46" s="570"/>
      <c r="R46" s="570"/>
      <c r="S46" s="570"/>
      <c r="T46" s="570"/>
      <c r="U46" s="570"/>
      <c r="V46" s="570"/>
      <c r="W46" s="570"/>
      <c r="X46" s="570"/>
      <c r="Y46" s="570"/>
      <c r="Z46" s="570"/>
      <c r="AA46" s="570"/>
      <c r="AB46" s="570"/>
      <c r="AC46" s="570"/>
      <c r="AD46" s="570"/>
      <c r="AE46" s="570"/>
      <c r="AF46" s="570"/>
      <c r="AG46" s="570"/>
      <c r="AH46" s="570"/>
      <c r="AI46" s="570"/>
      <c r="AJ46" s="570"/>
      <c r="AK46" s="570"/>
      <c r="AL46" s="570"/>
      <c r="AM46" s="570"/>
      <c r="AN46" s="570"/>
      <c r="AO46" s="570"/>
      <c r="AP46" s="570"/>
      <c r="AQ46" s="570"/>
      <c r="AR46" s="570"/>
      <c r="AS46" s="570"/>
      <c r="AT46" s="570"/>
      <c r="AU46" s="570"/>
      <c r="AV46" s="570"/>
      <c r="AW46" s="570"/>
      <c r="AX46" s="570"/>
      <c r="AY46" s="570"/>
      <c r="AZ46" s="570"/>
      <c r="BA46" s="570"/>
      <c r="BB46" s="570"/>
      <c r="BC46" s="570"/>
      <c r="BD46" s="570"/>
      <c r="BE46" s="570"/>
      <c r="BF46" s="570"/>
      <c r="BG46" s="570"/>
      <c r="BH46" s="570"/>
      <c r="BI46" s="570"/>
      <c r="BJ46" s="570"/>
      <c r="BK46" s="570"/>
      <c r="BL46" s="570"/>
      <c r="BM46" s="570"/>
      <c r="BN46" s="570"/>
      <c r="BO46" s="570"/>
      <c r="BP46" s="570"/>
      <c r="BQ46" s="570"/>
      <c r="BR46" s="570"/>
      <c r="BS46" s="570"/>
      <c r="BT46" s="570"/>
      <c r="BU46" s="570"/>
      <c r="BV46" s="570"/>
      <c r="BW46" s="570"/>
      <c r="BX46" s="570"/>
      <c r="BY46" s="570"/>
      <c r="BZ46" s="570"/>
      <c r="CA46" s="570"/>
      <c r="CB46" s="570"/>
      <c r="CC46" s="570"/>
      <c r="CD46" s="570"/>
      <c r="CE46" s="570"/>
      <c r="CF46" s="570"/>
      <c r="CG46" s="570"/>
      <c r="CH46" s="570"/>
      <c r="CI46" s="570"/>
      <c r="CJ46" s="570"/>
      <c r="CK46" s="570"/>
      <c r="CL46" s="570"/>
      <c r="CM46" s="570"/>
      <c r="CN46" s="570"/>
      <c r="CO46" s="570"/>
      <c r="CP46" s="570"/>
      <c r="CQ46" s="570"/>
      <c r="CR46" s="570"/>
      <c r="CS46" s="570"/>
      <c r="CT46" s="570"/>
      <c r="CU46" s="570"/>
      <c r="CV46" s="570"/>
      <c r="CW46" s="570"/>
      <c r="CX46" s="570"/>
      <c r="CY46" s="570"/>
      <c r="CZ46" s="570"/>
      <c r="DA46" s="570"/>
      <c r="DB46" s="570"/>
      <c r="DC46" s="570"/>
      <c r="DD46" s="570"/>
      <c r="DE46" s="570"/>
      <c r="DF46" s="570"/>
      <c r="DG46" s="570"/>
      <c r="DH46" s="570"/>
      <c r="DI46" s="570"/>
      <c r="DJ46" s="570"/>
      <c r="DK46" s="570"/>
      <c r="DL46" s="570"/>
      <c r="DM46" s="570"/>
      <c r="DN46" s="570"/>
      <c r="DO46" s="570"/>
      <c r="DP46" s="570"/>
      <c r="DQ46" s="570"/>
      <c r="DR46" s="570"/>
      <c r="DS46" s="570"/>
      <c r="DT46" s="570"/>
      <c r="DU46" s="570"/>
      <c r="DV46" s="570"/>
      <c r="DW46" s="570"/>
      <c r="DX46" s="570"/>
      <c r="DY46" s="570"/>
      <c r="DZ46" s="570"/>
      <c r="EA46" s="570"/>
      <c r="EB46" s="570"/>
      <c r="EC46" s="570"/>
      <c r="ED46" s="570"/>
      <c r="EE46" s="570"/>
      <c r="EF46" s="570"/>
      <c r="EG46" s="570"/>
      <c r="EH46" s="570"/>
      <c r="EI46" s="570"/>
      <c r="EJ46" s="570"/>
      <c r="EK46" s="570"/>
      <c r="EL46" s="570"/>
      <c r="EM46" s="570"/>
      <c r="EN46" s="570"/>
      <c r="EO46" s="570"/>
      <c r="EP46" s="570"/>
      <c r="EQ46" s="570"/>
      <c r="ER46" s="570"/>
      <c r="ES46" s="570"/>
      <c r="ET46" s="570"/>
      <c r="EU46" s="570"/>
      <c r="EV46" s="570"/>
      <c r="EW46" s="570"/>
      <c r="EX46" s="570"/>
      <c r="EY46" s="570"/>
      <c r="EZ46" s="570"/>
      <c r="FA46" s="570"/>
      <c r="FB46" s="570"/>
      <c r="FC46" s="570"/>
      <c r="FD46" s="570"/>
      <c r="FE46" s="570"/>
      <c r="FF46" s="570"/>
      <c r="FG46" s="570"/>
      <c r="FH46" s="570"/>
      <c r="FI46" s="570"/>
      <c r="FJ46" s="570"/>
      <c r="FK46" s="570"/>
      <c r="FL46" s="570"/>
      <c r="FM46" s="570"/>
      <c r="FN46" s="570"/>
      <c r="FO46" s="570"/>
      <c r="FP46" s="570"/>
      <c r="FQ46" s="570"/>
      <c r="FR46" s="570"/>
      <c r="FS46" s="570"/>
      <c r="FT46" s="570"/>
      <c r="FU46" s="570"/>
      <c r="FV46" s="570"/>
      <c r="FW46" s="570"/>
      <c r="FX46" s="570"/>
      <c r="FY46" s="570"/>
      <c r="FZ46" s="570"/>
      <c r="GA46" s="570"/>
      <c r="GB46" s="570"/>
      <c r="GC46" s="570"/>
      <c r="GD46" s="570"/>
      <c r="GE46" s="570"/>
      <c r="GF46" s="570"/>
      <c r="GG46" s="570"/>
      <c r="GH46" s="570"/>
      <c r="GI46" s="570"/>
      <c r="GJ46" s="570"/>
      <c r="GK46" s="570"/>
      <c r="GL46" s="570"/>
      <c r="GM46" s="570"/>
      <c r="GN46" s="570"/>
      <c r="GO46" s="570"/>
      <c r="GP46" s="570"/>
      <c r="GQ46" s="570"/>
      <c r="GR46" s="570"/>
      <c r="GS46" s="570"/>
      <c r="GT46" s="570"/>
      <c r="GU46" s="570"/>
      <c r="GV46" s="570"/>
      <c r="GW46" s="570"/>
      <c r="GX46" s="570"/>
      <c r="GY46" s="570"/>
      <c r="GZ46" s="570"/>
      <c r="HA46" s="570"/>
      <c r="HB46" s="570"/>
      <c r="HC46" s="570"/>
      <c r="HD46" s="570"/>
      <c r="HE46" s="570"/>
      <c r="HF46" s="570"/>
      <c r="HG46" s="570"/>
      <c r="HH46" s="570"/>
      <c r="HI46" s="570"/>
      <c r="HJ46" s="570"/>
      <c r="HK46" s="570"/>
      <c r="HL46" s="570"/>
      <c r="HM46" s="570"/>
      <c r="HN46" s="570"/>
      <c r="HO46" s="570"/>
      <c r="HP46" s="570"/>
      <c r="HQ46" s="570"/>
      <c r="HR46" s="570"/>
      <c r="HS46" s="570"/>
      <c r="HT46" s="570"/>
      <c r="HU46" s="570"/>
      <c r="HV46" s="570"/>
      <c r="HW46" s="570"/>
      <c r="HX46" s="570"/>
      <c r="HY46" s="570"/>
      <c r="HZ46" s="570"/>
      <c r="IA46" s="570"/>
      <c r="IB46" s="570"/>
      <c r="IC46" s="570"/>
      <c r="ID46" s="570"/>
      <c r="IE46" s="570"/>
      <c r="IF46" s="570"/>
      <c r="IG46" s="570"/>
      <c r="IH46" s="570"/>
    </row>
    <row r="47" s="601" customFormat="1" ht="24" customHeight="1" spans="1:242">
      <c r="A47" s="570"/>
      <c r="B47" s="586"/>
      <c r="C47" s="586"/>
      <c r="D47" s="586"/>
      <c r="E47" s="374"/>
      <c r="F47" s="570"/>
      <c r="G47" s="570"/>
      <c r="H47" s="570"/>
      <c r="I47" s="570"/>
      <c r="J47" s="570"/>
      <c r="K47" s="570"/>
      <c r="L47" s="570"/>
      <c r="M47" s="570"/>
      <c r="N47" s="570"/>
      <c r="O47" s="570"/>
      <c r="P47" s="570"/>
      <c r="Q47" s="570"/>
      <c r="R47" s="570"/>
      <c r="S47" s="570"/>
      <c r="T47" s="570"/>
      <c r="U47" s="570"/>
      <c r="V47" s="570"/>
      <c r="W47" s="570"/>
      <c r="X47" s="570"/>
      <c r="Y47" s="570"/>
      <c r="Z47" s="570"/>
      <c r="AA47" s="570"/>
      <c r="AB47" s="570"/>
      <c r="AC47" s="570"/>
      <c r="AD47" s="570"/>
      <c r="AE47" s="570"/>
      <c r="AF47" s="570"/>
      <c r="AG47" s="570"/>
      <c r="AH47" s="570"/>
      <c r="AI47" s="570"/>
      <c r="AJ47" s="570"/>
      <c r="AK47" s="570"/>
      <c r="AL47" s="570"/>
      <c r="AM47" s="570"/>
      <c r="AN47" s="570"/>
      <c r="AO47" s="570"/>
      <c r="AP47" s="570"/>
      <c r="AQ47" s="570"/>
      <c r="AR47" s="570"/>
      <c r="AS47" s="570"/>
      <c r="AT47" s="570"/>
      <c r="AU47" s="570"/>
      <c r="AV47" s="570"/>
      <c r="AW47" s="570"/>
      <c r="AX47" s="570"/>
      <c r="AY47" s="570"/>
      <c r="AZ47" s="570"/>
      <c r="BA47" s="570"/>
      <c r="BB47" s="570"/>
      <c r="BC47" s="570"/>
      <c r="BD47" s="570"/>
      <c r="BE47" s="570"/>
      <c r="BF47" s="570"/>
      <c r="BG47" s="570"/>
      <c r="BH47" s="570"/>
      <c r="BI47" s="570"/>
      <c r="BJ47" s="570"/>
      <c r="BK47" s="570"/>
      <c r="BL47" s="570"/>
      <c r="BM47" s="570"/>
      <c r="BN47" s="570"/>
      <c r="BO47" s="570"/>
      <c r="BP47" s="570"/>
      <c r="BQ47" s="570"/>
      <c r="BR47" s="570"/>
      <c r="BS47" s="570"/>
      <c r="BT47" s="570"/>
      <c r="BU47" s="570"/>
      <c r="BV47" s="570"/>
      <c r="BW47" s="570"/>
      <c r="BX47" s="570"/>
      <c r="BY47" s="570"/>
      <c r="BZ47" s="570"/>
      <c r="CA47" s="570"/>
      <c r="CB47" s="570"/>
      <c r="CC47" s="570"/>
      <c r="CD47" s="570"/>
      <c r="CE47" s="570"/>
      <c r="CF47" s="570"/>
      <c r="CG47" s="570"/>
      <c r="CH47" s="570"/>
      <c r="CI47" s="570"/>
      <c r="CJ47" s="570"/>
      <c r="CK47" s="570"/>
      <c r="CL47" s="570"/>
      <c r="CM47" s="570"/>
      <c r="CN47" s="570"/>
      <c r="CO47" s="570"/>
      <c r="CP47" s="570"/>
      <c r="CQ47" s="570"/>
      <c r="CR47" s="570"/>
      <c r="CS47" s="570"/>
      <c r="CT47" s="570"/>
      <c r="CU47" s="570"/>
      <c r="CV47" s="570"/>
      <c r="CW47" s="570"/>
      <c r="CX47" s="570"/>
      <c r="CY47" s="570"/>
      <c r="CZ47" s="570"/>
      <c r="DA47" s="570"/>
      <c r="DB47" s="570"/>
      <c r="DC47" s="570"/>
      <c r="DD47" s="570"/>
      <c r="DE47" s="570"/>
      <c r="DF47" s="570"/>
      <c r="DG47" s="570"/>
      <c r="DH47" s="570"/>
      <c r="DI47" s="570"/>
      <c r="DJ47" s="570"/>
      <c r="DK47" s="570"/>
      <c r="DL47" s="570"/>
      <c r="DM47" s="570"/>
      <c r="DN47" s="570"/>
      <c r="DO47" s="570"/>
      <c r="DP47" s="570"/>
      <c r="DQ47" s="570"/>
      <c r="DR47" s="570"/>
      <c r="DS47" s="570"/>
      <c r="DT47" s="570"/>
      <c r="DU47" s="570"/>
      <c r="DV47" s="570"/>
      <c r="DW47" s="570"/>
      <c r="DX47" s="570"/>
      <c r="DY47" s="570"/>
      <c r="DZ47" s="570"/>
      <c r="EA47" s="570"/>
      <c r="EB47" s="570"/>
      <c r="EC47" s="570"/>
      <c r="ED47" s="570"/>
      <c r="EE47" s="570"/>
      <c r="EF47" s="570"/>
      <c r="EG47" s="570"/>
      <c r="EH47" s="570"/>
      <c r="EI47" s="570"/>
      <c r="EJ47" s="570"/>
      <c r="EK47" s="570"/>
      <c r="EL47" s="570"/>
      <c r="EM47" s="570"/>
      <c r="EN47" s="570"/>
      <c r="EO47" s="570"/>
      <c r="EP47" s="570"/>
      <c r="EQ47" s="570"/>
      <c r="ER47" s="570"/>
      <c r="ES47" s="570"/>
      <c r="ET47" s="570"/>
      <c r="EU47" s="570"/>
      <c r="EV47" s="570"/>
      <c r="EW47" s="570"/>
      <c r="EX47" s="570"/>
      <c r="EY47" s="570"/>
      <c r="EZ47" s="570"/>
      <c r="FA47" s="570"/>
      <c r="FB47" s="570"/>
      <c r="FC47" s="570"/>
      <c r="FD47" s="570"/>
      <c r="FE47" s="570"/>
      <c r="FF47" s="570"/>
      <c r="FG47" s="570"/>
      <c r="FH47" s="570"/>
      <c r="FI47" s="570"/>
      <c r="FJ47" s="570"/>
      <c r="FK47" s="570"/>
      <c r="FL47" s="570"/>
      <c r="FM47" s="570"/>
      <c r="FN47" s="570"/>
      <c r="FO47" s="570"/>
      <c r="FP47" s="570"/>
      <c r="FQ47" s="570"/>
      <c r="FR47" s="570"/>
      <c r="FS47" s="570"/>
      <c r="FT47" s="570"/>
      <c r="FU47" s="570"/>
      <c r="FV47" s="570"/>
      <c r="FW47" s="570"/>
      <c r="FX47" s="570"/>
      <c r="FY47" s="570"/>
      <c r="FZ47" s="570"/>
      <c r="GA47" s="570"/>
      <c r="GB47" s="570"/>
      <c r="GC47" s="570"/>
      <c r="GD47" s="570"/>
      <c r="GE47" s="570"/>
      <c r="GF47" s="570"/>
      <c r="GG47" s="570"/>
      <c r="GH47" s="570"/>
      <c r="GI47" s="570"/>
      <c r="GJ47" s="570"/>
      <c r="GK47" s="570"/>
      <c r="GL47" s="570"/>
      <c r="GM47" s="570"/>
      <c r="GN47" s="570"/>
      <c r="GO47" s="570"/>
      <c r="GP47" s="570"/>
      <c r="GQ47" s="570"/>
      <c r="GR47" s="570"/>
      <c r="GS47" s="570"/>
      <c r="GT47" s="570"/>
      <c r="GU47" s="570"/>
      <c r="GV47" s="570"/>
      <c r="GW47" s="570"/>
      <c r="GX47" s="570"/>
      <c r="GY47" s="570"/>
      <c r="GZ47" s="570"/>
      <c r="HA47" s="570"/>
      <c r="HB47" s="570"/>
      <c r="HC47" s="570"/>
      <c r="HD47" s="570"/>
      <c r="HE47" s="570"/>
      <c r="HF47" s="570"/>
      <c r="HG47" s="570"/>
      <c r="HH47" s="570"/>
      <c r="HI47" s="570"/>
      <c r="HJ47" s="570"/>
      <c r="HK47" s="570"/>
      <c r="HL47" s="570"/>
      <c r="HM47" s="570"/>
      <c r="HN47" s="570"/>
      <c r="HO47" s="570"/>
      <c r="HP47" s="570"/>
      <c r="HQ47" s="570"/>
      <c r="HR47" s="570"/>
      <c r="HS47" s="570"/>
      <c r="HT47" s="570"/>
      <c r="HU47" s="570"/>
      <c r="HV47" s="570"/>
      <c r="HW47" s="570"/>
      <c r="HX47" s="570"/>
      <c r="HY47" s="570"/>
      <c r="HZ47" s="570"/>
      <c r="IA47" s="570"/>
      <c r="IB47" s="570"/>
      <c r="IC47" s="570"/>
      <c r="ID47" s="570"/>
      <c r="IE47" s="570"/>
      <c r="IF47" s="570"/>
      <c r="IG47" s="570"/>
      <c r="IH47" s="570"/>
    </row>
    <row r="48" s="601" customFormat="1" ht="24" customHeight="1" spans="1:242">
      <c r="A48" s="570"/>
      <c r="B48" s="586"/>
      <c r="C48" s="586"/>
      <c r="D48" s="586"/>
      <c r="E48" s="374"/>
      <c r="F48" s="570"/>
      <c r="G48" s="570"/>
      <c r="H48" s="570"/>
      <c r="I48" s="570"/>
      <c r="J48" s="570"/>
      <c r="K48" s="570"/>
      <c r="L48" s="570"/>
      <c r="M48" s="570"/>
      <c r="N48" s="570"/>
      <c r="O48" s="570"/>
      <c r="P48" s="570"/>
      <c r="Q48" s="570"/>
      <c r="R48" s="570"/>
      <c r="S48" s="570"/>
      <c r="T48" s="570"/>
      <c r="U48" s="570"/>
      <c r="V48" s="570"/>
      <c r="W48" s="570"/>
      <c r="X48" s="570"/>
      <c r="Y48" s="570"/>
      <c r="Z48" s="570"/>
      <c r="AA48" s="570"/>
      <c r="AB48" s="570"/>
      <c r="AC48" s="570"/>
      <c r="AD48" s="570"/>
      <c r="AE48" s="570"/>
      <c r="AF48" s="570"/>
      <c r="AG48" s="570"/>
      <c r="AH48" s="570"/>
      <c r="AI48" s="570"/>
      <c r="AJ48" s="570"/>
      <c r="AK48" s="570"/>
      <c r="AL48" s="570"/>
      <c r="AM48" s="570"/>
      <c r="AN48" s="570"/>
      <c r="AO48" s="570"/>
      <c r="AP48" s="570"/>
      <c r="AQ48" s="570"/>
      <c r="AR48" s="570"/>
      <c r="AS48" s="570"/>
      <c r="AT48" s="570"/>
      <c r="AU48" s="570"/>
      <c r="AV48" s="570"/>
      <c r="AW48" s="570"/>
      <c r="AX48" s="570"/>
      <c r="AY48" s="570"/>
      <c r="AZ48" s="570"/>
      <c r="BA48" s="570"/>
      <c r="BB48" s="570"/>
      <c r="BC48" s="570"/>
      <c r="BD48" s="570"/>
      <c r="BE48" s="570"/>
      <c r="BF48" s="570"/>
      <c r="BG48" s="570"/>
      <c r="BH48" s="570"/>
      <c r="BI48" s="570"/>
      <c r="BJ48" s="570"/>
      <c r="BK48" s="570"/>
      <c r="BL48" s="570"/>
      <c r="BM48" s="570"/>
      <c r="BN48" s="570"/>
      <c r="BO48" s="570"/>
      <c r="BP48" s="570"/>
      <c r="BQ48" s="570"/>
      <c r="BR48" s="570"/>
      <c r="BS48" s="570"/>
      <c r="BT48" s="570"/>
      <c r="BU48" s="570"/>
      <c r="BV48" s="570"/>
      <c r="BW48" s="570"/>
      <c r="BX48" s="570"/>
      <c r="BY48" s="570"/>
      <c r="BZ48" s="570"/>
      <c r="CA48" s="570"/>
      <c r="CB48" s="570"/>
      <c r="CC48" s="570"/>
      <c r="CD48" s="570"/>
      <c r="CE48" s="570"/>
      <c r="CF48" s="570"/>
      <c r="CG48" s="570"/>
      <c r="CH48" s="570"/>
      <c r="CI48" s="570"/>
      <c r="CJ48" s="570"/>
      <c r="CK48" s="570"/>
      <c r="CL48" s="570"/>
      <c r="CM48" s="570"/>
      <c r="CN48" s="570"/>
      <c r="CO48" s="570"/>
      <c r="CP48" s="570"/>
      <c r="CQ48" s="570"/>
      <c r="CR48" s="570"/>
      <c r="CS48" s="570"/>
      <c r="CT48" s="570"/>
      <c r="CU48" s="570"/>
      <c r="CV48" s="570"/>
      <c r="CW48" s="570"/>
      <c r="CX48" s="570"/>
      <c r="CY48" s="570"/>
      <c r="CZ48" s="570"/>
      <c r="DA48" s="570"/>
      <c r="DB48" s="570"/>
      <c r="DC48" s="570"/>
      <c r="DD48" s="570"/>
      <c r="DE48" s="570"/>
      <c r="DF48" s="570"/>
      <c r="DG48" s="570"/>
      <c r="DH48" s="570"/>
      <c r="DI48" s="570"/>
      <c r="DJ48" s="570"/>
      <c r="DK48" s="570"/>
      <c r="DL48" s="570"/>
      <c r="DM48" s="570"/>
      <c r="DN48" s="570"/>
      <c r="DO48" s="570"/>
      <c r="DP48" s="570"/>
      <c r="DQ48" s="570"/>
      <c r="DR48" s="570"/>
      <c r="DS48" s="570"/>
      <c r="DT48" s="570"/>
      <c r="DU48" s="570"/>
      <c r="DV48" s="570"/>
      <c r="DW48" s="570"/>
      <c r="DX48" s="570"/>
      <c r="DY48" s="570"/>
      <c r="DZ48" s="570"/>
      <c r="EA48" s="570"/>
      <c r="EB48" s="570"/>
      <c r="EC48" s="570"/>
      <c r="ED48" s="570"/>
      <c r="EE48" s="570"/>
      <c r="EF48" s="570"/>
      <c r="EG48" s="570"/>
      <c r="EH48" s="570"/>
      <c r="EI48" s="570"/>
      <c r="EJ48" s="570"/>
      <c r="EK48" s="570"/>
      <c r="EL48" s="570"/>
      <c r="EM48" s="570"/>
      <c r="EN48" s="570"/>
      <c r="EO48" s="570"/>
      <c r="EP48" s="570"/>
      <c r="EQ48" s="570"/>
      <c r="ER48" s="570"/>
      <c r="ES48" s="570"/>
      <c r="ET48" s="570"/>
      <c r="EU48" s="570"/>
      <c r="EV48" s="570"/>
      <c r="EW48" s="570"/>
      <c r="EX48" s="570"/>
      <c r="EY48" s="570"/>
      <c r="EZ48" s="570"/>
      <c r="FA48" s="570"/>
      <c r="FB48" s="570"/>
      <c r="FC48" s="570"/>
      <c r="FD48" s="570"/>
      <c r="FE48" s="570"/>
      <c r="FF48" s="570"/>
      <c r="FG48" s="570"/>
      <c r="FH48" s="570"/>
      <c r="FI48" s="570"/>
      <c r="FJ48" s="570"/>
      <c r="FK48" s="570"/>
      <c r="FL48" s="570"/>
      <c r="FM48" s="570"/>
      <c r="FN48" s="570"/>
      <c r="FO48" s="570"/>
      <c r="FP48" s="570"/>
      <c r="FQ48" s="570"/>
      <c r="FR48" s="570"/>
      <c r="FS48" s="570"/>
      <c r="FT48" s="570"/>
      <c r="FU48" s="570"/>
      <c r="FV48" s="570"/>
      <c r="FW48" s="570"/>
      <c r="FX48" s="570"/>
      <c r="FY48" s="570"/>
      <c r="FZ48" s="570"/>
      <c r="GA48" s="570"/>
      <c r="GB48" s="570"/>
      <c r="GC48" s="570"/>
      <c r="GD48" s="570"/>
      <c r="GE48" s="570"/>
      <c r="GF48" s="570"/>
      <c r="GG48" s="570"/>
      <c r="GH48" s="570"/>
      <c r="GI48" s="570"/>
      <c r="GJ48" s="570"/>
      <c r="GK48" s="570"/>
      <c r="GL48" s="570"/>
      <c r="GM48" s="570"/>
      <c r="GN48" s="570"/>
      <c r="GO48" s="570"/>
      <c r="GP48" s="570"/>
      <c r="GQ48" s="570"/>
      <c r="GR48" s="570"/>
      <c r="GS48" s="570"/>
      <c r="GT48" s="570"/>
      <c r="GU48" s="570"/>
      <c r="GV48" s="570"/>
      <c r="GW48" s="570"/>
      <c r="GX48" s="570"/>
      <c r="GY48" s="570"/>
      <c r="GZ48" s="570"/>
      <c r="HA48" s="570"/>
      <c r="HB48" s="570"/>
      <c r="HC48" s="570"/>
      <c r="HD48" s="570"/>
      <c r="HE48" s="570"/>
      <c r="HF48" s="570"/>
      <c r="HG48" s="570"/>
      <c r="HH48" s="570"/>
      <c r="HI48" s="570"/>
      <c r="HJ48" s="570"/>
      <c r="HK48" s="570"/>
      <c r="HL48" s="570"/>
      <c r="HM48" s="570"/>
      <c r="HN48" s="570"/>
      <c r="HO48" s="570"/>
      <c r="HP48" s="570"/>
      <c r="HQ48" s="570"/>
      <c r="HR48" s="570"/>
      <c r="HS48" s="570"/>
      <c r="HT48" s="570"/>
      <c r="HU48" s="570"/>
      <c r="HV48" s="570"/>
      <c r="HW48" s="570"/>
      <c r="HX48" s="570"/>
      <c r="HY48" s="570"/>
      <c r="HZ48" s="570"/>
      <c r="IA48" s="570"/>
      <c r="IB48" s="570"/>
      <c r="IC48" s="570"/>
      <c r="ID48" s="570"/>
      <c r="IE48" s="570"/>
      <c r="IF48" s="570"/>
      <c r="IG48" s="570"/>
      <c r="IH48" s="570"/>
    </row>
    <row r="49" s="601" customFormat="1" ht="24" customHeight="1" spans="1:242">
      <c r="A49" s="570"/>
      <c r="B49" s="586"/>
      <c r="C49" s="586"/>
      <c r="D49" s="586"/>
      <c r="E49" s="374"/>
      <c r="F49" s="570"/>
      <c r="G49" s="570"/>
      <c r="H49" s="570"/>
      <c r="I49" s="570"/>
      <c r="J49" s="570"/>
      <c r="K49" s="570"/>
      <c r="L49" s="570"/>
      <c r="M49" s="570"/>
      <c r="N49" s="570"/>
      <c r="O49" s="570"/>
      <c r="P49" s="570"/>
      <c r="Q49" s="570"/>
      <c r="R49" s="570"/>
      <c r="S49" s="570"/>
      <c r="T49" s="570"/>
      <c r="U49" s="570"/>
      <c r="V49" s="570"/>
      <c r="W49" s="570"/>
      <c r="X49" s="570"/>
      <c r="Y49" s="570"/>
      <c r="Z49" s="570"/>
      <c r="AA49" s="570"/>
      <c r="AB49" s="570"/>
      <c r="AC49" s="570"/>
      <c r="AD49" s="570"/>
      <c r="AE49" s="570"/>
      <c r="AF49" s="570"/>
      <c r="AG49" s="570"/>
      <c r="AH49" s="570"/>
      <c r="AI49" s="570"/>
      <c r="AJ49" s="570"/>
      <c r="AK49" s="570"/>
      <c r="AL49" s="570"/>
      <c r="AM49" s="570"/>
      <c r="AN49" s="570"/>
      <c r="AO49" s="570"/>
      <c r="AP49" s="570"/>
      <c r="AQ49" s="570"/>
      <c r="AR49" s="570"/>
      <c r="AS49" s="570"/>
      <c r="AT49" s="570"/>
      <c r="AU49" s="570"/>
      <c r="AV49" s="570"/>
      <c r="AW49" s="570"/>
      <c r="AX49" s="570"/>
      <c r="AY49" s="570"/>
      <c r="AZ49" s="570"/>
      <c r="BA49" s="570"/>
      <c r="BB49" s="570"/>
      <c r="BC49" s="570"/>
      <c r="BD49" s="570"/>
      <c r="BE49" s="570"/>
      <c r="BF49" s="570"/>
      <c r="BG49" s="570"/>
      <c r="BH49" s="570"/>
      <c r="BI49" s="570"/>
      <c r="BJ49" s="570"/>
      <c r="BK49" s="570"/>
      <c r="BL49" s="570"/>
      <c r="BM49" s="570"/>
      <c r="BN49" s="570"/>
      <c r="BO49" s="570"/>
      <c r="BP49" s="570"/>
      <c r="BQ49" s="570"/>
      <c r="BR49" s="570"/>
      <c r="BS49" s="570"/>
      <c r="BT49" s="570"/>
      <c r="BU49" s="570"/>
      <c r="BV49" s="570"/>
      <c r="BW49" s="570"/>
      <c r="BX49" s="570"/>
      <c r="BY49" s="570"/>
      <c r="BZ49" s="570"/>
      <c r="CA49" s="570"/>
      <c r="CB49" s="570"/>
      <c r="CC49" s="570"/>
      <c r="CD49" s="570"/>
      <c r="CE49" s="570"/>
      <c r="CF49" s="570"/>
      <c r="CG49" s="570"/>
      <c r="CH49" s="570"/>
      <c r="CI49" s="570"/>
      <c r="CJ49" s="570"/>
      <c r="CK49" s="570"/>
      <c r="CL49" s="570"/>
      <c r="CM49" s="570"/>
      <c r="CN49" s="570"/>
      <c r="CO49" s="570"/>
      <c r="CP49" s="570"/>
      <c r="CQ49" s="570"/>
      <c r="CR49" s="570"/>
      <c r="CS49" s="570"/>
      <c r="CT49" s="570"/>
      <c r="CU49" s="570"/>
      <c r="CV49" s="570"/>
      <c r="CW49" s="570"/>
      <c r="CX49" s="570"/>
      <c r="CY49" s="570"/>
      <c r="CZ49" s="570"/>
      <c r="DA49" s="570"/>
      <c r="DB49" s="570"/>
      <c r="DC49" s="570"/>
      <c r="DD49" s="570"/>
      <c r="DE49" s="570"/>
      <c r="DF49" s="570"/>
      <c r="DG49" s="570"/>
      <c r="DH49" s="570"/>
      <c r="DI49" s="570"/>
      <c r="DJ49" s="570"/>
      <c r="DK49" s="570"/>
      <c r="DL49" s="570"/>
      <c r="DM49" s="570"/>
      <c r="DN49" s="570"/>
      <c r="DO49" s="570"/>
      <c r="DP49" s="570"/>
      <c r="DQ49" s="570"/>
      <c r="DR49" s="570"/>
      <c r="DS49" s="570"/>
      <c r="DT49" s="570"/>
      <c r="DU49" s="570"/>
      <c r="DV49" s="570"/>
      <c r="DW49" s="570"/>
      <c r="DX49" s="570"/>
      <c r="DY49" s="570"/>
      <c r="DZ49" s="570"/>
      <c r="EA49" s="570"/>
      <c r="EB49" s="570"/>
      <c r="EC49" s="570"/>
      <c r="ED49" s="570"/>
      <c r="EE49" s="570"/>
      <c r="EF49" s="570"/>
      <c r="EG49" s="570"/>
      <c r="EH49" s="570"/>
      <c r="EI49" s="570"/>
      <c r="EJ49" s="570"/>
      <c r="EK49" s="570"/>
      <c r="EL49" s="570"/>
      <c r="EM49" s="570"/>
      <c r="EN49" s="570"/>
      <c r="EO49" s="570"/>
      <c r="EP49" s="570"/>
      <c r="EQ49" s="570"/>
      <c r="ER49" s="570"/>
      <c r="ES49" s="570"/>
      <c r="ET49" s="570"/>
      <c r="EU49" s="570"/>
      <c r="EV49" s="570"/>
      <c r="EW49" s="570"/>
      <c r="EX49" s="570"/>
      <c r="EY49" s="570"/>
      <c r="EZ49" s="570"/>
      <c r="FA49" s="570"/>
      <c r="FB49" s="570"/>
      <c r="FC49" s="570"/>
      <c r="FD49" s="570"/>
      <c r="FE49" s="570"/>
      <c r="FF49" s="570"/>
      <c r="FG49" s="570"/>
      <c r="FH49" s="570"/>
      <c r="FI49" s="570"/>
      <c r="FJ49" s="570"/>
      <c r="FK49" s="570"/>
      <c r="FL49" s="570"/>
      <c r="FM49" s="570"/>
      <c r="FN49" s="570"/>
      <c r="FO49" s="570"/>
      <c r="FP49" s="570"/>
      <c r="FQ49" s="570"/>
      <c r="FR49" s="570"/>
      <c r="FS49" s="570"/>
      <c r="FT49" s="570"/>
      <c r="FU49" s="570"/>
      <c r="FV49" s="570"/>
      <c r="FW49" s="570"/>
      <c r="FX49" s="570"/>
      <c r="FY49" s="570"/>
      <c r="FZ49" s="570"/>
      <c r="GA49" s="570"/>
      <c r="GB49" s="570"/>
      <c r="GC49" s="570"/>
      <c r="GD49" s="570"/>
      <c r="GE49" s="570"/>
      <c r="GF49" s="570"/>
      <c r="GG49" s="570"/>
      <c r="GH49" s="570"/>
      <c r="GI49" s="570"/>
      <c r="GJ49" s="570"/>
      <c r="GK49" s="570"/>
      <c r="GL49" s="570"/>
      <c r="GM49" s="570"/>
      <c r="GN49" s="570"/>
      <c r="GO49" s="570"/>
      <c r="GP49" s="570"/>
      <c r="GQ49" s="570"/>
      <c r="GR49" s="570"/>
      <c r="GS49" s="570"/>
      <c r="GT49" s="570"/>
      <c r="GU49" s="570"/>
      <c r="GV49" s="570"/>
      <c r="GW49" s="570"/>
      <c r="GX49" s="570"/>
      <c r="GY49" s="570"/>
      <c r="GZ49" s="570"/>
      <c r="HA49" s="570"/>
      <c r="HB49" s="570"/>
      <c r="HC49" s="570"/>
      <c r="HD49" s="570"/>
      <c r="HE49" s="570"/>
      <c r="HF49" s="570"/>
      <c r="HG49" s="570"/>
      <c r="HH49" s="570"/>
      <c r="HI49" s="570"/>
      <c r="HJ49" s="570"/>
      <c r="HK49" s="570"/>
      <c r="HL49" s="570"/>
      <c r="HM49" s="570"/>
      <c r="HN49" s="570"/>
      <c r="HO49" s="570"/>
      <c r="HP49" s="570"/>
      <c r="HQ49" s="570"/>
      <c r="HR49" s="570"/>
      <c r="HS49" s="570"/>
      <c r="HT49" s="570"/>
      <c r="HU49" s="570"/>
      <c r="HV49" s="570"/>
      <c r="HW49" s="570"/>
      <c r="HX49" s="570"/>
      <c r="HY49" s="570"/>
      <c r="HZ49" s="570"/>
      <c r="IA49" s="570"/>
      <c r="IB49" s="570"/>
      <c r="IC49" s="570"/>
      <c r="ID49" s="570"/>
      <c r="IE49" s="570"/>
      <c r="IF49" s="570"/>
      <c r="IG49" s="570"/>
      <c r="IH49" s="570"/>
    </row>
    <row r="50" s="601" customFormat="1" ht="24" customHeight="1" spans="1:242">
      <c r="A50" s="570"/>
      <c r="B50" s="586"/>
      <c r="C50" s="586"/>
      <c r="D50" s="586"/>
      <c r="E50" s="374"/>
      <c r="F50" s="570"/>
      <c r="G50" s="570"/>
      <c r="H50" s="570"/>
      <c r="I50" s="570"/>
      <c r="J50" s="570"/>
      <c r="K50" s="570"/>
      <c r="L50" s="570"/>
      <c r="M50" s="570"/>
      <c r="N50" s="570"/>
      <c r="O50" s="570"/>
      <c r="P50" s="570"/>
      <c r="Q50" s="570"/>
      <c r="R50" s="570"/>
      <c r="S50" s="570"/>
      <c r="T50" s="570"/>
      <c r="U50" s="570"/>
      <c r="V50" s="570"/>
      <c r="W50" s="570"/>
      <c r="X50" s="570"/>
      <c r="Y50" s="570"/>
      <c r="Z50" s="570"/>
      <c r="AA50" s="570"/>
      <c r="AB50" s="570"/>
      <c r="AC50" s="570"/>
      <c r="AD50" s="570"/>
      <c r="AE50" s="570"/>
      <c r="AF50" s="570"/>
      <c r="AG50" s="570"/>
      <c r="AH50" s="570"/>
      <c r="AI50" s="570"/>
      <c r="AJ50" s="570"/>
      <c r="AK50" s="570"/>
      <c r="AL50" s="570"/>
      <c r="AM50" s="570"/>
      <c r="AN50" s="570"/>
      <c r="AO50" s="570"/>
      <c r="AP50" s="570"/>
      <c r="AQ50" s="570"/>
      <c r="AR50" s="570"/>
      <c r="AS50" s="570"/>
      <c r="AT50" s="570"/>
      <c r="AU50" s="570"/>
      <c r="AV50" s="570"/>
      <c r="AW50" s="570"/>
      <c r="AX50" s="570"/>
      <c r="AY50" s="570"/>
      <c r="AZ50" s="570"/>
      <c r="BA50" s="570"/>
      <c r="BB50" s="570"/>
      <c r="BC50" s="570"/>
      <c r="BD50" s="570"/>
      <c r="BE50" s="570"/>
      <c r="BF50" s="570"/>
      <c r="BG50" s="570"/>
      <c r="BH50" s="570"/>
      <c r="BI50" s="570"/>
      <c r="BJ50" s="570"/>
      <c r="BK50" s="570"/>
      <c r="BL50" s="570"/>
      <c r="BM50" s="570"/>
      <c r="BN50" s="570"/>
      <c r="BO50" s="570"/>
      <c r="BP50" s="570"/>
      <c r="BQ50" s="570"/>
      <c r="BR50" s="570"/>
      <c r="BS50" s="570"/>
      <c r="BT50" s="570"/>
      <c r="BU50" s="570"/>
      <c r="BV50" s="570"/>
      <c r="BW50" s="570"/>
      <c r="BX50" s="570"/>
      <c r="BY50" s="570"/>
      <c r="BZ50" s="570"/>
      <c r="CA50" s="570"/>
      <c r="CB50" s="570"/>
      <c r="CC50" s="570"/>
      <c r="CD50" s="570"/>
      <c r="CE50" s="570"/>
      <c r="CF50" s="570"/>
      <c r="CG50" s="570"/>
      <c r="CH50" s="570"/>
      <c r="CI50" s="570"/>
      <c r="CJ50" s="570"/>
      <c r="CK50" s="570"/>
      <c r="CL50" s="570"/>
      <c r="CM50" s="570"/>
      <c r="CN50" s="570"/>
      <c r="CO50" s="570"/>
      <c r="CP50" s="570"/>
      <c r="CQ50" s="570"/>
      <c r="CR50" s="570"/>
      <c r="CS50" s="570"/>
      <c r="CT50" s="570"/>
      <c r="CU50" s="570"/>
      <c r="CV50" s="570"/>
      <c r="CW50" s="570"/>
      <c r="CX50" s="570"/>
      <c r="CY50" s="570"/>
      <c r="CZ50" s="570"/>
      <c r="DA50" s="570"/>
      <c r="DB50" s="570"/>
      <c r="DC50" s="570"/>
      <c r="DD50" s="570"/>
      <c r="DE50" s="570"/>
      <c r="DF50" s="570"/>
      <c r="DG50" s="570"/>
      <c r="DH50" s="570"/>
      <c r="DI50" s="570"/>
      <c r="DJ50" s="570"/>
      <c r="DK50" s="570"/>
      <c r="DL50" s="570"/>
      <c r="DM50" s="570"/>
      <c r="DN50" s="570"/>
      <c r="DO50" s="570"/>
      <c r="DP50" s="570"/>
      <c r="DQ50" s="570"/>
      <c r="DR50" s="570"/>
      <c r="DS50" s="570"/>
      <c r="DT50" s="570"/>
      <c r="DU50" s="570"/>
      <c r="DV50" s="570"/>
      <c r="DW50" s="570"/>
      <c r="DX50" s="570"/>
      <c r="DY50" s="570"/>
      <c r="DZ50" s="570"/>
      <c r="EA50" s="570"/>
      <c r="EB50" s="570"/>
      <c r="EC50" s="570"/>
      <c r="ED50" s="570"/>
      <c r="EE50" s="570"/>
      <c r="EF50" s="570"/>
      <c r="EG50" s="570"/>
      <c r="EH50" s="570"/>
      <c r="EI50" s="570"/>
      <c r="EJ50" s="570"/>
      <c r="EK50" s="570"/>
      <c r="EL50" s="570"/>
      <c r="EM50" s="570"/>
      <c r="EN50" s="570"/>
      <c r="EO50" s="570"/>
      <c r="EP50" s="570"/>
      <c r="EQ50" s="570"/>
      <c r="ER50" s="570"/>
      <c r="ES50" s="570"/>
      <c r="ET50" s="570"/>
      <c r="EU50" s="570"/>
      <c r="EV50" s="570"/>
      <c r="EW50" s="570"/>
      <c r="EX50" s="570"/>
      <c r="EY50" s="570"/>
      <c r="EZ50" s="570"/>
      <c r="FA50" s="570"/>
      <c r="FB50" s="570"/>
      <c r="FC50" s="570"/>
      <c r="FD50" s="570"/>
      <c r="FE50" s="570"/>
      <c r="FF50" s="570"/>
      <c r="FG50" s="570"/>
      <c r="FH50" s="570"/>
      <c r="FI50" s="570"/>
      <c r="FJ50" s="570"/>
      <c r="FK50" s="570"/>
      <c r="FL50" s="570"/>
      <c r="FM50" s="570"/>
      <c r="FN50" s="570"/>
      <c r="FO50" s="570"/>
      <c r="FP50" s="570"/>
      <c r="FQ50" s="570"/>
      <c r="FR50" s="570"/>
      <c r="FS50" s="570"/>
      <c r="FT50" s="570"/>
      <c r="FU50" s="570"/>
      <c r="FV50" s="570"/>
      <c r="FW50" s="570"/>
      <c r="FX50" s="570"/>
      <c r="FY50" s="570"/>
      <c r="FZ50" s="570"/>
      <c r="GA50" s="570"/>
      <c r="GB50" s="570"/>
      <c r="GC50" s="570"/>
      <c r="GD50" s="570"/>
      <c r="GE50" s="570"/>
      <c r="GF50" s="570"/>
      <c r="GG50" s="570"/>
      <c r="GH50" s="570"/>
      <c r="GI50" s="570"/>
      <c r="GJ50" s="570"/>
      <c r="GK50" s="570"/>
      <c r="GL50" s="570"/>
      <c r="GM50" s="570"/>
      <c r="GN50" s="570"/>
      <c r="GO50" s="570"/>
      <c r="GP50" s="570"/>
      <c r="GQ50" s="570"/>
      <c r="GR50" s="570"/>
      <c r="GS50" s="570"/>
      <c r="GT50" s="570"/>
      <c r="GU50" s="570"/>
      <c r="GV50" s="570"/>
      <c r="GW50" s="570"/>
      <c r="GX50" s="570"/>
      <c r="GY50" s="570"/>
      <c r="GZ50" s="570"/>
      <c r="HA50" s="570"/>
      <c r="HB50" s="570"/>
      <c r="HC50" s="570"/>
      <c r="HD50" s="570"/>
      <c r="HE50" s="570"/>
      <c r="HF50" s="570"/>
      <c r="HG50" s="570"/>
      <c r="HH50" s="570"/>
      <c r="HI50" s="570"/>
      <c r="HJ50" s="570"/>
      <c r="HK50" s="570"/>
      <c r="HL50" s="570"/>
      <c r="HM50" s="570"/>
      <c r="HN50" s="570"/>
      <c r="HO50" s="570"/>
      <c r="HP50" s="570"/>
      <c r="HQ50" s="570"/>
      <c r="HR50" s="570"/>
      <c r="HS50" s="570"/>
      <c r="HT50" s="570"/>
      <c r="HU50" s="570"/>
      <c r="HV50" s="570"/>
      <c r="HW50" s="570"/>
      <c r="HX50" s="570"/>
      <c r="HY50" s="570"/>
      <c r="HZ50" s="570"/>
      <c r="IA50" s="570"/>
      <c r="IB50" s="570"/>
      <c r="IC50" s="570"/>
      <c r="ID50" s="570"/>
      <c r="IE50" s="570"/>
      <c r="IF50" s="570"/>
      <c r="IG50" s="570"/>
      <c r="IH50" s="570"/>
    </row>
    <row r="51" s="601" customFormat="1" ht="24" customHeight="1" spans="1:242">
      <c r="A51" s="570"/>
      <c r="B51" s="586"/>
      <c r="C51" s="586"/>
      <c r="D51" s="586"/>
      <c r="E51" s="374"/>
      <c r="F51" s="570"/>
      <c r="G51" s="570"/>
      <c r="H51" s="570"/>
      <c r="I51" s="570"/>
      <c r="J51" s="570"/>
      <c r="K51" s="570"/>
      <c r="L51" s="570"/>
      <c r="M51" s="570"/>
      <c r="N51" s="570"/>
      <c r="O51" s="570"/>
      <c r="P51" s="570"/>
      <c r="Q51" s="570"/>
      <c r="R51" s="570"/>
      <c r="S51" s="570"/>
      <c r="T51" s="570"/>
      <c r="U51" s="570"/>
      <c r="V51" s="570"/>
      <c r="W51" s="570"/>
      <c r="X51" s="570"/>
      <c r="Y51" s="570"/>
      <c r="Z51" s="570"/>
      <c r="AA51" s="570"/>
      <c r="AB51" s="570"/>
      <c r="AC51" s="570"/>
      <c r="AD51" s="570"/>
      <c r="AE51" s="570"/>
      <c r="AF51" s="570"/>
      <c r="AG51" s="570"/>
      <c r="AH51" s="570"/>
      <c r="AI51" s="570"/>
      <c r="AJ51" s="570"/>
      <c r="AK51" s="570"/>
      <c r="AL51" s="570"/>
      <c r="AM51" s="570"/>
      <c r="AN51" s="570"/>
      <c r="AO51" s="570"/>
      <c r="AP51" s="570"/>
      <c r="AQ51" s="570"/>
      <c r="AR51" s="570"/>
      <c r="AS51" s="570"/>
      <c r="AT51" s="570"/>
      <c r="AU51" s="570"/>
      <c r="AV51" s="570"/>
      <c r="AW51" s="570"/>
      <c r="AX51" s="570"/>
      <c r="AY51" s="570"/>
      <c r="AZ51" s="570"/>
      <c r="BA51" s="570"/>
      <c r="BB51" s="570"/>
      <c r="BC51" s="570"/>
      <c r="BD51" s="570"/>
      <c r="BE51" s="570"/>
      <c r="BF51" s="570"/>
      <c r="BG51" s="570"/>
      <c r="BH51" s="570"/>
      <c r="BI51" s="570"/>
      <c r="BJ51" s="570"/>
      <c r="BK51" s="570"/>
      <c r="BL51" s="570"/>
      <c r="BM51" s="570"/>
      <c r="BN51" s="570"/>
      <c r="BO51" s="570"/>
      <c r="BP51" s="570"/>
      <c r="BQ51" s="570"/>
      <c r="BR51" s="570"/>
      <c r="BS51" s="570"/>
      <c r="BT51" s="570"/>
      <c r="BU51" s="570"/>
      <c r="BV51" s="570"/>
      <c r="BW51" s="570"/>
      <c r="BX51" s="570"/>
      <c r="BY51" s="570"/>
      <c r="BZ51" s="570"/>
      <c r="CA51" s="570"/>
      <c r="CB51" s="570"/>
      <c r="CC51" s="570"/>
      <c r="CD51" s="570"/>
      <c r="CE51" s="570"/>
      <c r="CF51" s="570"/>
      <c r="CG51" s="570"/>
      <c r="CH51" s="570"/>
      <c r="CI51" s="570"/>
      <c r="CJ51" s="570"/>
      <c r="CK51" s="570"/>
      <c r="CL51" s="570"/>
      <c r="CM51" s="570"/>
      <c r="CN51" s="570"/>
      <c r="CO51" s="570"/>
      <c r="CP51" s="570"/>
      <c r="CQ51" s="570"/>
      <c r="CR51" s="570"/>
      <c r="CS51" s="570"/>
      <c r="CT51" s="570"/>
      <c r="CU51" s="570"/>
      <c r="CV51" s="570"/>
      <c r="CW51" s="570"/>
      <c r="CX51" s="570"/>
      <c r="CY51" s="570"/>
      <c r="CZ51" s="570"/>
      <c r="DA51" s="570"/>
      <c r="DB51" s="570"/>
      <c r="DC51" s="570"/>
      <c r="DD51" s="570"/>
      <c r="DE51" s="570"/>
      <c r="DF51" s="570"/>
      <c r="DG51" s="570"/>
      <c r="DH51" s="570"/>
      <c r="DI51" s="570"/>
      <c r="DJ51" s="570"/>
      <c r="DK51" s="570"/>
      <c r="DL51" s="570"/>
      <c r="DM51" s="570"/>
      <c r="DN51" s="570"/>
      <c r="DO51" s="570"/>
      <c r="DP51" s="570"/>
      <c r="DQ51" s="570"/>
      <c r="DR51" s="570"/>
      <c r="DS51" s="570"/>
      <c r="DT51" s="570"/>
      <c r="DU51" s="570"/>
      <c r="DV51" s="570"/>
      <c r="DW51" s="570"/>
      <c r="DX51" s="570"/>
      <c r="DY51" s="570"/>
      <c r="DZ51" s="570"/>
      <c r="EA51" s="570"/>
      <c r="EB51" s="570"/>
      <c r="EC51" s="570"/>
      <c r="ED51" s="570"/>
      <c r="EE51" s="570"/>
      <c r="EF51" s="570"/>
      <c r="EG51" s="570"/>
      <c r="EH51" s="570"/>
      <c r="EI51" s="570"/>
      <c r="EJ51" s="570"/>
      <c r="EK51" s="570"/>
      <c r="EL51" s="570"/>
      <c r="EM51" s="570"/>
      <c r="EN51" s="570"/>
      <c r="EO51" s="570"/>
      <c r="EP51" s="570"/>
      <c r="EQ51" s="570"/>
      <c r="ER51" s="570"/>
      <c r="ES51" s="570"/>
      <c r="ET51" s="570"/>
      <c r="EU51" s="570"/>
      <c r="EV51" s="570"/>
      <c r="EW51" s="570"/>
      <c r="EX51" s="570"/>
      <c r="EY51" s="570"/>
      <c r="EZ51" s="570"/>
      <c r="FA51" s="570"/>
      <c r="FB51" s="570"/>
      <c r="FC51" s="570"/>
      <c r="FD51" s="570"/>
      <c r="FE51" s="570"/>
      <c r="FF51" s="570"/>
      <c r="FG51" s="570"/>
      <c r="FH51" s="570"/>
      <c r="FI51" s="570"/>
      <c r="FJ51" s="570"/>
      <c r="FK51" s="570"/>
      <c r="FL51" s="570"/>
      <c r="FM51" s="570"/>
      <c r="FN51" s="570"/>
      <c r="FO51" s="570"/>
      <c r="FP51" s="570"/>
      <c r="FQ51" s="570"/>
      <c r="FR51" s="570"/>
      <c r="FS51" s="570"/>
      <c r="FT51" s="570"/>
      <c r="FU51" s="570"/>
      <c r="FV51" s="570"/>
      <c r="FW51" s="570"/>
      <c r="FX51" s="570"/>
      <c r="FY51" s="570"/>
      <c r="FZ51" s="570"/>
      <c r="GA51" s="570"/>
      <c r="GB51" s="570"/>
      <c r="GC51" s="570"/>
      <c r="GD51" s="570"/>
      <c r="GE51" s="570"/>
      <c r="GF51" s="570"/>
      <c r="GG51" s="570"/>
      <c r="GH51" s="570"/>
      <c r="GI51" s="570"/>
      <c r="GJ51" s="570"/>
      <c r="GK51" s="570"/>
      <c r="GL51" s="570"/>
      <c r="GM51" s="570"/>
      <c r="GN51" s="570"/>
      <c r="GO51" s="570"/>
      <c r="GP51" s="570"/>
      <c r="GQ51" s="570"/>
      <c r="GR51" s="570"/>
      <c r="GS51" s="570"/>
      <c r="GT51" s="570"/>
      <c r="GU51" s="570"/>
      <c r="GV51" s="570"/>
      <c r="GW51" s="570"/>
      <c r="GX51" s="570"/>
      <c r="GY51" s="570"/>
      <c r="GZ51" s="570"/>
      <c r="HA51" s="570"/>
      <c r="HB51" s="570"/>
      <c r="HC51" s="570"/>
      <c r="HD51" s="570"/>
      <c r="HE51" s="570"/>
      <c r="HF51" s="570"/>
      <c r="HG51" s="570"/>
      <c r="HH51" s="570"/>
      <c r="HI51" s="570"/>
      <c r="HJ51" s="570"/>
      <c r="HK51" s="570"/>
      <c r="HL51" s="570"/>
      <c r="HM51" s="570"/>
      <c r="HN51" s="570"/>
      <c r="HO51" s="570"/>
      <c r="HP51" s="570"/>
      <c r="HQ51" s="570"/>
      <c r="HR51" s="570"/>
      <c r="HS51" s="570"/>
      <c r="HT51" s="570"/>
      <c r="HU51" s="570"/>
      <c r="HV51" s="570"/>
      <c r="HW51" s="570"/>
      <c r="HX51" s="570"/>
      <c r="HY51" s="570"/>
      <c r="HZ51" s="570"/>
      <c r="IA51" s="570"/>
      <c r="IB51" s="570"/>
      <c r="IC51" s="570"/>
      <c r="ID51" s="570"/>
      <c r="IE51" s="570"/>
      <c r="IF51" s="570"/>
      <c r="IG51" s="570"/>
      <c r="IH51" s="570"/>
    </row>
    <row r="52" s="601" customFormat="1" ht="24" customHeight="1" spans="1:242">
      <c r="A52" s="570"/>
      <c r="B52" s="586"/>
      <c r="C52" s="586"/>
      <c r="D52" s="586"/>
      <c r="E52" s="374"/>
      <c r="F52" s="570"/>
      <c r="G52" s="570"/>
      <c r="H52" s="570"/>
      <c r="I52" s="570"/>
      <c r="J52" s="570"/>
      <c r="K52" s="570"/>
      <c r="L52" s="570"/>
      <c r="M52" s="570"/>
      <c r="N52" s="570"/>
      <c r="O52" s="570"/>
      <c r="P52" s="570"/>
      <c r="Q52" s="570"/>
      <c r="R52" s="570"/>
      <c r="S52" s="570"/>
      <c r="T52" s="570"/>
      <c r="U52" s="570"/>
      <c r="V52" s="570"/>
      <c r="W52" s="570"/>
      <c r="X52" s="570"/>
      <c r="Y52" s="570"/>
      <c r="Z52" s="570"/>
      <c r="AA52" s="570"/>
      <c r="AB52" s="570"/>
      <c r="AC52" s="570"/>
      <c r="AD52" s="570"/>
      <c r="AE52" s="570"/>
      <c r="AF52" s="570"/>
      <c r="AG52" s="570"/>
      <c r="AH52" s="570"/>
      <c r="AI52" s="570"/>
      <c r="AJ52" s="570"/>
      <c r="AK52" s="570"/>
      <c r="AL52" s="570"/>
      <c r="AM52" s="570"/>
      <c r="AN52" s="570"/>
      <c r="AO52" s="570"/>
      <c r="AP52" s="570"/>
      <c r="AQ52" s="570"/>
      <c r="AR52" s="570"/>
      <c r="AS52" s="570"/>
      <c r="AT52" s="570"/>
      <c r="AU52" s="570"/>
      <c r="AV52" s="570"/>
      <c r="AW52" s="570"/>
      <c r="AX52" s="570"/>
      <c r="AY52" s="570"/>
      <c r="AZ52" s="570"/>
      <c r="BA52" s="570"/>
      <c r="BB52" s="570"/>
      <c r="BC52" s="570"/>
      <c r="BD52" s="570"/>
      <c r="BE52" s="570"/>
      <c r="BF52" s="570"/>
      <c r="BG52" s="570"/>
      <c r="BH52" s="570"/>
      <c r="BI52" s="570"/>
      <c r="BJ52" s="570"/>
      <c r="BK52" s="570"/>
      <c r="BL52" s="570"/>
      <c r="BM52" s="570"/>
      <c r="BN52" s="570"/>
      <c r="BO52" s="570"/>
      <c r="BP52" s="570"/>
      <c r="BQ52" s="570"/>
      <c r="BR52" s="570"/>
      <c r="BS52" s="570"/>
      <c r="BT52" s="570"/>
      <c r="BU52" s="570"/>
      <c r="BV52" s="570"/>
      <c r="BW52" s="570"/>
      <c r="BX52" s="570"/>
      <c r="BY52" s="570"/>
      <c r="BZ52" s="570"/>
      <c r="CA52" s="570"/>
      <c r="CB52" s="570"/>
      <c r="CC52" s="570"/>
      <c r="CD52" s="570"/>
      <c r="CE52" s="570"/>
      <c r="CF52" s="570"/>
      <c r="CG52" s="570"/>
      <c r="CH52" s="570"/>
      <c r="CI52" s="570"/>
      <c r="CJ52" s="570"/>
      <c r="CK52" s="570"/>
      <c r="CL52" s="570"/>
      <c r="CM52" s="570"/>
      <c r="CN52" s="570"/>
      <c r="CO52" s="570"/>
      <c r="CP52" s="570"/>
      <c r="CQ52" s="570"/>
      <c r="CR52" s="570"/>
      <c r="CS52" s="570"/>
      <c r="CT52" s="570"/>
      <c r="CU52" s="570"/>
      <c r="CV52" s="570"/>
      <c r="CW52" s="570"/>
      <c r="CX52" s="570"/>
      <c r="CY52" s="570"/>
      <c r="CZ52" s="570"/>
      <c r="DA52" s="570"/>
      <c r="DB52" s="570"/>
      <c r="DC52" s="570"/>
      <c r="DD52" s="570"/>
      <c r="DE52" s="570"/>
      <c r="DF52" s="570"/>
      <c r="DG52" s="570"/>
      <c r="DH52" s="570"/>
      <c r="DI52" s="570"/>
      <c r="DJ52" s="570"/>
      <c r="DK52" s="570"/>
      <c r="DL52" s="570"/>
      <c r="DM52" s="570"/>
      <c r="DN52" s="570"/>
      <c r="DO52" s="570"/>
      <c r="DP52" s="570"/>
      <c r="DQ52" s="570"/>
      <c r="DR52" s="570"/>
      <c r="DS52" s="570"/>
      <c r="DT52" s="570"/>
      <c r="DU52" s="570"/>
      <c r="DV52" s="570"/>
      <c r="DW52" s="570"/>
      <c r="DX52" s="570"/>
      <c r="DY52" s="570"/>
      <c r="DZ52" s="570"/>
      <c r="EA52" s="570"/>
      <c r="EB52" s="570"/>
      <c r="EC52" s="570"/>
      <c r="ED52" s="570"/>
      <c r="EE52" s="570"/>
      <c r="EF52" s="570"/>
      <c r="EG52" s="570"/>
      <c r="EH52" s="570"/>
      <c r="EI52" s="570"/>
      <c r="EJ52" s="570"/>
      <c r="EK52" s="570"/>
      <c r="EL52" s="570"/>
      <c r="EM52" s="570"/>
      <c r="EN52" s="570"/>
      <c r="EO52" s="570"/>
      <c r="EP52" s="570"/>
      <c r="EQ52" s="570"/>
      <c r="ER52" s="570"/>
      <c r="ES52" s="570"/>
      <c r="ET52" s="570"/>
      <c r="EU52" s="570"/>
      <c r="EV52" s="570"/>
      <c r="EW52" s="570"/>
      <c r="EX52" s="570"/>
      <c r="EY52" s="570"/>
      <c r="EZ52" s="570"/>
      <c r="FA52" s="570"/>
      <c r="FB52" s="570"/>
      <c r="FC52" s="570"/>
      <c r="FD52" s="570"/>
      <c r="FE52" s="570"/>
      <c r="FF52" s="570"/>
      <c r="FG52" s="570"/>
      <c r="FH52" s="570"/>
      <c r="FI52" s="570"/>
      <c r="FJ52" s="570"/>
      <c r="FK52" s="570"/>
      <c r="FL52" s="570"/>
      <c r="FM52" s="570"/>
      <c r="FN52" s="570"/>
      <c r="FO52" s="570"/>
      <c r="FP52" s="570"/>
      <c r="FQ52" s="570"/>
      <c r="FR52" s="570"/>
      <c r="FS52" s="570"/>
      <c r="FT52" s="570"/>
      <c r="FU52" s="570"/>
      <c r="FV52" s="570"/>
      <c r="FW52" s="570"/>
      <c r="FX52" s="570"/>
      <c r="FY52" s="570"/>
      <c r="FZ52" s="570"/>
      <c r="GA52" s="570"/>
      <c r="GB52" s="570"/>
      <c r="GC52" s="570"/>
      <c r="GD52" s="570"/>
      <c r="GE52" s="570"/>
      <c r="GF52" s="570"/>
      <c r="GG52" s="570"/>
      <c r="GH52" s="570"/>
      <c r="GI52" s="570"/>
      <c r="GJ52" s="570"/>
      <c r="GK52" s="570"/>
      <c r="GL52" s="570"/>
      <c r="GM52" s="570"/>
      <c r="GN52" s="570"/>
      <c r="GO52" s="570"/>
      <c r="GP52" s="570"/>
      <c r="GQ52" s="570"/>
      <c r="GR52" s="570"/>
      <c r="GS52" s="570"/>
      <c r="GT52" s="570"/>
      <c r="GU52" s="570"/>
      <c r="GV52" s="570"/>
      <c r="GW52" s="570"/>
      <c r="GX52" s="570"/>
      <c r="GY52" s="570"/>
      <c r="GZ52" s="570"/>
      <c r="HA52" s="570"/>
      <c r="HB52" s="570"/>
      <c r="HC52" s="570"/>
      <c r="HD52" s="570"/>
      <c r="HE52" s="570"/>
      <c r="HF52" s="570"/>
      <c r="HG52" s="570"/>
      <c r="HH52" s="570"/>
      <c r="HI52" s="570"/>
      <c r="HJ52" s="570"/>
      <c r="HK52" s="570"/>
      <c r="HL52" s="570"/>
      <c r="HM52" s="570"/>
      <c r="HN52" s="570"/>
      <c r="HO52" s="570"/>
      <c r="HP52" s="570"/>
      <c r="HQ52" s="570"/>
      <c r="HR52" s="570"/>
      <c r="HS52" s="570"/>
      <c r="HT52" s="570"/>
      <c r="HU52" s="570"/>
      <c r="HV52" s="570"/>
      <c r="HW52" s="570"/>
      <c r="HX52" s="570"/>
      <c r="HY52" s="570"/>
      <c r="HZ52" s="570"/>
      <c r="IA52" s="570"/>
      <c r="IB52" s="570"/>
      <c r="IC52" s="570"/>
      <c r="ID52" s="570"/>
      <c r="IE52" s="570"/>
      <c r="IF52" s="570"/>
      <c r="IG52" s="570"/>
      <c r="IH52" s="570"/>
    </row>
    <row r="53" s="601" customFormat="1" ht="24" customHeight="1" spans="1:242">
      <c r="A53" s="570"/>
      <c r="B53" s="586"/>
      <c r="C53" s="586"/>
      <c r="D53" s="586"/>
      <c r="E53" s="374"/>
      <c r="F53" s="570"/>
      <c r="G53" s="570"/>
      <c r="H53" s="570"/>
      <c r="I53" s="570"/>
      <c r="J53" s="570"/>
      <c r="K53" s="570"/>
      <c r="L53" s="570"/>
      <c r="M53" s="570"/>
      <c r="N53" s="570"/>
      <c r="O53" s="570"/>
      <c r="P53" s="570"/>
      <c r="Q53" s="570"/>
      <c r="R53" s="570"/>
      <c r="S53" s="570"/>
      <c r="T53" s="570"/>
      <c r="U53" s="570"/>
      <c r="V53" s="570"/>
      <c r="W53" s="570"/>
      <c r="X53" s="570"/>
      <c r="Y53" s="570"/>
      <c r="Z53" s="570"/>
      <c r="AA53" s="570"/>
      <c r="AB53" s="570"/>
      <c r="AC53" s="570"/>
      <c r="AD53" s="570"/>
      <c r="AE53" s="570"/>
      <c r="AF53" s="570"/>
      <c r="AG53" s="570"/>
      <c r="AH53" s="570"/>
      <c r="AI53" s="570"/>
      <c r="AJ53" s="570"/>
      <c r="AK53" s="570"/>
      <c r="AL53" s="570"/>
      <c r="AM53" s="570"/>
      <c r="AN53" s="570"/>
      <c r="AO53" s="570"/>
      <c r="AP53" s="570"/>
      <c r="AQ53" s="570"/>
      <c r="AR53" s="570"/>
      <c r="AS53" s="570"/>
      <c r="AT53" s="570"/>
      <c r="AU53" s="570"/>
      <c r="AV53" s="570"/>
      <c r="AW53" s="570"/>
      <c r="AX53" s="570"/>
      <c r="AY53" s="570"/>
      <c r="AZ53" s="570"/>
      <c r="BA53" s="570"/>
      <c r="BB53" s="570"/>
      <c r="BC53" s="570"/>
      <c r="BD53" s="570"/>
      <c r="BE53" s="570"/>
      <c r="BF53" s="570"/>
      <c r="BG53" s="570"/>
      <c r="BH53" s="570"/>
      <c r="BI53" s="570"/>
      <c r="BJ53" s="570"/>
      <c r="BK53" s="570"/>
      <c r="BL53" s="570"/>
      <c r="BM53" s="570"/>
      <c r="BN53" s="570"/>
      <c r="BO53" s="570"/>
      <c r="BP53" s="570"/>
      <c r="BQ53" s="570"/>
      <c r="BR53" s="570"/>
      <c r="BS53" s="570"/>
      <c r="BT53" s="570"/>
      <c r="BU53" s="570"/>
      <c r="BV53" s="570"/>
      <c r="BW53" s="570"/>
      <c r="BX53" s="570"/>
      <c r="BY53" s="570"/>
      <c r="BZ53" s="570"/>
      <c r="CA53" s="570"/>
      <c r="CB53" s="570"/>
      <c r="CC53" s="570"/>
      <c r="CD53" s="570"/>
      <c r="CE53" s="570"/>
      <c r="CF53" s="570"/>
      <c r="CG53" s="570"/>
      <c r="CH53" s="570"/>
      <c r="CI53" s="570"/>
      <c r="CJ53" s="570"/>
      <c r="CK53" s="570"/>
      <c r="CL53" s="570"/>
      <c r="CM53" s="570"/>
      <c r="CN53" s="570"/>
      <c r="CO53" s="570"/>
      <c r="CP53" s="570"/>
      <c r="CQ53" s="570"/>
      <c r="CR53" s="570"/>
      <c r="CS53" s="570"/>
      <c r="CT53" s="570"/>
      <c r="CU53" s="570"/>
      <c r="CV53" s="570"/>
      <c r="CW53" s="570"/>
      <c r="CX53" s="570"/>
      <c r="CY53" s="570"/>
      <c r="CZ53" s="570"/>
      <c r="DA53" s="570"/>
      <c r="DB53" s="570"/>
      <c r="DC53" s="570"/>
      <c r="DD53" s="570"/>
      <c r="DE53" s="570"/>
      <c r="DF53" s="570"/>
      <c r="DG53" s="570"/>
      <c r="DH53" s="570"/>
      <c r="DI53" s="570"/>
      <c r="DJ53" s="570"/>
      <c r="DK53" s="570"/>
      <c r="DL53" s="570"/>
      <c r="DM53" s="570"/>
      <c r="DN53" s="570"/>
      <c r="DO53" s="570"/>
      <c r="DP53" s="570"/>
      <c r="DQ53" s="570"/>
      <c r="DR53" s="570"/>
      <c r="DS53" s="570"/>
      <c r="DT53" s="570"/>
      <c r="DU53" s="570"/>
      <c r="DV53" s="570"/>
      <c r="DW53" s="570"/>
      <c r="DX53" s="570"/>
      <c r="DY53" s="570"/>
      <c r="DZ53" s="570"/>
      <c r="EA53" s="570"/>
      <c r="EB53" s="570"/>
      <c r="EC53" s="570"/>
      <c r="ED53" s="570"/>
      <c r="EE53" s="570"/>
      <c r="EF53" s="570"/>
      <c r="EG53" s="570"/>
      <c r="EH53" s="570"/>
      <c r="EI53" s="570"/>
      <c r="EJ53" s="570"/>
      <c r="EK53" s="570"/>
      <c r="EL53" s="570"/>
      <c r="EM53" s="570"/>
      <c r="EN53" s="570"/>
      <c r="EO53" s="570"/>
      <c r="EP53" s="570"/>
      <c r="EQ53" s="570"/>
      <c r="ER53" s="570"/>
      <c r="ES53" s="570"/>
      <c r="ET53" s="570"/>
      <c r="EU53" s="570"/>
      <c r="EV53" s="570"/>
      <c r="EW53" s="570"/>
      <c r="EX53" s="570"/>
      <c r="EY53" s="570"/>
      <c r="EZ53" s="570"/>
      <c r="FA53" s="570"/>
      <c r="FB53" s="570"/>
      <c r="FC53" s="570"/>
      <c r="FD53" s="570"/>
      <c r="FE53" s="570"/>
      <c r="FF53" s="570"/>
      <c r="FG53" s="570"/>
      <c r="FH53" s="570"/>
      <c r="FI53" s="570"/>
      <c r="FJ53" s="570"/>
      <c r="FK53" s="570"/>
      <c r="FL53" s="570"/>
      <c r="FM53" s="570"/>
      <c r="FN53" s="570"/>
      <c r="FO53" s="570"/>
      <c r="FP53" s="570"/>
      <c r="FQ53" s="570"/>
      <c r="FR53" s="570"/>
      <c r="FS53" s="570"/>
      <c r="FT53" s="570"/>
      <c r="FU53" s="570"/>
      <c r="FV53" s="570"/>
      <c r="FW53" s="570"/>
      <c r="FX53" s="570"/>
      <c r="FY53" s="570"/>
      <c r="FZ53" s="570"/>
      <c r="GA53" s="570"/>
      <c r="GB53" s="570"/>
      <c r="GC53" s="570"/>
      <c r="GD53" s="570"/>
      <c r="GE53" s="570"/>
      <c r="GF53" s="570"/>
      <c r="GG53" s="570"/>
      <c r="GH53" s="570"/>
      <c r="GI53" s="570"/>
      <c r="GJ53" s="570"/>
      <c r="GK53" s="570"/>
      <c r="GL53" s="570"/>
      <c r="GM53" s="570"/>
      <c r="GN53" s="570"/>
      <c r="GO53" s="570"/>
      <c r="GP53" s="570"/>
      <c r="GQ53" s="570"/>
      <c r="GR53" s="570"/>
      <c r="GS53" s="570"/>
      <c r="GT53" s="570"/>
      <c r="GU53" s="570"/>
      <c r="GV53" s="570"/>
      <c r="GW53" s="570"/>
      <c r="GX53" s="570"/>
      <c r="GY53" s="570"/>
      <c r="GZ53" s="570"/>
      <c r="HA53" s="570"/>
      <c r="HB53" s="570"/>
      <c r="HC53" s="570"/>
      <c r="HD53" s="570"/>
      <c r="HE53" s="570"/>
      <c r="HF53" s="570"/>
      <c r="HG53" s="570"/>
      <c r="HH53" s="570"/>
      <c r="HI53" s="570"/>
      <c r="HJ53" s="570"/>
      <c r="HK53" s="570"/>
      <c r="HL53" s="570"/>
      <c r="HM53" s="570"/>
      <c r="HN53" s="570"/>
      <c r="HO53" s="570"/>
      <c r="HP53" s="570"/>
      <c r="HQ53" s="570"/>
      <c r="HR53" s="570"/>
      <c r="HS53" s="570"/>
      <c r="HT53" s="570"/>
      <c r="HU53" s="570"/>
      <c r="HV53" s="570"/>
      <c r="HW53" s="570"/>
      <c r="HX53" s="570"/>
      <c r="HY53" s="570"/>
      <c r="HZ53" s="570"/>
      <c r="IA53" s="570"/>
      <c r="IB53" s="570"/>
      <c r="IC53" s="570"/>
      <c r="ID53" s="570"/>
      <c r="IE53" s="570"/>
      <c r="IF53" s="570"/>
      <c r="IG53" s="570"/>
      <c r="IH53" s="570"/>
    </row>
    <row r="54" s="601" customFormat="1" ht="24" customHeight="1" spans="1:242">
      <c r="A54" s="570"/>
      <c r="B54" s="586"/>
      <c r="C54" s="586"/>
      <c r="D54" s="586"/>
      <c r="E54" s="374"/>
      <c r="F54" s="570"/>
      <c r="G54" s="570"/>
      <c r="H54" s="570"/>
      <c r="I54" s="570"/>
      <c r="J54" s="570"/>
      <c r="K54" s="570"/>
      <c r="L54" s="570"/>
      <c r="M54" s="570"/>
      <c r="N54" s="570"/>
      <c r="O54" s="570"/>
      <c r="P54" s="570"/>
      <c r="Q54" s="570"/>
      <c r="R54" s="570"/>
      <c r="S54" s="570"/>
      <c r="T54" s="570"/>
      <c r="U54" s="570"/>
      <c r="V54" s="570"/>
      <c r="W54" s="570"/>
      <c r="X54" s="570"/>
      <c r="Y54" s="570"/>
      <c r="Z54" s="570"/>
      <c r="AA54" s="570"/>
      <c r="AB54" s="570"/>
      <c r="AC54" s="570"/>
      <c r="AD54" s="570"/>
      <c r="AE54" s="570"/>
      <c r="AF54" s="570"/>
      <c r="AG54" s="570"/>
      <c r="AH54" s="570"/>
      <c r="AI54" s="570"/>
      <c r="AJ54" s="570"/>
      <c r="AK54" s="570"/>
      <c r="AL54" s="570"/>
      <c r="AM54" s="570"/>
      <c r="AN54" s="570"/>
      <c r="AO54" s="570"/>
      <c r="AP54" s="570"/>
      <c r="AQ54" s="570"/>
      <c r="AR54" s="570"/>
      <c r="AS54" s="570"/>
      <c r="AT54" s="570"/>
      <c r="AU54" s="570"/>
      <c r="AV54" s="570"/>
      <c r="AW54" s="570"/>
      <c r="AX54" s="570"/>
      <c r="AY54" s="570"/>
      <c r="AZ54" s="570"/>
      <c r="BA54" s="570"/>
      <c r="BB54" s="570"/>
      <c r="BC54" s="570"/>
      <c r="BD54" s="570"/>
      <c r="BE54" s="570"/>
      <c r="BF54" s="570"/>
      <c r="BG54" s="570"/>
      <c r="BH54" s="570"/>
      <c r="BI54" s="570"/>
      <c r="BJ54" s="570"/>
      <c r="BK54" s="570"/>
      <c r="BL54" s="570"/>
      <c r="BM54" s="570"/>
      <c r="BN54" s="570"/>
      <c r="BO54" s="570"/>
      <c r="BP54" s="570"/>
      <c r="BQ54" s="570"/>
      <c r="BR54" s="570"/>
      <c r="BS54" s="570"/>
      <c r="BT54" s="570"/>
      <c r="BU54" s="570"/>
      <c r="BV54" s="570"/>
      <c r="BW54" s="570"/>
      <c r="BX54" s="570"/>
      <c r="BY54" s="570"/>
      <c r="BZ54" s="570"/>
      <c r="CA54" s="570"/>
      <c r="CB54" s="570"/>
      <c r="CC54" s="570"/>
      <c r="CD54" s="570"/>
      <c r="CE54" s="570"/>
      <c r="CF54" s="570"/>
      <c r="CG54" s="570"/>
      <c r="CH54" s="570"/>
      <c r="CI54" s="570"/>
      <c r="CJ54" s="570"/>
      <c r="CK54" s="570"/>
      <c r="CL54" s="570"/>
      <c r="CM54" s="570"/>
      <c r="CN54" s="570"/>
      <c r="CO54" s="570"/>
      <c r="CP54" s="570"/>
      <c r="CQ54" s="570"/>
      <c r="CR54" s="570"/>
      <c r="CS54" s="570"/>
      <c r="CT54" s="570"/>
      <c r="CU54" s="570"/>
      <c r="CV54" s="570"/>
      <c r="CW54" s="570"/>
      <c r="CX54" s="570"/>
      <c r="CY54" s="570"/>
      <c r="CZ54" s="570"/>
      <c r="DA54" s="570"/>
      <c r="DB54" s="570"/>
      <c r="DC54" s="570"/>
      <c r="DD54" s="570"/>
      <c r="DE54" s="570"/>
      <c r="DF54" s="570"/>
      <c r="DG54" s="570"/>
      <c r="DH54" s="570"/>
      <c r="DI54" s="570"/>
      <c r="DJ54" s="570"/>
      <c r="DK54" s="570"/>
      <c r="DL54" s="570"/>
      <c r="DM54" s="570"/>
      <c r="DN54" s="570"/>
      <c r="DO54" s="570"/>
      <c r="DP54" s="570"/>
      <c r="DQ54" s="570"/>
      <c r="DR54" s="570"/>
      <c r="DS54" s="570"/>
      <c r="DT54" s="570"/>
      <c r="DU54" s="570"/>
      <c r="DV54" s="570"/>
      <c r="DW54" s="570"/>
      <c r="DX54" s="570"/>
      <c r="DY54" s="570"/>
      <c r="DZ54" s="570"/>
      <c r="EA54" s="570"/>
      <c r="EB54" s="570"/>
      <c r="EC54" s="570"/>
      <c r="ED54" s="570"/>
      <c r="EE54" s="570"/>
      <c r="EF54" s="570"/>
      <c r="EG54" s="570"/>
      <c r="EH54" s="570"/>
      <c r="EI54" s="570"/>
      <c r="EJ54" s="570"/>
      <c r="EK54" s="570"/>
      <c r="EL54" s="570"/>
      <c r="EM54" s="570"/>
      <c r="EN54" s="570"/>
      <c r="EO54" s="570"/>
      <c r="EP54" s="570"/>
      <c r="EQ54" s="570"/>
      <c r="ER54" s="570"/>
      <c r="ES54" s="570"/>
      <c r="ET54" s="570"/>
      <c r="EU54" s="570"/>
      <c r="EV54" s="570"/>
      <c r="EW54" s="570"/>
      <c r="EX54" s="570"/>
      <c r="EY54" s="570"/>
      <c r="EZ54" s="570"/>
      <c r="FA54" s="570"/>
      <c r="FB54" s="570"/>
      <c r="FC54" s="570"/>
      <c r="FD54" s="570"/>
      <c r="FE54" s="570"/>
      <c r="FF54" s="570"/>
      <c r="FG54" s="570"/>
      <c r="FH54" s="570"/>
      <c r="FI54" s="570"/>
      <c r="FJ54" s="570"/>
      <c r="FK54" s="570"/>
      <c r="FL54" s="570"/>
      <c r="FM54" s="570"/>
      <c r="FN54" s="570"/>
      <c r="FO54" s="570"/>
      <c r="FP54" s="570"/>
      <c r="FQ54" s="570"/>
      <c r="FR54" s="570"/>
      <c r="FS54" s="570"/>
      <c r="FT54" s="570"/>
      <c r="FU54" s="570"/>
      <c r="FV54" s="570"/>
      <c r="FW54" s="570"/>
      <c r="FX54" s="570"/>
      <c r="FY54" s="570"/>
      <c r="FZ54" s="570"/>
      <c r="GA54" s="570"/>
      <c r="GB54" s="570"/>
      <c r="GC54" s="570"/>
      <c r="GD54" s="570"/>
      <c r="GE54" s="570"/>
      <c r="GF54" s="570"/>
      <c r="GG54" s="570"/>
      <c r="GH54" s="570"/>
      <c r="GI54" s="570"/>
      <c r="GJ54" s="570"/>
      <c r="GK54" s="570"/>
      <c r="GL54" s="570"/>
      <c r="GM54" s="570"/>
      <c r="GN54" s="570"/>
      <c r="GO54" s="570"/>
      <c r="GP54" s="570"/>
      <c r="GQ54" s="570"/>
      <c r="GR54" s="570"/>
      <c r="GS54" s="570"/>
      <c r="GT54" s="570"/>
      <c r="GU54" s="570"/>
      <c r="GV54" s="570"/>
      <c r="GW54" s="570"/>
      <c r="GX54" s="570"/>
      <c r="GY54" s="570"/>
      <c r="GZ54" s="570"/>
      <c r="HA54" s="570"/>
      <c r="HB54" s="570"/>
      <c r="HC54" s="570"/>
      <c r="HD54" s="570"/>
      <c r="HE54" s="570"/>
      <c r="HF54" s="570"/>
      <c r="HG54" s="570"/>
      <c r="HH54" s="570"/>
      <c r="HI54" s="570"/>
      <c r="HJ54" s="570"/>
      <c r="HK54" s="570"/>
      <c r="HL54" s="570"/>
      <c r="HM54" s="570"/>
      <c r="HN54" s="570"/>
      <c r="HO54" s="570"/>
      <c r="HP54" s="570"/>
      <c r="HQ54" s="570"/>
      <c r="HR54" s="570"/>
      <c r="HS54" s="570"/>
      <c r="HT54" s="570"/>
      <c r="HU54" s="570"/>
      <c r="HV54" s="570"/>
      <c r="HW54" s="570"/>
      <c r="HX54" s="570"/>
      <c r="HY54" s="570"/>
      <c r="HZ54" s="570"/>
      <c r="IA54" s="570"/>
      <c r="IB54" s="570"/>
      <c r="IC54" s="570"/>
      <c r="ID54" s="570"/>
      <c r="IE54" s="570"/>
      <c r="IF54" s="570"/>
      <c r="IG54" s="570"/>
      <c r="IH54" s="570"/>
    </row>
    <row r="55" s="601" customFormat="1" ht="24" customHeight="1" spans="1:242">
      <c r="A55" s="570"/>
      <c r="B55" s="586"/>
      <c r="C55" s="586"/>
      <c r="D55" s="586"/>
      <c r="E55" s="374"/>
      <c r="F55" s="570"/>
      <c r="G55" s="570"/>
      <c r="H55" s="570"/>
      <c r="I55" s="570"/>
      <c r="J55" s="570"/>
      <c r="K55" s="570"/>
      <c r="L55" s="570"/>
      <c r="M55" s="570"/>
      <c r="N55" s="570"/>
      <c r="O55" s="570"/>
      <c r="P55" s="570"/>
      <c r="Q55" s="570"/>
      <c r="R55" s="570"/>
      <c r="S55" s="570"/>
      <c r="T55" s="570"/>
      <c r="U55" s="570"/>
      <c r="V55" s="570"/>
      <c r="W55" s="570"/>
      <c r="X55" s="570"/>
      <c r="Y55" s="570"/>
      <c r="Z55" s="570"/>
      <c r="AA55" s="570"/>
      <c r="AB55" s="570"/>
      <c r="AC55" s="570"/>
      <c r="AD55" s="570"/>
      <c r="AE55" s="570"/>
      <c r="AF55" s="570"/>
      <c r="AG55" s="570"/>
      <c r="AH55" s="570"/>
      <c r="AI55" s="570"/>
      <c r="AJ55" s="570"/>
      <c r="AK55" s="570"/>
      <c r="AL55" s="570"/>
      <c r="AM55" s="570"/>
      <c r="AN55" s="570"/>
      <c r="AO55" s="570"/>
      <c r="AP55" s="570"/>
      <c r="AQ55" s="570"/>
      <c r="AR55" s="570"/>
      <c r="AS55" s="570"/>
      <c r="AT55" s="570"/>
      <c r="AU55" s="570"/>
      <c r="AV55" s="570"/>
      <c r="AW55" s="570"/>
      <c r="AX55" s="570"/>
      <c r="AY55" s="570"/>
      <c r="AZ55" s="570"/>
      <c r="BA55" s="570"/>
      <c r="BB55" s="570"/>
      <c r="BC55" s="570"/>
      <c r="BD55" s="570"/>
      <c r="BE55" s="570"/>
      <c r="BF55" s="570"/>
      <c r="BG55" s="570"/>
      <c r="BH55" s="570"/>
      <c r="BI55" s="570"/>
      <c r="BJ55" s="570"/>
      <c r="BK55" s="570"/>
      <c r="BL55" s="570"/>
      <c r="BM55" s="570"/>
      <c r="BN55" s="570"/>
      <c r="BO55" s="570"/>
      <c r="BP55" s="570"/>
      <c r="BQ55" s="570"/>
      <c r="BR55" s="570"/>
      <c r="BS55" s="570"/>
      <c r="BT55" s="570"/>
      <c r="BU55" s="570"/>
      <c r="BV55" s="570"/>
      <c r="BW55" s="570"/>
      <c r="BX55" s="570"/>
      <c r="BY55" s="570"/>
      <c r="BZ55" s="570"/>
      <c r="CA55" s="570"/>
      <c r="CB55" s="570"/>
      <c r="CC55" s="570"/>
      <c r="CD55" s="570"/>
      <c r="CE55" s="570"/>
      <c r="CF55" s="570"/>
      <c r="CG55" s="570"/>
      <c r="CH55" s="570"/>
      <c r="CI55" s="570"/>
      <c r="CJ55" s="570"/>
      <c r="CK55" s="570"/>
      <c r="CL55" s="570"/>
      <c r="CM55" s="570"/>
      <c r="CN55" s="570"/>
      <c r="CO55" s="570"/>
      <c r="CP55" s="570"/>
      <c r="CQ55" s="570"/>
      <c r="CR55" s="570"/>
      <c r="CS55" s="570"/>
      <c r="CT55" s="570"/>
      <c r="CU55" s="570"/>
      <c r="CV55" s="570"/>
      <c r="CW55" s="570"/>
      <c r="CX55" s="570"/>
      <c r="CY55" s="570"/>
      <c r="CZ55" s="570"/>
      <c r="DA55" s="570"/>
      <c r="DB55" s="570"/>
      <c r="DC55" s="570"/>
      <c r="DD55" s="570"/>
      <c r="DE55" s="570"/>
      <c r="DF55" s="570"/>
      <c r="DG55" s="570"/>
      <c r="DH55" s="570"/>
      <c r="DI55" s="570"/>
      <c r="DJ55" s="570"/>
      <c r="DK55" s="570"/>
      <c r="DL55" s="570"/>
      <c r="DM55" s="570"/>
      <c r="DN55" s="570"/>
      <c r="DO55" s="570"/>
      <c r="DP55" s="570"/>
      <c r="DQ55" s="570"/>
      <c r="DR55" s="570"/>
      <c r="DS55" s="570"/>
      <c r="DT55" s="570"/>
      <c r="DU55" s="570"/>
      <c r="DV55" s="570"/>
      <c r="DW55" s="570"/>
      <c r="DX55" s="570"/>
      <c r="DY55" s="570"/>
      <c r="DZ55" s="570"/>
      <c r="EA55" s="570"/>
      <c r="EB55" s="570"/>
      <c r="EC55" s="570"/>
      <c r="ED55" s="570"/>
      <c r="EE55" s="570"/>
      <c r="EF55" s="570"/>
      <c r="EG55" s="570"/>
      <c r="EH55" s="570"/>
      <c r="EI55" s="570"/>
      <c r="EJ55" s="570"/>
      <c r="EK55" s="570"/>
      <c r="EL55" s="570"/>
      <c r="EM55" s="570"/>
      <c r="EN55" s="570"/>
      <c r="EO55" s="570"/>
      <c r="EP55" s="570"/>
      <c r="EQ55" s="570"/>
      <c r="ER55" s="570"/>
      <c r="ES55" s="570"/>
      <c r="ET55" s="570"/>
      <c r="EU55" s="570"/>
      <c r="EV55" s="570"/>
      <c r="EW55" s="570"/>
      <c r="EX55" s="570"/>
      <c r="EY55" s="570"/>
      <c r="EZ55" s="570"/>
      <c r="FA55" s="570"/>
      <c r="FB55" s="570"/>
      <c r="FC55" s="570"/>
      <c r="FD55" s="570"/>
      <c r="FE55" s="570"/>
      <c r="FF55" s="570"/>
      <c r="FG55" s="570"/>
      <c r="FH55" s="570"/>
      <c r="FI55" s="570"/>
      <c r="FJ55" s="570"/>
      <c r="FK55" s="570"/>
      <c r="FL55" s="570"/>
      <c r="FM55" s="570"/>
      <c r="FN55" s="570"/>
      <c r="FO55" s="570"/>
      <c r="FP55" s="570"/>
      <c r="FQ55" s="570"/>
      <c r="FR55" s="570"/>
      <c r="FS55" s="570"/>
      <c r="FT55" s="570"/>
      <c r="FU55" s="570"/>
      <c r="FV55" s="570"/>
      <c r="FW55" s="570"/>
      <c r="FX55" s="570"/>
      <c r="FY55" s="570"/>
      <c r="FZ55" s="570"/>
      <c r="GA55" s="570"/>
      <c r="GB55" s="570"/>
      <c r="GC55" s="570"/>
      <c r="GD55" s="570"/>
      <c r="GE55" s="570"/>
      <c r="GF55" s="570"/>
      <c r="GG55" s="570"/>
      <c r="GH55" s="570"/>
      <c r="GI55" s="570"/>
      <c r="GJ55" s="570"/>
      <c r="GK55" s="570"/>
      <c r="GL55" s="570"/>
      <c r="GM55" s="570"/>
      <c r="GN55" s="570"/>
      <c r="GO55" s="570"/>
      <c r="GP55" s="570"/>
      <c r="GQ55" s="570"/>
      <c r="GR55" s="570"/>
      <c r="GS55" s="570"/>
      <c r="GT55" s="570"/>
      <c r="GU55" s="570"/>
      <c r="GV55" s="570"/>
      <c r="GW55" s="570"/>
      <c r="GX55" s="570"/>
      <c r="GY55" s="570"/>
      <c r="GZ55" s="570"/>
      <c r="HA55" s="570"/>
      <c r="HB55" s="570"/>
      <c r="HC55" s="570"/>
      <c r="HD55" s="570"/>
      <c r="HE55" s="570"/>
      <c r="HF55" s="570"/>
      <c r="HG55" s="570"/>
      <c r="HH55" s="570"/>
      <c r="HI55" s="570"/>
      <c r="HJ55" s="570"/>
      <c r="HK55" s="570"/>
      <c r="HL55" s="570"/>
      <c r="HM55" s="570"/>
      <c r="HN55" s="570"/>
      <c r="HO55" s="570"/>
      <c r="HP55" s="570"/>
      <c r="HQ55" s="570"/>
      <c r="HR55" s="570"/>
      <c r="HS55" s="570"/>
      <c r="HT55" s="570"/>
      <c r="HU55" s="570"/>
      <c r="HV55" s="570"/>
      <c r="HW55" s="570"/>
      <c r="HX55" s="570"/>
      <c r="HY55" s="570"/>
      <c r="HZ55" s="570"/>
      <c r="IA55" s="570"/>
      <c r="IB55" s="570"/>
      <c r="IC55" s="570"/>
      <c r="ID55" s="570"/>
      <c r="IE55" s="570"/>
      <c r="IF55" s="570"/>
      <c r="IG55" s="570"/>
      <c r="IH55" s="570"/>
    </row>
    <row r="56" s="601" customFormat="1" ht="24" customHeight="1" spans="1:242">
      <c r="A56" s="570"/>
      <c r="B56" s="586"/>
      <c r="C56" s="586"/>
      <c r="D56" s="586"/>
      <c r="E56" s="374"/>
      <c r="F56" s="570"/>
      <c r="G56" s="570"/>
      <c r="H56" s="570"/>
      <c r="I56" s="570"/>
      <c r="J56" s="570"/>
      <c r="K56" s="570"/>
      <c r="L56" s="570"/>
      <c r="M56" s="570"/>
      <c r="N56" s="570"/>
      <c r="O56" s="570"/>
      <c r="P56" s="570"/>
      <c r="Q56" s="570"/>
      <c r="R56" s="570"/>
      <c r="S56" s="570"/>
      <c r="T56" s="570"/>
      <c r="U56" s="570"/>
      <c r="V56" s="570"/>
      <c r="W56" s="570"/>
      <c r="X56" s="570"/>
      <c r="Y56" s="570"/>
      <c r="Z56" s="570"/>
      <c r="AA56" s="570"/>
      <c r="AB56" s="570"/>
      <c r="AC56" s="570"/>
      <c r="AD56" s="570"/>
      <c r="AE56" s="570"/>
      <c r="AF56" s="570"/>
      <c r="AG56" s="570"/>
      <c r="AH56" s="570"/>
      <c r="AI56" s="570"/>
      <c r="AJ56" s="570"/>
      <c r="AK56" s="570"/>
      <c r="AL56" s="570"/>
      <c r="AM56" s="570"/>
      <c r="AN56" s="570"/>
      <c r="AO56" s="570"/>
      <c r="AP56" s="570"/>
      <c r="AQ56" s="570"/>
      <c r="AR56" s="570"/>
      <c r="AS56" s="570"/>
      <c r="AT56" s="570"/>
      <c r="AU56" s="570"/>
      <c r="AV56" s="570"/>
      <c r="AW56" s="570"/>
      <c r="AX56" s="570"/>
      <c r="AY56" s="570"/>
      <c r="AZ56" s="570"/>
      <c r="BA56" s="570"/>
      <c r="BB56" s="570"/>
      <c r="BC56" s="570"/>
      <c r="BD56" s="570"/>
      <c r="BE56" s="570"/>
      <c r="BF56" s="570"/>
      <c r="BG56" s="570"/>
      <c r="BH56" s="570"/>
      <c r="BI56" s="570"/>
      <c r="BJ56" s="570"/>
      <c r="BK56" s="570"/>
      <c r="BL56" s="570"/>
      <c r="BM56" s="570"/>
      <c r="BN56" s="570"/>
      <c r="BO56" s="570"/>
      <c r="BP56" s="570"/>
      <c r="BQ56" s="570"/>
      <c r="BR56" s="570"/>
      <c r="BS56" s="570"/>
      <c r="BT56" s="570"/>
      <c r="BU56" s="570"/>
      <c r="BV56" s="570"/>
      <c r="BW56" s="570"/>
      <c r="BX56" s="570"/>
      <c r="BY56" s="570"/>
      <c r="BZ56" s="570"/>
      <c r="CA56" s="570"/>
      <c r="CB56" s="570"/>
      <c r="CC56" s="570"/>
      <c r="CD56" s="570"/>
      <c r="CE56" s="570"/>
      <c r="CF56" s="570"/>
      <c r="CG56" s="570"/>
      <c r="CH56" s="570"/>
      <c r="CI56" s="570"/>
      <c r="CJ56" s="570"/>
      <c r="CK56" s="570"/>
      <c r="CL56" s="570"/>
      <c r="CM56" s="570"/>
      <c r="CN56" s="570"/>
      <c r="CO56" s="570"/>
      <c r="CP56" s="570"/>
      <c r="CQ56" s="570"/>
      <c r="CR56" s="570"/>
      <c r="CS56" s="570"/>
      <c r="CT56" s="570"/>
      <c r="CU56" s="570"/>
      <c r="CV56" s="570"/>
      <c r="CW56" s="570"/>
      <c r="CX56" s="570"/>
      <c r="CY56" s="570"/>
      <c r="CZ56" s="570"/>
      <c r="DA56" s="570"/>
      <c r="DB56" s="570"/>
      <c r="DC56" s="570"/>
      <c r="DD56" s="570"/>
      <c r="DE56" s="570"/>
      <c r="DF56" s="570"/>
      <c r="DG56" s="570"/>
      <c r="DH56" s="570"/>
      <c r="DI56" s="570"/>
      <c r="DJ56" s="570"/>
      <c r="DK56" s="570"/>
      <c r="DL56" s="570"/>
      <c r="DM56" s="570"/>
      <c r="DN56" s="570"/>
      <c r="DO56" s="570"/>
      <c r="DP56" s="570"/>
      <c r="DQ56" s="570"/>
      <c r="DR56" s="570"/>
      <c r="DS56" s="570"/>
      <c r="DT56" s="570"/>
      <c r="DU56" s="570"/>
      <c r="DV56" s="570"/>
      <c r="DW56" s="570"/>
      <c r="DX56" s="570"/>
      <c r="DY56" s="570"/>
      <c r="DZ56" s="570"/>
      <c r="EA56" s="570"/>
      <c r="EB56" s="570"/>
      <c r="EC56" s="570"/>
      <c r="ED56" s="570"/>
      <c r="EE56" s="570"/>
      <c r="EF56" s="570"/>
      <c r="EG56" s="570"/>
      <c r="EH56" s="570"/>
      <c r="EI56" s="570"/>
      <c r="EJ56" s="570"/>
      <c r="EK56" s="570"/>
      <c r="EL56" s="570"/>
      <c r="EM56" s="570"/>
      <c r="EN56" s="570"/>
      <c r="EO56" s="570"/>
      <c r="EP56" s="570"/>
      <c r="EQ56" s="570"/>
      <c r="ER56" s="570"/>
      <c r="ES56" s="570"/>
      <c r="ET56" s="570"/>
      <c r="EU56" s="570"/>
      <c r="EV56" s="570"/>
      <c r="EW56" s="570"/>
      <c r="EX56" s="570"/>
      <c r="EY56" s="570"/>
      <c r="EZ56" s="570"/>
      <c r="FA56" s="570"/>
      <c r="FB56" s="570"/>
      <c r="FC56" s="570"/>
      <c r="FD56" s="570"/>
      <c r="FE56" s="570"/>
      <c r="FF56" s="570"/>
      <c r="FG56" s="570"/>
      <c r="FH56" s="570"/>
      <c r="FI56" s="570"/>
      <c r="FJ56" s="570"/>
      <c r="FK56" s="570"/>
      <c r="FL56" s="570"/>
      <c r="FM56" s="570"/>
      <c r="FN56" s="570"/>
      <c r="FO56" s="570"/>
      <c r="FP56" s="570"/>
      <c r="FQ56" s="570"/>
      <c r="FR56" s="570"/>
      <c r="FS56" s="570"/>
      <c r="FT56" s="570"/>
      <c r="FU56" s="570"/>
      <c r="FV56" s="570"/>
      <c r="FW56" s="570"/>
      <c r="FX56" s="570"/>
      <c r="FY56" s="570"/>
      <c r="FZ56" s="570"/>
      <c r="GA56" s="570"/>
      <c r="GB56" s="570"/>
      <c r="GC56" s="570"/>
      <c r="GD56" s="570"/>
      <c r="GE56" s="570"/>
      <c r="GF56" s="570"/>
      <c r="GG56" s="570"/>
      <c r="GH56" s="570"/>
      <c r="GI56" s="570"/>
      <c r="GJ56" s="570"/>
      <c r="GK56" s="570"/>
      <c r="GL56" s="570"/>
      <c r="GM56" s="570"/>
      <c r="GN56" s="570"/>
      <c r="GO56" s="570"/>
      <c r="GP56" s="570"/>
      <c r="GQ56" s="570"/>
      <c r="GR56" s="570"/>
      <c r="GS56" s="570"/>
      <c r="GT56" s="570"/>
      <c r="GU56" s="570"/>
      <c r="GV56" s="570"/>
      <c r="GW56" s="570"/>
      <c r="GX56" s="570"/>
      <c r="GY56" s="570"/>
      <c r="GZ56" s="570"/>
      <c r="HA56" s="570"/>
      <c r="HB56" s="570"/>
      <c r="HC56" s="570"/>
      <c r="HD56" s="570"/>
      <c r="HE56" s="570"/>
      <c r="HF56" s="570"/>
      <c r="HG56" s="570"/>
      <c r="HH56" s="570"/>
      <c r="HI56" s="570"/>
      <c r="HJ56" s="570"/>
      <c r="HK56" s="570"/>
      <c r="HL56" s="570"/>
      <c r="HM56" s="570"/>
      <c r="HN56" s="570"/>
      <c r="HO56" s="570"/>
      <c r="HP56" s="570"/>
      <c r="HQ56" s="570"/>
      <c r="HR56" s="570"/>
      <c r="HS56" s="570"/>
      <c r="HT56" s="570"/>
      <c r="HU56" s="570"/>
      <c r="HV56" s="570"/>
      <c r="HW56" s="570"/>
      <c r="HX56" s="570"/>
      <c r="HY56" s="570"/>
      <c r="HZ56" s="570"/>
      <c r="IA56" s="570"/>
      <c r="IB56" s="570"/>
      <c r="IC56" s="570"/>
      <c r="ID56" s="570"/>
      <c r="IE56" s="570"/>
      <c r="IF56" s="570"/>
      <c r="IG56" s="570"/>
      <c r="IH56" s="570"/>
    </row>
    <row r="57" s="601" customFormat="1" ht="24" customHeight="1" spans="1:242">
      <c r="A57" s="570"/>
      <c r="B57" s="586"/>
      <c r="C57" s="586"/>
      <c r="D57" s="586"/>
      <c r="E57" s="374"/>
      <c r="F57" s="570"/>
      <c r="G57" s="570"/>
      <c r="H57" s="570"/>
      <c r="I57" s="570"/>
      <c r="J57" s="570"/>
      <c r="K57" s="570"/>
      <c r="L57" s="570"/>
      <c r="M57" s="570"/>
      <c r="N57" s="570"/>
      <c r="O57" s="570"/>
      <c r="P57" s="570"/>
      <c r="Q57" s="570"/>
      <c r="R57" s="570"/>
      <c r="S57" s="570"/>
      <c r="T57" s="570"/>
      <c r="U57" s="570"/>
      <c r="V57" s="570"/>
      <c r="W57" s="570"/>
      <c r="X57" s="570"/>
      <c r="Y57" s="570"/>
      <c r="Z57" s="570"/>
      <c r="AA57" s="570"/>
      <c r="AB57" s="570"/>
      <c r="AC57" s="570"/>
      <c r="AD57" s="570"/>
      <c r="AE57" s="570"/>
      <c r="AF57" s="570"/>
      <c r="AG57" s="570"/>
      <c r="AH57" s="570"/>
      <c r="AI57" s="570"/>
      <c r="AJ57" s="570"/>
      <c r="AK57" s="570"/>
      <c r="AL57" s="570"/>
      <c r="AM57" s="570"/>
      <c r="AN57" s="570"/>
      <c r="AO57" s="570"/>
      <c r="AP57" s="570"/>
      <c r="AQ57" s="570"/>
      <c r="AR57" s="570"/>
      <c r="AS57" s="570"/>
      <c r="AT57" s="570"/>
      <c r="AU57" s="570"/>
      <c r="AV57" s="570"/>
      <c r="AW57" s="570"/>
      <c r="AX57" s="570"/>
      <c r="AY57" s="570"/>
      <c r="AZ57" s="570"/>
      <c r="BA57" s="570"/>
      <c r="BB57" s="570"/>
      <c r="BC57" s="570"/>
      <c r="BD57" s="570"/>
      <c r="BE57" s="570"/>
      <c r="BF57" s="570"/>
      <c r="BG57" s="570"/>
      <c r="BH57" s="570"/>
      <c r="BI57" s="570"/>
      <c r="BJ57" s="570"/>
      <c r="BK57" s="570"/>
      <c r="BL57" s="570"/>
      <c r="BM57" s="570"/>
      <c r="BN57" s="570"/>
      <c r="BO57" s="570"/>
      <c r="BP57" s="570"/>
      <c r="BQ57" s="570"/>
      <c r="BR57" s="570"/>
      <c r="BS57" s="570"/>
      <c r="BT57" s="570"/>
      <c r="BU57" s="570"/>
      <c r="BV57" s="570"/>
      <c r="BW57" s="570"/>
      <c r="BX57" s="570"/>
      <c r="BY57" s="570"/>
      <c r="BZ57" s="570"/>
      <c r="CA57" s="570"/>
      <c r="CB57" s="570"/>
      <c r="CC57" s="570"/>
      <c r="CD57" s="570"/>
      <c r="CE57" s="570"/>
      <c r="CF57" s="570"/>
      <c r="CG57" s="570"/>
      <c r="CH57" s="570"/>
      <c r="CI57" s="570"/>
      <c r="CJ57" s="570"/>
      <c r="CK57" s="570"/>
      <c r="CL57" s="570"/>
      <c r="CM57" s="570"/>
      <c r="CN57" s="570"/>
      <c r="CO57" s="570"/>
      <c r="CP57" s="570"/>
      <c r="CQ57" s="570"/>
      <c r="CR57" s="570"/>
      <c r="CS57" s="570"/>
      <c r="CT57" s="570"/>
      <c r="CU57" s="570"/>
      <c r="CV57" s="570"/>
      <c r="CW57" s="570"/>
      <c r="CX57" s="570"/>
      <c r="CY57" s="570"/>
      <c r="CZ57" s="570"/>
      <c r="DA57" s="570"/>
      <c r="DB57" s="570"/>
      <c r="DC57" s="570"/>
      <c r="DD57" s="570"/>
      <c r="DE57" s="570"/>
      <c r="DF57" s="570"/>
      <c r="DG57" s="570"/>
      <c r="DH57" s="570"/>
      <c r="DI57" s="570"/>
      <c r="DJ57" s="570"/>
      <c r="DK57" s="570"/>
      <c r="DL57" s="570"/>
      <c r="DM57" s="570"/>
      <c r="DN57" s="570"/>
      <c r="DO57" s="570"/>
      <c r="DP57" s="570"/>
      <c r="DQ57" s="570"/>
      <c r="DR57" s="570"/>
      <c r="DS57" s="570"/>
      <c r="DT57" s="570"/>
      <c r="DU57" s="570"/>
      <c r="DV57" s="570"/>
      <c r="DW57" s="570"/>
      <c r="DX57" s="570"/>
      <c r="DY57" s="570"/>
      <c r="DZ57" s="570"/>
      <c r="EA57" s="570"/>
      <c r="EB57" s="570"/>
      <c r="EC57" s="570"/>
      <c r="ED57" s="570"/>
      <c r="EE57" s="570"/>
      <c r="EF57" s="570"/>
      <c r="EG57" s="570"/>
      <c r="EH57" s="570"/>
      <c r="EI57" s="570"/>
      <c r="EJ57" s="570"/>
      <c r="EK57" s="570"/>
      <c r="EL57" s="570"/>
      <c r="EM57" s="570"/>
      <c r="EN57" s="570"/>
      <c r="EO57" s="570"/>
      <c r="EP57" s="570"/>
      <c r="EQ57" s="570"/>
      <c r="ER57" s="570"/>
      <c r="ES57" s="570"/>
      <c r="ET57" s="570"/>
      <c r="EU57" s="570"/>
      <c r="EV57" s="570"/>
      <c r="EW57" s="570"/>
      <c r="EX57" s="570"/>
      <c r="EY57" s="570"/>
      <c r="EZ57" s="570"/>
      <c r="FA57" s="570"/>
      <c r="FB57" s="570"/>
      <c r="FC57" s="570"/>
      <c r="FD57" s="570"/>
      <c r="FE57" s="570"/>
      <c r="FF57" s="570"/>
      <c r="FG57" s="570"/>
      <c r="FH57" s="570"/>
      <c r="FI57" s="570"/>
      <c r="FJ57" s="570"/>
      <c r="FK57" s="570"/>
      <c r="FL57" s="570"/>
      <c r="FM57" s="570"/>
      <c r="FN57" s="570"/>
      <c r="FO57" s="570"/>
      <c r="FP57" s="570"/>
      <c r="FQ57" s="570"/>
      <c r="FR57" s="570"/>
      <c r="FS57" s="570"/>
      <c r="FT57" s="570"/>
      <c r="FU57" s="570"/>
      <c r="FV57" s="570"/>
      <c r="FW57" s="570"/>
      <c r="FX57" s="570"/>
      <c r="FY57" s="570"/>
      <c r="FZ57" s="570"/>
      <c r="GA57" s="570"/>
      <c r="GB57" s="570"/>
      <c r="GC57" s="570"/>
      <c r="GD57" s="570"/>
      <c r="GE57" s="570"/>
      <c r="GF57" s="570"/>
      <c r="GG57" s="570"/>
      <c r="GH57" s="570"/>
      <c r="GI57" s="570"/>
      <c r="GJ57" s="570"/>
      <c r="GK57" s="570"/>
      <c r="GL57" s="570"/>
      <c r="GM57" s="570"/>
      <c r="GN57" s="570"/>
      <c r="GO57" s="570"/>
      <c r="GP57" s="570"/>
      <c r="GQ57" s="570"/>
      <c r="GR57" s="570"/>
      <c r="GS57" s="570"/>
      <c r="GT57" s="570"/>
      <c r="GU57" s="570"/>
      <c r="GV57" s="570"/>
      <c r="GW57" s="570"/>
      <c r="GX57" s="570"/>
      <c r="GY57" s="570"/>
      <c r="GZ57" s="570"/>
      <c r="HA57" s="570"/>
      <c r="HB57" s="570"/>
      <c r="HC57" s="570"/>
      <c r="HD57" s="570"/>
      <c r="HE57" s="570"/>
      <c r="HF57" s="570"/>
      <c r="HG57" s="570"/>
      <c r="HH57" s="570"/>
      <c r="HI57" s="570"/>
      <c r="HJ57" s="570"/>
      <c r="HK57" s="570"/>
      <c r="HL57" s="570"/>
      <c r="HM57" s="570"/>
      <c r="HN57" s="570"/>
      <c r="HO57" s="570"/>
      <c r="HP57" s="570"/>
      <c r="HQ57" s="570"/>
      <c r="HR57" s="570"/>
      <c r="HS57" s="570"/>
      <c r="HT57" s="570"/>
      <c r="HU57" s="570"/>
      <c r="HV57" s="570"/>
      <c r="HW57" s="570"/>
      <c r="HX57" s="570"/>
      <c r="HY57" s="570"/>
      <c r="HZ57" s="570"/>
      <c r="IA57" s="570"/>
      <c r="IB57" s="570"/>
      <c r="IC57" s="570"/>
      <c r="ID57" s="570"/>
      <c r="IE57" s="570"/>
      <c r="IF57" s="570"/>
      <c r="IG57" s="570"/>
      <c r="IH57" s="570"/>
    </row>
    <row r="58" s="601" customFormat="1" ht="24" customHeight="1" spans="1:242">
      <c r="A58" s="570"/>
      <c r="B58" s="586"/>
      <c r="C58" s="586"/>
      <c r="D58" s="586"/>
      <c r="E58" s="374"/>
      <c r="F58" s="570"/>
      <c r="G58" s="570"/>
      <c r="H58" s="570"/>
      <c r="I58" s="570"/>
      <c r="J58" s="570"/>
      <c r="K58" s="570"/>
      <c r="L58" s="570"/>
      <c r="M58" s="570"/>
      <c r="N58" s="570"/>
      <c r="O58" s="570"/>
      <c r="P58" s="570"/>
      <c r="Q58" s="570"/>
      <c r="R58" s="570"/>
      <c r="S58" s="570"/>
      <c r="T58" s="570"/>
      <c r="U58" s="570"/>
      <c r="V58" s="570"/>
      <c r="W58" s="570"/>
      <c r="X58" s="570"/>
      <c r="Y58" s="570"/>
      <c r="Z58" s="570"/>
      <c r="AA58" s="570"/>
      <c r="AB58" s="570"/>
      <c r="AC58" s="570"/>
      <c r="AD58" s="570"/>
      <c r="AE58" s="570"/>
      <c r="AF58" s="570"/>
      <c r="AG58" s="570"/>
      <c r="AH58" s="570"/>
      <c r="AI58" s="570"/>
      <c r="AJ58" s="570"/>
      <c r="AK58" s="570"/>
      <c r="AL58" s="570"/>
      <c r="AM58" s="570"/>
      <c r="AN58" s="570"/>
      <c r="AO58" s="570"/>
      <c r="AP58" s="570"/>
      <c r="AQ58" s="570"/>
      <c r="AR58" s="570"/>
      <c r="AS58" s="570"/>
      <c r="AT58" s="570"/>
      <c r="AU58" s="570"/>
      <c r="AV58" s="570"/>
      <c r="AW58" s="570"/>
      <c r="AX58" s="570"/>
      <c r="AY58" s="570"/>
      <c r="AZ58" s="570"/>
      <c r="BA58" s="570"/>
      <c r="BB58" s="570"/>
      <c r="BC58" s="570"/>
      <c r="BD58" s="570"/>
      <c r="BE58" s="570"/>
      <c r="BF58" s="570"/>
      <c r="BG58" s="570"/>
      <c r="BH58" s="570"/>
      <c r="BI58" s="570"/>
      <c r="BJ58" s="570"/>
      <c r="BK58" s="570"/>
      <c r="BL58" s="570"/>
      <c r="BM58" s="570"/>
      <c r="BN58" s="570"/>
      <c r="BO58" s="570"/>
      <c r="BP58" s="570"/>
      <c r="BQ58" s="570"/>
      <c r="BR58" s="570"/>
      <c r="BS58" s="570"/>
      <c r="BT58" s="570"/>
      <c r="BU58" s="570"/>
      <c r="BV58" s="570"/>
      <c r="BW58" s="570"/>
      <c r="BX58" s="570"/>
      <c r="BY58" s="570"/>
      <c r="BZ58" s="570"/>
      <c r="CA58" s="570"/>
      <c r="CB58" s="570"/>
      <c r="CC58" s="570"/>
      <c r="CD58" s="570"/>
      <c r="CE58" s="570"/>
      <c r="CF58" s="570"/>
      <c r="CG58" s="570"/>
      <c r="CH58" s="570"/>
      <c r="CI58" s="570"/>
      <c r="CJ58" s="570"/>
      <c r="CK58" s="570"/>
      <c r="CL58" s="570"/>
      <c r="CM58" s="570"/>
      <c r="CN58" s="570"/>
      <c r="CO58" s="570"/>
      <c r="CP58" s="570"/>
      <c r="CQ58" s="570"/>
      <c r="CR58" s="570"/>
      <c r="CS58" s="570"/>
      <c r="CT58" s="570"/>
      <c r="CU58" s="570"/>
      <c r="CV58" s="570"/>
      <c r="CW58" s="570"/>
      <c r="CX58" s="570"/>
      <c r="CY58" s="570"/>
      <c r="CZ58" s="570"/>
      <c r="DA58" s="570"/>
      <c r="DB58" s="570"/>
      <c r="DC58" s="570"/>
      <c r="DD58" s="570"/>
      <c r="DE58" s="570"/>
      <c r="DF58" s="570"/>
      <c r="DG58" s="570"/>
      <c r="DH58" s="570"/>
      <c r="DI58" s="570"/>
      <c r="DJ58" s="570"/>
      <c r="DK58" s="570"/>
      <c r="DL58" s="570"/>
      <c r="DM58" s="570"/>
      <c r="DN58" s="570"/>
      <c r="DO58" s="570"/>
      <c r="DP58" s="570"/>
      <c r="DQ58" s="570"/>
      <c r="DR58" s="570"/>
      <c r="DS58" s="570"/>
      <c r="DT58" s="570"/>
      <c r="DU58" s="570"/>
      <c r="DV58" s="570"/>
      <c r="DW58" s="570"/>
      <c r="DX58" s="570"/>
      <c r="DY58" s="570"/>
      <c r="DZ58" s="570"/>
      <c r="EA58" s="570"/>
      <c r="EB58" s="570"/>
      <c r="EC58" s="570"/>
      <c r="ED58" s="570"/>
      <c r="EE58" s="570"/>
      <c r="EF58" s="570"/>
      <c r="EG58" s="570"/>
      <c r="EH58" s="570"/>
      <c r="EI58" s="570"/>
      <c r="EJ58" s="570"/>
      <c r="EK58" s="570"/>
      <c r="EL58" s="570"/>
      <c r="EM58" s="570"/>
      <c r="EN58" s="570"/>
      <c r="EO58" s="570"/>
      <c r="EP58" s="570"/>
      <c r="EQ58" s="570"/>
      <c r="ER58" s="570"/>
      <c r="ES58" s="570"/>
      <c r="ET58" s="570"/>
      <c r="EU58" s="570"/>
      <c r="EV58" s="570"/>
      <c r="EW58" s="570"/>
      <c r="EX58" s="570"/>
      <c r="EY58" s="570"/>
      <c r="EZ58" s="570"/>
      <c r="FA58" s="570"/>
      <c r="FB58" s="570"/>
      <c r="FC58" s="570"/>
      <c r="FD58" s="570"/>
      <c r="FE58" s="570"/>
      <c r="FF58" s="570"/>
      <c r="FG58" s="570"/>
      <c r="FH58" s="570"/>
      <c r="FI58" s="570"/>
      <c r="FJ58" s="570"/>
      <c r="FK58" s="570"/>
      <c r="FL58" s="570"/>
      <c r="FM58" s="570"/>
      <c r="FN58" s="570"/>
      <c r="FO58" s="570"/>
      <c r="FP58" s="570"/>
      <c r="FQ58" s="570"/>
      <c r="FR58" s="570"/>
      <c r="FS58" s="570"/>
      <c r="FT58" s="570"/>
      <c r="FU58" s="570"/>
      <c r="FV58" s="570"/>
      <c r="FW58" s="570"/>
      <c r="FX58" s="570"/>
      <c r="FY58" s="570"/>
      <c r="FZ58" s="570"/>
      <c r="GA58" s="570"/>
      <c r="GB58" s="570"/>
      <c r="GC58" s="570"/>
      <c r="GD58" s="570"/>
      <c r="GE58" s="570"/>
      <c r="GF58" s="570"/>
      <c r="GG58" s="570"/>
      <c r="GH58" s="570"/>
      <c r="GI58" s="570"/>
      <c r="GJ58" s="570"/>
      <c r="GK58" s="570"/>
      <c r="GL58" s="570"/>
      <c r="GM58" s="570"/>
      <c r="GN58" s="570"/>
      <c r="GO58" s="570"/>
      <c r="GP58" s="570"/>
      <c r="GQ58" s="570"/>
      <c r="GR58" s="570"/>
      <c r="GS58" s="570"/>
      <c r="GT58" s="570"/>
      <c r="GU58" s="570"/>
      <c r="GV58" s="570"/>
      <c r="GW58" s="570"/>
      <c r="GX58" s="570"/>
      <c r="GY58" s="570"/>
      <c r="GZ58" s="570"/>
      <c r="HA58" s="570"/>
      <c r="HB58" s="570"/>
      <c r="HC58" s="570"/>
      <c r="HD58" s="570"/>
      <c r="HE58" s="570"/>
      <c r="HF58" s="570"/>
      <c r="HG58" s="570"/>
      <c r="HH58" s="570"/>
      <c r="HI58" s="570"/>
      <c r="HJ58" s="570"/>
      <c r="HK58" s="570"/>
      <c r="HL58" s="570"/>
      <c r="HM58" s="570"/>
      <c r="HN58" s="570"/>
      <c r="HO58" s="570"/>
      <c r="HP58" s="570"/>
      <c r="HQ58" s="570"/>
      <c r="HR58" s="570"/>
      <c r="HS58" s="570"/>
      <c r="HT58" s="570"/>
      <c r="HU58" s="570"/>
      <c r="HV58" s="570"/>
      <c r="HW58" s="570"/>
      <c r="HX58" s="570"/>
      <c r="HY58" s="570"/>
      <c r="HZ58" s="570"/>
      <c r="IA58" s="570"/>
      <c r="IB58" s="570"/>
      <c r="IC58" s="570"/>
      <c r="ID58" s="570"/>
      <c r="IE58" s="570"/>
      <c r="IF58" s="570"/>
      <c r="IG58" s="570"/>
      <c r="IH58" s="570"/>
    </row>
    <row r="59" s="601" customFormat="1" ht="24" customHeight="1" spans="1:242">
      <c r="A59" s="570"/>
      <c r="B59" s="586"/>
      <c r="C59" s="586"/>
      <c r="D59" s="586"/>
      <c r="E59" s="374"/>
      <c r="F59" s="570"/>
      <c r="G59" s="570"/>
      <c r="H59" s="570"/>
      <c r="I59" s="570"/>
      <c r="J59" s="570"/>
      <c r="K59" s="570"/>
      <c r="L59" s="570"/>
      <c r="M59" s="570"/>
      <c r="N59" s="570"/>
      <c r="O59" s="570"/>
      <c r="P59" s="570"/>
      <c r="Q59" s="570"/>
      <c r="R59" s="570"/>
      <c r="S59" s="570"/>
      <c r="T59" s="570"/>
      <c r="U59" s="570"/>
      <c r="V59" s="570"/>
      <c r="W59" s="570"/>
      <c r="X59" s="570"/>
      <c r="Y59" s="570"/>
      <c r="Z59" s="570"/>
      <c r="AA59" s="570"/>
      <c r="AB59" s="570"/>
      <c r="AC59" s="570"/>
      <c r="AD59" s="570"/>
      <c r="AE59" s="570"/>
      <c r="AF59" s="570"/>
      <c r="AG59" s="570"/>
      <c r="AH59" s="570"/>
      <c r="AI59" s="570"/>
      <c r="AJ59" s="570"/>
      <c r="AK59" s="570"/>
      <c r="AL59" s="570"/>
      <c r="AM59" s="570"/>
      <c r="AN59" s="570"/>
      <c r="AO59" s="570"/>
      <c r="AP59" s="570"/>
      <c r="AQ59" s="570"/>
      <c r="AR59" s="570"/>
      <c r="AS59" s="570"/>
      <c r="AT59" s="570"/>
      <c r="AU59" s="570"/>
      <c r="AV59" s="570"/>
      <c r="AW59" s="570"/>
      <c r="AX59" s="570"/>
      <c r="AY59" s="570"/>
      <c r="AZ59" s="570"/>
      <c r="BA59" s="570"/>
      <c r="BB59" s="570"/>
      <c r="BC59" s="570"/>
      <c r="BD59" s="570"/>
      <c r="BE59" s="570"/>
      <c r="BF59" s="570"/>
      <c r="BG59" s="570"/>
      <c r="BH59" s="570"/>
      <c r="BI59" s="570"/>
      <c r="BJ59" s="570"/>
      <c r="BK59" s="570"/>
      <c r="BL59" s="570"/>
      <c r="BM59" s="570"/>
      <c r="BN59" s="570"/>
      <c r="BO59" s="570"/>
      <c r="BP59" s="570"/>
      <c r="BQ59" s="570"/>
      <c r="BR59" s="570"/>
      <c r="BS59" s="570"/>
      <c r="BT59" s="570"/>
      <c r="BU59" s="570"/>
      <c r="BV59" s="570"/>
      <c r="BW59" s="570"/>
      <c r="BX59" s="570"/>
      <c r="BY59" s="570"/>
      <c r="BZ59" s="570"/>
      <c r="CA59" s="570"/>
      <c r="CB59" s="570"/>
      <c r="CC59" s="570"/>
      <c r="CD59" s="570"/>
      <c r="CE59" s="570"/>
      <c r="CF59" s="570"/>
      <c r="CG59" s="570"/>
      <c r="CH59" s="570"/>
      <c r="CI59" s="570"/>
      <c r="CJ59" s="570"/>
      <c r="CK59" s="570"/>
      <c r="CL59" s="570"/>
      <c r="CM59" s="570"/>
      <c r="CN59" s="570"/>
      <c r="CO59" s="570"/>
      <c r="CP59" s="570"/>
      <c r="CQ59" s="570"/>
      <c r="CR59" s="570"/>
      <c r="CS59" s="570"/>
      <c r="CT59" s="570"/>
      <c r="CU59" s="570"/>
      <c r="CV59" s="570"/>
      <c r="CW59" s="570"/>
      <c r="CX59" s="570"/>
      <c r="CY59" s="570"/>
      <c r="CZ59" s="570"/>
      <c r="DA59" s="570"/>
      <c r="DB59" s="570"/>
      <c r="DC59" s="570"/>
      <c r="DD59" s="570"/>
      <c r="DE59" s="570"/>
      <c r="DF59" s="570"/>
      <c r="DG59" s="570"/>
      <c r="DH59" s="570"/>
      <c r="DI59" s="570"/>
      <c r="DJ59" s="570"/>
      <c r="DK59" s="570"/>
      <c r="DL59" s="570"/>
      <c r="DM59" s="570"/>
      <c r="DN59" s="570"/>
      <c r="DO59" s="570"/>
      <c r="DP59" s="570"/>
      <c r="DQ59" s="570"/>
      <c r="DR59" s="570"/>
      <c r="DS59" s="570"/>
      <c r="DT59" s="570"/>
      <c r="DU59" s="570"/>
      <c r="DV59" s="570"/>
      <c r="DW59" s="570"/>
      <c r="DX59" s="570"/>
      <c r="DY59" s="570"/>
      <c r="DZ59" s="570"/>
      <c r="EA59" s="570"/>
      <c r="EB59" s="570"/>
      <c r="EC59" s="570"/>
      <c r="ED59" s="570"/>
      <c r="EE59" s="570"/>
      <c r="EF59" s="570"/>
      <c r="EG59" s="570"/>
      <c r="EH59" s="570"/>
      <c r="EI59" s="570"/>
      <c r="EJ59" s="570"/>
      <c r="EK59" s="570"/>
      <c r="EL59" s="570"/>
      <c r="EM59" s="570"/>
      <c r="EN59" s="570"/>
      <c r="EO59" s="570"/>
      <c r="EP59" s="570"/>
      <c r="EQ59" s="570"/>
      <c r="ER59" s="570"/>
      <c r="ES59" s="570"/>
      <c r="ET59" s="570"/>
      <c r="EU59" s="570"/>
      <c r="EV59" s="570"/>
      <c r="EW59" s="570"/>
      <c r="EX59" s="570"/>
      <c r="EY59" s="570"/>
      <c r="EZ59" s="570"/>
      <c r="FA59" s="570"/>
      <c r="FB59" s="570"/>
      <c r="FC59" s="570"/>
      <c r="FD59" s="570"/>
      <c r="FE59" s="570"/>
      <c r="FF59" s="570"/>
      <c r="FG59" s="570"/>
      <c r="FH59" s="570"/>
      <c r="FI59" s="570"/>
      <c r="FJ59" s="570"/>
      <c r="FK59" s="570"/>
      <c r="FL59" s="570"/>
      <c r="FM59" s="570"/>
      <c r="FN59" s="570"/>
      <c r="FO59" s="570"/>
      <c r="FP59" s="570"/>
      <c r="FQ59" s="570"/>
      <c r="FR59" s="570"/>
      <c r="FS59" s="570"/>
      <c r="FT59" s="570"/>
      <c r="FU59" s="570"/>
      <c r="FV59" s="570"/>
      <c r="FW59" s="570"/>
      <c r="FX59" s="570"/>
      <c r="FY59" s="570"/>
      <c r="FZ59" s="570"/>
      <c r="GA59" s="570"/>
      <c r="GB59" s="570"/>
      <c r="GC59" s="570"/>
      <c r="GD59" s="570"/>
      <c r="GE59" s="570"/>
      <c r="GF59" s="570"/>
      <c r="GG59" s="570"/>
      <c r="GH59" s="570"/>
      <c r="GI59" s="570"/>
      <c r="GJ59" s="570"/>
      <c r="GK59" s="570"/>
      <c r="GL59" s="570"/>
      <c r="GM59" s="570"/>
      <c r="GN59" s="570"/>
      <c r="GO59" s="570"/>
      <c r="GP59" s="570"/>
      <c r="GQ59" s="570"/>
      <c r="GR59" s="570"/>
      <c r="GS59" s="570"/>
      <c r="GT59" s="570"/>
      <c r="GU59" s="570"/>
      <c r="GV59" s="570"/>
      <c r="GW59" s="570"/>
      <c r="GX59" s="570"/>
      <c r="GY59" s="570"/>
      <c r="GZ59" s="570"/>
      <c r="HA59" s="570"/>
      <c r="HB59" s="570"/>
      <c r="HC59" s="570"/>
      <c r="HD59" s="570"/>
      <c r="HE59" s="570"/>
      <c r="HF59" s="570"/>
      <c r="HG59" s="570"/>
      <c r="HH59" s="570"/>
      <c r="HI59" s="570"/>
      <c r="HJ59" s="570"/>
      <c r="HK59" s="570"/>
      <c r="HL59" s="570"/>
      <c r="HM59" s="570"/>
      <c r="HN59" s="570"/>
      <c r="HO59" s="570"/>
      <c r="HP59" s="570"/>
      <c r="HQ59" s="570"/>
      <c r="HR59" s="570"/>
      <c r="HS59" s="570"/>
      <c r="HT59" s="570"/>
      <c r="HU59" s="570"/>
      <c r="HV59" s="570"/>
      <c r="HW59" s="570"/>
      <c r="HX59" s="570"/>
      <c r="HY59" s="570"/>
      <c r="HZ59" s="570"/>
      <c r="IA59" s="570"/>
      <c r="IB59" s="570"/>
      <c r="IC59" s="570"/>
      <c r="ID59" s="570"/>
      <c r="IE59" s="570"/>
      <c r="IF59" s="570"/>
      <c r="IG59" s="570"/>
      <c r="IH59" s="570"/>
    </row>
    <row r="60" s="601" customFormat="1" ht="24" customHeight="1" spans="1:242">
      <c r="A60" s="570"/>
      <c r="B60" s="586"/>
      <c r="C60" s="586"/>
      <c r="D60" s="586"/>
      <c r="E60" s="374"/>
      <c r="F60" s="570"/>
      <c r="G60" s="570"/>
      <c r="H60" s="570"/>
      <c r="I60" s="570"/>
      <c r="J60" s="570"/>
      <c r="K60" s="570"/>
      <c r="L60" s="570"/>
      <c r="M60" s="570"/>
      <c r="N60" s="570"/>
      <c r="O60" s="570"/>
      <c r="P60" s="570"/>
      <c r="Q60" s="570"/>
      <c r="R60" s="570"/>
      <c r="S60" s="570"/>
      <c r="T60" s="570"/>
      <c r="U60" s="570"/>
      <c r="V60" s="570"/>
      <c r="W60" s="570"/>
      <c r="X60" s="570"/>
      <c r="Y60" s="570"/>
      <c r="Z60" s="570"/>
      <c r="AA60" s="570"/>
      <c r="AB60" s="570"/>
      <c r="AC60" s="570"/>
      <c r="AD60" s="570"/>
      <c r="AE60" s="570"/>
      <c r="AF60" s="570"/>
      <c r="AG60" s="570"/>
      <c r="AH60" s="570"/>
      <c r="AI60" s="570"/>
      <c r="AJ60" s="570"/>
      <c r="AK60" s="570"/>
      <c r="AL60" s="570"/>
      <c r="AM60" s="570"/>
      <c r="AN60" s="570"/>
      <c r="AO60" s="570"/>
      <c r="AP60" s="570"/>
      <c r="AQ60" s="570"/>
      <c r="AR60" s="570"/>
      <c r="AS60" s="570"/>
      <c r="AT60" s="570"/>
      <c r="AU60" s="570"/>
      <c r="AV60" s="570"/>
      <c r="AW60" s="570"/>
      <c r="AX60" s="570"/>
      <c r="AY60" s="570"/>
      <c r="AZ60" s="570"/>
      <c r="BA60" s="570"/>
      <c r="BB60" s="570"/>
      <c r="BC60" s="570"/>
      <c r="BD60" s="570"/>
      <c r="BE60" s="570"/>
      <c r="BF60" s="570"/>
      <c r="BG60" s="570"/>
      <c r="BH60" s="570"/>
      <c r="BI60" s="570"/>
      <c r="BJ60" s="570"/>
      <c r="BK60" s="570"/>
      <c r="BL60" s="570"/>
      <c r="BM60" s="570"/>
      <c r="BN60" s="570"/>
      <c r="BO60" s="570"/>
      <c r="BP60" s="570"/>
      <c r="BQ60" s="570"/>
      <c r="BR60" s="570"/>
      <c r="BS60" s="570"/>
      <c r="BT60" s="570"/>
      <c r="BU60" s="570"/>
      <c r="BV60" s="570"/>
      <c r="BW60" s="570"/>
      <c r="BX60" s="570"/>
      <c r="BY60" s="570"/>
      <c r="BZ60" s="570"/>
      <c r="CA60" s="570"/>
      <c r="CB60" s="570"/>
      <c r="CC60" s="570"/>
      <c r="CD60" s="570"/>
      <c r="CE60" s="570"/>
      <c r="CF60" s="570"/>
      <c r="CG60" s="570"/>
      <c r="CH60" s="570"/>
      <c r="CI60" s="570"/>
      <c r="CJ60" s="570"/>
      <c r="CK60" s="570"/>
      <c r="CL60" s="570"/>
      <c r="CM60" s="570"/>
      <c r="CN60" s="570"/>
      <c r="CO60" s="570"/>
      <c r="CP60" s="570"/>
      <c r="CQ60" s="570"/>
      <c r="CR60" s="570"/>
      <c r="CS60" s="570"/>
      <c r="CT60" s="570"/>
      <c r="CU60" s="570"/>
      <c r="CV60" s="570"/>
      <c r="CW60" s="570"/>
      <c r="CX60" s="570"/>
      <c r="CY60" s="570"/>
      <c r="CZ60" s="570"/>
      <c r="DA60" s="570"/>
      <c r="DB60" s="570"/>
      <c r="DC60" s="570"/>
      <c r="DD60" s="570"/>
      <c r="DE60" s="570"/>
      <c r="DF60" s="570"/>
      <c r="DG60" s="570"/>
      <c r="DH60" s="570"/>
      <c r="DI60" s="570"/>
      <c r="DJ60" s="570"/>
      <c r="DK60" s="570"/>
      <c r="DL60" s="570"/>
      <c r="DM60" s="570"/>
      <c r="DN60" s="570"/>
      <c r="DO60" s="570"/>
      <c r="DP60" s="570"/>
      <c r="DQ60" s="570"/>
      <c r="DR60" s="570"/>
      <c r="DS60" s="570"/>
      <c r="DT60" s="570"/>
      <c r="DU60" s="570"/>
      <c r="DV60" s="570"/>
      <c r="DW60" s="570"/>
      <c r="DX60" s="570"/>
      <c r="DY60" s="570"/>
      <c r="DZ60" s="570"/>
      <c r="EA60" s="570"/>
      <c r="EB60" s="570"/>
      <c r="EC60" s="570"/>
      <c r="ED60" s="570"/>
      <c r="EE60" s="570"/>
      <c r="EF60" s="570"/>
      <c r="EG60" s="570"/>
      <c r="EH60" s="570"/>
      <c r="EI60" s="570"/>
      <c r="EJ60" s="570"/>
      <c r="EK60" s="570"/>
      <c r="EL60" s="570"/>
      <c r="EM60" s="570"/>
      <c r="EN60" s="570"/>
      <c r="EO60" s="570"/>
      <c r="EP60" s="570"/>
      <c r="EQ60" s="570"/>
      <c r="ER60" s="570"/>
      <c r="ES60" s="570"/>
      <c r="ET60" s="570"/>
      <c r="EU60" s="570"/>
      <c r="EV60" s="570"/>
      <c r="EW60" s="570"/>
      <c r="EX60" s="570"/>
      <c r="EY60" s="570"/>
      <c r="EZ60" s="570"/>
      <c r="FA60" s="570"/>
      <c r="FB60" s="570"/>
      <c r="FC60" s="570"/>
      <c r="FD60" s="570"/>
      <c r="FE60" s="570"/>
      <c r="FF60" s="570"/>
      <c r="FG60" s="570"/>
      <c r="FH60" s="570"/>
      <c r="FI60" s="570"/>
      <c r="FJ60" s="570"/>
      <c r="FK60" s="570"/>
      <c r="FL60" s="570"/>
      <c r="FM60" s="570"/>
      <c r="FN60" s="570"/>
      <c r="FO60" s="570"/>
      <c r="FP60" s="570"/>
      <c r="FQ60" s="570"/>
      <c r="FR60" s="570"/>
      <c r="FS60" s="570"/>
      <c r="FT60" s="570"/>
      <c r="FU60" s="570"/>
      <c r="FV60" s="570"/>
      <c r="FW60" s="570"/>
      <c r="FX60" s="570"/>
      <c r="FY60" s="570"/>
      <c r="FZ60" s="570"/>
      <c r="GA60" s="570"/>
      <c r="GB60" s="570"/>
      <c r="GC60" s="570"/>
      <c r="GD60" s="570"/>
      <c r="GE60" s="570"/>
      <c r="GF60" s="570"/>
      <c r="GG60" s="570"/>
      <c r="GH60" s="570"/>
      <c r="GI60" s="570"/>
      <c r="GJ60" s="570"/>
      <c r="GK60" s="570"/>
      <c r="GL60" s="570"/>
      <c r="GM60" s="570"/>
      <c r="GN60" s="570"/>
      <c r="GO60" s="570"/>
      <c r="GP60" s="570"/>
      <c r="GQ60" s="570"/>
      <c r="GR60" s="570"/>
      <c r="GS60" s="570"/>
      <c r="GT60" s="570"/>
      <c r="GU60" s="570"/>
      <c r="GV60" s="570"/>
      <c r="GW60" s="570"/>
      <c r="GX60" s="570"/>
      <c r="GY60" s="570"/>
      <c r="GZ60" s="570"/>
      <c r="HA60" s="570"/>
      <c r="HB60" s="570"/>
      <c r="HC60" s="570"/>
      <c r="HD60" s="570"/>
      <c r="HE60" s="570"/>
      <c r="HF60" s="570"/>
      <c r="HG60" s="570"/>
      <c r="HH60" s="570"/>
      <c r="HI60" s="570"/>
      <c r="HJ60" s="570"/>
      <c r="HK60" s="570"/>
      <c r="HL60" s="570"/>
      <c r="HM60" s="570"/>
      <c r="HN60" s="570"/>
      <c r="HO60" s="570"/>
      <c r="HP60" s="570"/>
      <c r="HQ60" s="570"/>
      <c r="HR60" s="570"/>
      <c r="HS60" s="570"/>
      <c r="HT60" s="570"/>
      <c r="HU60" s="570"/>
      <c r="HV60" s="570"/>
      <c r="HW60" s="570"/>
      <c r="HX60" s="570"/>
      <c r="HY60" s="570"/>
      <c r="HZ60" s="570"/>
      <c r="IA60" s="570"/>
      <c r="IB60" s="570"/>
      <c r="IC60" s="570"/>
      <c r="ID60" s="570"/>
      <c r="IE60" s="570"/>
      <c r="IF60" s="570"/>
      <c r="IG60" s="570"/>
      <c r="IH60" s="570"/>
    </row>
    <row r="61" s="601" customFormat="1" ht="24" customHeight="1" spans="1:242">
      <c r="A61" s="570"/>
      <c r="B61" s="586"/>
      <c r="C61" s="586"/>
      <c r="D61" s="586"/>
      <c r="E61" s="374"/>
      <c r="F61" s="570"/>
      <c r="G61" s="570"/>
      <c r="H61" s="570"/>
      <c r="I61" s="570"/>
      <c r="J61" s="570"/>
      <c r="K61" s="570"/>
      <c r="L61" s="570"/>
      <c r="M61" s="570"/>
      <c r="N61" s="570"/>
      <c r="O61" s="570"/>
      <c r="P61" s="570"/>
      <c r="Q61" s="570"/>
      <c r="R61" s="570"/>
      <c r="S61" s="570"/>
      <c r="T61" s="570"/>
      <c r="U61" s="570"/>
      <c r="V61" s="570"/>
      <c r="W61" s="570"/>
      <c r="X61" s="570"/>
      <c r="Y61" s="570"/>
      <c r="Z61" s="570"/>
      <c r="AA61" s="570"/>
      <c r="AB61" s="570"/>
      <c r="AC61" s="570"/>
      <c r="AD61" s="570"/>
      <c r="AE61" s="570"/>
      <c r="AF61" s="570"/>
      <c r="AG61" s="570"/>
      <c r="AH61" s="570"/>
      <c r="AI61" s="570"/>
      <c r="AJ61" s="570"/>
      <c r="AK61" s="570"/>
      <c r="AL61" s="570"/>
      <c r="AM61" s="570"/>
      <c r="AN61" s="570"/>
      <c r="AO61" s="570"/>
      <c r="AP61" s="570"/>
      <c r="AQ61" s="570"/>
      <c r="AR61" s="570"/>
      <c r="AS61" s="570"/>
      <c r="AT61" s="570"/>
      <c r="AU61" s="570"/>
      <c r="AV61" s="570"/>
      <c r="AW61" s="570"/>
      <c r="AX61" s="570"/>
      <c r="AY61" s="570"/>
      <c r="AZ61" s="570"/>
      <c r="BA61" s="570"/>
      <c r="BB61" s="570"/>
      <c r="BC61" s="570"/>
      <c r="BD61" s="570"/>
      <c r="BE61" s="570"/>
      <c r="BF61" s="570"/>
      <c r="BG61" s="570"/>
      <c r="BH61" s="570"/>
      <c r="BI61" s="570"/>
      <c r="BJ61" s="570"/>
      <c r="BK61" s="570"/>
      <c r="BL61" s="570"/>
      <c r="BM61" s="570"/>
      <c r="BN61" s="570"/>
      <c r="BO61" s="570"/>
      <c r="BP61" s="570"/>
      <c r="BQ61" s="570"/>
      <c r="BR61" s="570"/>
      <c r="BS61" s="570"/>
      <c r="BT61" s="570"/>
      <c r="BU61" s="570"/>
      <c r="BV61" s="570"/>
      <c r="BW61" s="570"/>
      <c r="BX61" s="570"/>
      <c r="BY61" s="570"/>
      <c r="BZ61" s="570"/>
      <c r="CA61" s="570"/>
      <c r="CB61" s="570"/>
      <c r="CC61" s="570"/>
      <c r="CD61" s="570"/>
      <c r="CE61" s="570"/>
      <c r="CF61" s="570"/>
      <c r="CG61" s="570"/>
      <c r="CH61" s="570"/>
      <c r="CI61" s="570"/>
      <c r="CJ61" s="570"/>
      <c r="CK61" s="570"/>
      <c r="CL61" s="570"/>
      <c r="CM61" s="570"/>
      <c r="CN61" s="570"/>
      <c r="CO61" s="570"/>
      <c r="CP61" s="570"/>
      <c r="CQ61" s="570"/>
      <c r="CR61" s="570"/>
      <c r="CS61" s="570"/>
      <c r="CT61" s="570"/>
      <c r="CU61" s="570"/>
      <c r="CV61" s="570"/>
      <c r="CW61" s="570"/>
      <c r="CX61" s="570"/>
      <c r="CY61" s="570"/>
      <c r="CZ61" s="570"/>
      <c r="DA61" s="570"/>
      <c r="DB61" s="570"/>
      <c r="DC61" s="570"/>
      <c r="DD61" s="570"/>
      <c r="DE61" s="570"/>
      <c r="DF61" s="570"/>
      <c r="DG61" s="570"/>
      <c r="DH61" s="570"/>
      <c r="DI61" s="570"/>
      <c r="DJ61" s="570"/>
      <c r="DK61" s="570"/>
      <c r="DL61" s="570"/>
      <c r="DM61" s="570"/>
      <c r="DN61" s="570"/>
      <c r="DO61" s="570"/>
      <c r="DP61" s="570"/>
      <c r="DQ61" s="570"/>
      <c r="DR61" s="570"/>
      <c r="DS61" s="570"/>
      <c r="DT61" s="570"/>
      <c r="DU61" s="570"/>
      <c r="DV61" s="570"/>
      <c r="DW61" s="570"/>
      <c r="DX61" s="570"/>
      <c r="DY61" s="570"/>
      <c r="DZ61" s="570"/>
      <c r="EA61" s="570"/>
      <c r="EB61" s="570"/>
      <c r="EC61" s="570"/>
      <c r="ED61" s="570"/>
      <c r="EE61" s="570"/>
      <c r="EF61" s="570"/>
      <c r="EG61" s="570"/>
      <c r="EH61" s="570"/>
      <c r="EI61" s="570"/>
      <c r="EJ61" s="570"/>
      <c r="EK61" s="570"/>
      <c r="EL61" s="570"/>
      <c r="EM61" s="570"/>
      <c r="EN61" s="570"/>
      <c r="EO61" s="570"/>
      <c r="EP61" s="570"/>
      <c r="EQ61" s="570"/>
      <c r="ER61" s="570"/>
      <c r="ES61" s="570"/>
      <c r="ET61" s="570"/>
      <c r="EU61" s="570"/>
      <c r="EV61" s="570"/>
      <c r="EW61" s="570"/>
      <c r="EX61" s="570"/>
      <c r="EY61" s="570"/>
      <c r="EZ61" s="570"/>
      <c r="FA61" s="570"/>
      <c r="FB61" s="570"/>
      <c r="FC61" s="570"/>
      <c r="FD61" s="570"/>
      <c r="FE61" s="570"/>
      <c r="FF61" s="570"/>
      <c r="FG61" s="570"/>
      <c r="FH61" s="570"/>
      <c r="FI61" s="570"/>
      <c r="FJ61" s="570"/>
      <c r="FK61" s="570"/>
      <c r="FL61" s="570"/>
      <c r="FM61" s="570"/>
      <c r="FN61" s="570"/>
      <c r="FO61" s="570"/>
      <c r="FP61" s="570"/>
      <c r="FQ61" s="570"/>
      <c r="FR61" s="570"/>
      <c r="FS61" s="570"/>
      <c r="FT61" s="570"/>
      <c r="FU61" s="570"/>
      <c r="FV61" s="570"/>
      <c r="FW61" s="570"/>
      <c r="FX61" s="570"/>
      <c r="FY61" s="570"/>
      <c r="FZ61" s="570"/>
      <c r="GA61" s="570"/>
      <c r="GB61" s="570"/>
      <c r="GC61" s="570"/>
      <c r="GD61" s="570"/>
      <c r="GE61" s="570"/>
      <c r="GF61" s="570"/>
      <c r="GG61" s="570"/>
      <c r="GH61" s="570"/>
      <c r="GI61" s="570"/>
      <c r="GJ61" s="570"/>
      <c r="GK61" s="570"/>
      <c r="GL61" s="570"/>
      <c r="GM61" s="570"/>
      <c r="GN61" s="570"/>
      <c r="GO61" s="570"/>
      <c r="GP61" s="570"/>
      <c r="GQ61" s="570"/>
      <c r="GR61" s="570"/>
      <c r="GS61" s="570"/>
      <c r="GT61" s="570"/>
      <c r="GU61" s="570"/>
      <c r="GV61" s="570"/>
      <c r="GW61" s="570"/>
      <c r="GX61" s="570"/>
      <c r="GY61" s="570"/>
      <c r="GZ61" s="570"/>
      <c r="HA61" s="570"/>
      <c r="HB61" s="570"/>
      <c r="HC61" s="570"/>
      <c r="HD61" s="570"/>
      <c r="HE61" s="570"/>
      <c r="HF61" s="570"/>
      <c r="HG61" s="570"/>
      <c r="HH61" s="570"/>
      <c r="HI61" s="570"/>
      <c r="HJ61" s="570"/>
      <c r="HK61" s="570"/>
      <c r="HL61" s="570"/>
      <c r="HM61" s="570"/>
      <c r="HN61" s="570"/>
      <c r="HO61" s="570"/>
      <c r="HP61" s="570"/>
      <c r="HQ61" s="570"/>
      <c r="HR61" s="570"/>
      <c r="HS61" s="570"/>
      <c r="HT61" s="570"/>
      <c r="HU61" s="570"/>
      <c r="HV61" s="570"/>
      <c r="HW61" s="570"/>
      <c r="HX61" s="570"/>
      <c r="HY61" s="570"/>
      <c r="HZ61" s="570"/>
      <c r="IA61" s="570"/>
      <c r="IB61" s="570"/>
      <c r="IC61" s="570"/>
      <c r="ID61" s="570"/>
      <c r="IE61" s="570"/>
      <c r="IF61" s="570"/>
      <c r="IG61" s="570"/>
      <c r="IH61" s="570"/>
    </row>
    <row r="62" s="601" customFormat="1" ht="24" customHeight="1" spans="1:242">
      <c r="A62" s="570"/>
      <c r="B62" s="586"/>
      <c r="C62" s="586"/>
      <c r="D62" s="586"/>
      <c r="E62" s="374"/>
      <c r="F62" s="570"/>
      <c r="G62" s="570"/>
      <c r="H62" s="570"/>
      <c r="I62" s="570"/>
      <c r="J62" s="570"/>
      <c r="K62" s="570"/>
      <c r="L62" s="570"/>
      <c r="M62" s="570"/>
      <c r="N62" s="570"/>
      <c r="O62" s="570"/>
      <c r="P62" s="570"/>
      <c r="Q62" s="570"/>
      <c r="R62" s="570"/>
      <c r="S62" s="570"/>
      <c r="T62" s="570"/>
      <c r="U62" s="570"/>
      <c r="V62" s="570"/>
      <c r="W62" s="570"/>
      <c r="X62" s="570"/>
      <c r="Y62" s="570"/>
      <c r="Z62" s="570"/>
      <c r="AA62" s="570"/>
      <c r="AB62" s="570"/>
      <c r="AC62" s="570"/>
      <c r="AD62" s="570"/>
      <c r="AE62" s="570"/>
      <c r="AF62" s="570"/>
      <c r="AG62" s="570"/>
      <c r="AH62" s="570"/>
      <c r="AI62" s="570"/>
      <c r="AJ62" s="570"/>
      <c r="AK62" s="570"/>
      <c r="AL62" s="570"/>
      <c r="AM62" s="570"/>
      <c r="AN62" s="570"/>
      <c r="AO62" s="570"/>
      <c r="AP62" s="570"/>
      <c r="AQ62" s="570"/>
      <c r="AR62" s="570"/>
      <c r="AS62" s="570"/>
      <c r="AT62" s="570"/>
      <c r="AU62" s="570"/>
      <c r="AV62" s="570"/>
      <c r="AW62" s="570"/>
      <c r="AX62" s="570"/>
      <c r="AY62" s="570"/>
      <c r="AZ62" s="570"/>
      <c r="BA62" s="570"/>
      <c r="BB62" s="570"/>
      <c r="BC62" s="570"/>
      <c r="BD62" s="570"/>
      <c r="BE62" s="570"/>
      <c r="BF62" s="570"/>
      <c r="BG62" s="570"/>
      <c r="BH62" s="570"/>
      <c r="BI62" s="570"/>
      <c r="BJ62" s="570"/>
      <c r="BK62" s="570"/>
      <c r="BL62" s="570"/>
      <c r="BM62" s="570"/>
      <c r="BN62" s="570"/>
      <c r="BO62" s="570"/>
      <c r="BP62" s="570"/>
      <c r="BQ62" s="570"/>
      <c r="BR62" s="570"/>
      <c r="BS62" s="570"/>
      <c r="BT62" s="570"/>
      <c r="BU62" s="570"/>
      <c r="BV62" s="570"/>
      <c r="BW62" s="570"/>
      <c r="BX62" s="570"/>
      <c r="BY62" s="570"/>
      <c r="BZ62" s="570"/>
      <c r="CA62" s="570"/>
      <c r="CB62" s="570"/>
      <c r="CC62" s="570"/>
      <c r="CD62" s="570"/>
      <c r="CE62" s="570"/>
      <c r="CF62" s="570"/>
      <c r="CG62" s="570"/>
      <c r="CH62" s="570"/>
      <c r="CI62" s="570"/>
      <c r="CJ62" s="570"/>
      <c r="CK62" s="570"/>
      <c r="CL62" s="570"/>
      <c r="CM62" s="570"/>
      <c r="CN62" s="570"/>
      <c r="CO62" s="570"/>
      <c r="CP62" s="570"/>
      <c r="CQ62" s="570"/>
      <c r="CR62" s="570"/>
      <c r="CS62" s="570"/>
      <c r="CT62" s="570"/>
      <c r="CU62" s="570"/>
      <c r="CV62" s="570"/>
      <c r="CW62" s="570"/>
      <c r="CX62" s="570"/>
      <c r="CY62" s="570"/>
      <c r="CZ62" s="570"/>
      <c r="DA62" s="570"/>
      <c r="DB62" s="570"/>
      <c r="DC62" s="570"/>
      <c r="DD62" s="570"/>
      <c r="DE62" s="570"/>
      <c r="DF62" s="570"/>
      <c r="DG62" s="570"/>
      <c r="DH62" s="570"/>
      <c r="DI62" s="570"/>
      <c r="DJ62" s="570"/>
      <c r="DK62" s="570"/>
      <c r="DL62" s="570"/>
      <c r="DM62" s="570"/>
      <c r="DN62" s="570"/>
      <c r="DO62" s="570"/>
      <c r="DP62" s="570"/>
      <c r="DQ62" s="570"/>
      <c r="DR62" s="570"/>
      <c r="DS62" s="570"/>
      <c r="DT62" s="570"/>
      <c r="DU62" s="570"/>
      <c r="DV62" s="570"/>
      <c r="DW62" s="570"/>
      <c r="DX62" s="570"/>
      <c r="DY62" s="570"/>
      <c r="DZ62" s="570"/>
      <c r="EA62" s="570"/>
      <c r="EB62" s="570"/>
      <c r="EC62" s="570"/>
      <c r="ED62" s="570"/>
      <c r="EE62" s="570"/>
      <c r="EF62" s="570"/>
      <c r="EG62" s="570"/>
      <c r="EH62" s="570"/>
      <c r="EI62" s="570"/>
      <c r="EJ62" s="570"/>
      <c r="EK62" s="570"/>
      <c r="EL62" s="570"/>
      <c r="EM62" s="570"/>
      <c r="EN62" s="570"/>
      <c r="EO62" s="570"/>
      <c r="EP62" s="570"/>
      <c r="EQ62" s="570"/>
      <c r="ER62" s="570"/>
      <c r="ES62" s="570"/>
      <c r="ET62" s="570"/>
      <c r="EU62" s="570"/>
      <c r="EV62" s="570"/>
      <c r="EW62" s="570"/>
      <c r="EX62" s="570"/>
      <c r="EY62" s="570"/>
      <c r="EZ62" s="570"/>
      <c r="FA62" s="570"/>
      <c r="FB62" s="570"/>
      <c r="FC62" s="570"/>
      <c r="FD62" s="570"/>
      <c r="FE62" s="570"/>
      <c r="FF62" s="570"/>
      <c r="FG62" s="570"/>
      <c r="FH62" s="570"/>
      <c r="FI62" s="570"/>
      <c r="FJ62" s="570"/>
      <c r="FK62" s="570"/>
      <c r="FL62" s="570"/>
      <c r="FM62" s="570"/>
      <c r="FN62" s="570"/>
      <c r="FO62" s="570"/>
      <c r="FP62" s="570"/>
      <c r="FQ62" s="570"/>
      <c r="FR62" s="570"/>
      <c r="FS62" s="570"/>
      <c r="FT62" s="570"/>
      <c r="FU62" s="570"/>
      <c r="FV62" s="570"/>
      <c r="FW62" s="570"/>
      <c r="FX62" s="570"/>
      <c r="FY62" s="570"/>
      <c r="FZ62" s="570"/>
      <c r="GA62" s="570"/>
      <c r="GB62" s="570"/>
      <c r="GC62" s="570"/>
      <c r="GD62" s="570"/>
      <c r="GE62" s="570"/>
      <c r="GF62" s="570"/>
      <c r="GG62" s="570"/>
      <c r="GH62" s="570"/>
      <c r="GI62" s="570"/>
      <c r="GJ62" s="570"/>
      <c r="GK62" s="570"/>
      <c r="GL62" s="570"/>
      <c r="GM62" s="570"/>
      <c r="GN62" s="570"/>
      <c r="GO62" s="570"/>
      <c r="GP62" s="570"/>
      <c r="GQ62" s="570"/>
      <c r="GR62" s="570"/>
      <c r="GS62" s="570"/>
      <c r="GT62" s="570"/>
      <c r="GU62" s="570"/>
      <c r="GV62" s="570"/>
      <c r="GW62" s="570"/>
      <c r="GX62" s="570"/>
      <c r="GY62" s="570"/>
      <c r="GZ62" s="570"/>
      <c r="HA62" s="570"/>
      <c r="HB62" s="570"/>
      <c r="HC62" s="570"/>
      <c r="HD62" s="570"/>
      <c r="HE62" s="570"/>
      <c r="HF62" s="570"/>
      <c r="HG62" s="570"/>
      <c r="HH62" s="570"/>
      <c r="HI62" s="570"/>
      <c r="HJ62" s="570"/>
      <c r="HK62" s="570"/>
      <c r="HL62" s="570"/>
      <c r="HM62" s="570"/>
      <c r="HN62" s="570"/>
      <c r="HO62" s="570"/>
      <c r="HP62" s="570"/>
      <c r="HQ62" s="570"/>
      <c r="HR62" s="570"/>
      <c r="HS62" s="570"/>
      <c r="HT62" s="570"/>
      <c r="HU62" s="570"/>
      <c r="HV62" s="570"/>
      <c r="HW62" s="570"/>
      <c r="HX62" s="570"/>
      <c r="HY62" s="570"/>
      <c r="HZ62" s="570"/>
      <c r="IA62" s="570"/>
      <c r="IB62" s="570"/>
      <c r="IC62" s="570"/>
      <c r="ID62" s="570"/>
      <c r="IE62" s="570"/>
      <c r="IF62" s="570"/>
      <c r="IG62" s="570"/>
      <c r="IH62" s="570"/>
    </row>
    <row r="63" s="601" customFormat="1" ht="24" customHeight="1" spans="1:242">
      <c r="A63" s="570"/>
      <c r="B63" s="586"/>
      <c r="C63" s="586"/>
      <c r="D63" s="586"/>
      <c r="E63" s="374"/>
      <c r="F63" s="570"/>
      <c r="G63" s="570"/>
      <c r="H63" s="570"/>
      <c r="I63" s="570"/>
      <c r="J63" s="570"/>
      <c r="K63" s="570"/>
      <c r="L63" s="570"/>
      <c r="M63" s="570"/>
      <c r="N63" s="570"/>
      <c r="O63" s="570"/>
      <c r="P63" s="570"/>
      <c r="Q63" s="570"/>
      <c r="R63" s="570"/>
      <c r="S63" s="570"/>
      <c r="T63" s="570"/>
      <c r="U63" s="570"/>
      <c r="V63" s="570"/>
      <c r="W63" s="570"/>
      <c r="X63" s="570"/>
      <c r="Y63" s="570"/>
      <c r="Z63" s="570"/>
      <c r="AA63" s="570"/>
      <c r="AB63" s="570"/>
      <c r="AC63" s="570"/>
      <c r="AD63" s="570"/>
      <c r="AE63" s="570"/>
      <c r="AF63" s="570"/>
      <c r="AG63" s="570"/>
      <c r="AH63" s="570"/>
      <c r="AI63" s="570"/>
      <c r="AJ63" s="570"/>
      <c r="AK63" s="570"/>
      <c r="AL63" s="570"/>
      <c r="AM63" s="570"/>
      <c r="AN63" s="570"/>
      <c r="AO63" s="570"/>
      <c r="AP63" s="570"/>
      <c r="AQ63" s="570"/>
      <c r="AR63" s="570"/>
      <c r="AS63" s="570"/>
      <c r="AT63" s="570"/>
      <c r="AU63" s="570"/>
      <c r="AV63" s="570"/>
      <c r="AW63" s="570"/>
      <c r="AX63" s="570"/>
      <c r="AY63" s="570"/>
      <c r="AZ63" s="570"/>
      <c r="BA63" s="570"/>
      <c r="BB63" s="570"/>
      <c r="BC63" s="570"/>
      <c r="BD63" s="570"/>
      <c r="BE63" s="570"/>
      <c r="BF63" s="570"/>
      <c r="BG63" s="570"/>
      <c r="BH63" s="570"/>
      <c r="BI63" s="570"/>
      <c r="BJ63" s="570"/>
      <c r="BK63" s="570"/>
      <c r="BL63" s="570"/>
      <c r="BM63" s="570"/>
      <c r="BN63" s="570"/>
      <c r="BO63" s="570"/>
      <c r="BP63" s="570"/>
      <c r="BQ63" s="570"/>
      <c r="BR63" s="570"/>
      <c r="BS63" s="570"/>
      <c r="BT63" s="570"/>
      <c r="BU63" s="570"/>
      <c r="BV63" s="570"/>
      <c r="BW63" s="570"/>
      <c r="BX63" s="570"/>
      <c r="BY63" s="570"/>
      <c r="BZ63" s="570"/>
      <c r="CA63" s="570"/>
      <c r="CB63" s="570"/>
      <c r="CC63" s="570"/>
      <c r="CD63" s="570"/>
      <c r="CE63" s="570"/>
      <c r="CF63" s="570"/>
      <c r="CG63" s="570"/>
      <c r="CH63" s="570"/>
      <c r="CI63" s="570"/>
      <c r="CJ63" s="570"/>
      <c r="CK63" s="570"/>
      <c r="CL63" s="570"/>
      <c r="CM63" s="570"/>
      <c r="CN63" s="570"/>
      <c r="CO63" s="570"/>
      <c r="CP63" s="570"/>
      <c r="CQ63" s="570"/>
      <c r="CR63" s="570"/>
      <c r="CS63" s="570"/>
      <c r="CT63" s="570"/>
      <c r="CU63" s="570"/>
      <c r="CV63" s="570"/>
      <c r="CW63" s="570"/>
      <c r="CX63" s="570"/>
      <c r="CY63" s="570"/>
      <c r="CZ63" s="570"/>
      <c r="DA63" s="570"/>
      <c r="DB63" s="570"/>
      <c r="DC63" s="570"/>
      <c r="DD63" s="570"/>
      <c r="DE63" s="570"/>
      <c r="DF63" s="570"/>
      <c r="DG63" s="570"/>
      <c r="DH63" s="570"/>
      <c r="DI63" s="570"/>
      <c r="DJ63" s="570"/>
      <c r="DK63" s="570"/>
      <c r="DL63" s="570"/>
      <c r="DM63" s="570"/>
      <c r="DN63" s="570"/>
      <c r="DO63" s="570"/>
      <c r="DP63" s="570"/>
      <c r="DQ63" s="570"/>
      <c r="DR63" s="570"/>
      <c r="DS63" s="570"/>
      <c r="DT63" s="570"/>
      <c r="DU63" s="570"/>
      <c r="DV63" s="570"/>
      <c r="DW63" s="570"/>
      <c r="DX63" s="570"/>
      <c r="DY63" s="570"/>
      <c r="DZ63" s="570"/>
      <c r="EA63" s="570"/>
      <c r="EB63" s="570"/>
      <c r="EC63" s="570"/>
      <c r="ED63" s="570"/>
      <c r="EE63" s="570"/>
      <c r="EF63" s="570"/>
      <c r="EG63" s="570"/>
      <c r="EH63" s="570"/>
      <c r="EI63" s="570"/>
      <c r="EJ63" s="570"/>
      <c r="EK63" s="570"/>
      <c r="EL63" s="570"/>
      <c r="EM63" s="570"/>
      <c r="EN63" s="570"/>
      <c r="EO63" s="570"/>
      <c r="EP63" s="570"/>
      <c r="EQ63" s="570"/>
      <c r="ER63" s="570"/>
      <c r="ES63" s="570"/>
      <c r="ET63" s="570"/>
      <c r="EU63" s="570"/>
      <c r="EV63" s="570"/>
      <c r="EW63" s="570"/>
      <c r="EX63" s="570"/>
      <c r="EY63" s="570"/>
      <c r="EZ63" s="570"/>
      <c r="FA63" s="570"/>
      <c r="FB63" s="570"/>
      <c r="FC63" s="570"/>
      <c r="FD63" s="570"/>
      <c r="FE63" s="570"/>
      <c r="FF63" s="570"/>
      <c r="FG63" s="570"/>
      <c r="FH63" s="570"/>
      <c r="FI63" s="570"/>
      <c r="FJ63" s="570"/>
      <c r="FK63" s="570"/>
      <c r="FL63" s="570"/>
      <c r="FM63" s="570"/>
      <c r="FN63" s="570"/>
      <c r="FO63" s="570"/>
      <c r="FP63" s="570"/>
      <c r="FQ63" s="570"/>
      <c r="FR63" s="570"/>
      <c r="FS63" s="570"/>
      <c r="FT63" s="570"/>
      <c r="FU63" s="570"/>
      <c r="FV63" s="570"/>
      <c r="FW63" s="570"/>
      <c r="FX63" s="570"/>
      <c r="FY63" s="570"/>
      <c r="FZ63" s="570"/>
      <c r="GA63" s="570"/>
      <c r="GB63" s="570"/>
      <c r="GC63" s="570"/>
      <c r="GD63" s="570"/>
      <c r="GE63" s="570"/>
      <c r="GF63" s="570"/>
      <c r="GG63" s="570"/>
      <c r="GH63" s="570"/>
      <c r="GI63" s="570"/>
      <c r="GJ63" s="570"/>
      <c r="GK63" s="570"/>
      <c r="GL63" s="570"/>
      <c r="GM63" s="570"/>
      <c r="GN63" s="570"/>
      <c r="GO63" s="570"/>
      <c r="GP63" s="570"/>
      <c r="GQ63" s="570"/>
      <c r="GR63" s="570"/>
      <c r="GS63" s="570"/>
      <c r="GT63" s="570"/>
      <c r="GU63" s="570"/>
      <c r="GV63" s="570"/>
      <c r="GW63" s="570"/>
      <c r="GX63" s="570"/>
      <c r="GY63" s="570"/>
      <c r="GZ63" s="570"/>
      <c r="HA63" s="570"/>
      <c r="HB63" s="570"/>
      <c r="HC63" s="570"/>
      <c r="HD63" s="570"/>
      <c r="HE63" s="570"/>
      <c r="HF63" s="570"/>
      <c r="HG63" s="570"/>
      <c r="HH63" s="570"/>
      <c r="HI63" s="570"/>
      <c r="HJ63" s="570"/>
      <c r="HK63" s="570"/>
      <c r="HL63" s="570"/>
      <c r="HM63" s="570"/>
      <c r="HN63" s="570"/>
      <c r="HO63" s="570"/>
      <c r="HP63" s="570"/>
      <c r="HQ63" s="570"/>
      <c r="HR63" s="570"/>
      <c r="HS63" s="570"/>
      <c r="HT63" s="570"/>
      <c r="HU63" s="570"/>
      <c r="HV63" s="570"/>
      <c r="HW63" s="570"/>
      <c r="HX63" s="570"/>
      <c r="HY63" s="570"/>
      <c r="HZ63" s="570"/>
      <c r="IA63" s="570"/>
      <c r="IB63" s="570"/>
      <c r="IC63" s="570"/>
      <c r="ID63" s="570"/>
      <c r="IE63" s="570"/>
      <c r="IF63" s="570"/>
      <c r="IG63" s="570"/>
      <c r="IH63" s="570"/>
    </row>
    <row r="64" s="601" customFormat="1" ht="24" customHeight="1" spans="1:242">
      <c r="A64" s="570"/>
      <c r="B64" s="586"/>
      <c r="C64" s="586"/>
      <c r="D64" s="586"/>
      <c r="E64" s="374"/>
      <c r="F64" s="570"/>
      <c r="G64" s="570"/>
      <c r="H64" s="570"/>
      <c r="I64" s="570"/>
      <c r="J64" s="570"/>
      <c r="K64" s="570"/>
      <c r="L64" s="570"/>
      <c r="M64" s="570"/>
      <c r="N64" s="570"/>
      <c r="O64" s="570"/>
      <c r="P64" s="570"/>
      <c r="Q64" s="570"/>
      <c r="R64" s="570"/>
      <c r="S64" s="570"/>
      <c r="T64" s="570"/>
      <c r="U64" s="570"/>
      <c r="V64" s="570"/>
      <c r="W64" s="570"/>
      <c r="X64" s="570"/>
      <c r="Y64" s="570"/>
      <c r="Z64" s="570"/>
      <c r="AA64" s="570"/>
      <c r="AB64" s="570"/>
      <c r="AC64" s="570"/>
      <c r="AD64" s="570"/>
      <c r="AE64" s="570"/>
      <c r="AF64" s="570"/>
      <c r="AG64" s="570"/>
      <c r="AH64" s="570"/>
      <c r="AI64" s="570"/>
      <c r="AJ64" s="570"/>
      <c r="AK64" s="570"/>
      <c r="AL64" s="570"/>
      <c r="AM64" s="570"/>
      <c r="AN64" s="570"/>
      <c r="AO64" s="570"/>
      <c r="AP64" s="570"/>
      <c r="AQ64" s="570"/>
      <c r="AR64" s="570"/>
      <c r="AS64" s="570"/>
      <c r="AT64" s="570"/>
      <c r="AU64" s="570"/>
      <c r="AV64" s="570"/>
      <c r="AW64" s="570"/>
      <c r="AX64" s="570"/>
      <c r="AY64" s="570"/>
      <c r="AZ64" s="570"/>
      <c r="BA64" s="570"/>
      <c r="BB64" s="570"/>
      <c r="BC64" s="570"/>
      <c r="BD64" s="570"/>
      <c r="BE64" s="570"/>
      <c r="BF64" s="570"/>
      <c r="BG64" s="570"/>
      <c r="BH64" s="570"/>
      <c r="BI64" s="570"/>
      <c r="BJ64" s="570"/>
      <c r="BK64" s="570"/>
      <c r="BL64" s="570"/>
      <c r="BM64" s="570"/>
      <c r="BN64" s="570"/>
      <c r="BO64" s="570"/>
      <c r="BP64" s="570"/>
      <c r="BQ64" s="570"/>
      <c r="BR64" s="570"/>
      <c r="BS64" s="570"/>
      <c r="BT64" s="570"/>
      <c r="BU64" s="570"/>
      <c r="BV64" s="570"/>
      <c r="BW64" s="570"/>
      <c r="BX64" s="570"/>
      <c r="BY64" s="570"/>
      <c r="BZ64" s="570"/>
      <c r="CA64" s="570"/>
      <c r="CB64" s="570"/>
      <c r="CC64" s="570"/>
      <c r="CD64" s="570"/>
      <c r="CE64" s="570"/>
      <c r="CF64" s="570"/>
      <c r="CG64" s="570"/>
      <c r="CH64" s="570"/>
      <c r="CI64" s="570"/>
      <c r="CJ64" s="570"/>
      <c r="CK64" s="570"/>
      <c r="CL64" s="570"/>
      <c r="CM64" s="570"/>
      <c r="CN64" s="570"/>
      <c r="CO64" s="570"/>
      <c r="CP64" s="570"/>
      <c r="CQ64" s="570"/>
      <c r="CR64" s="570"/>
      <c r="CS64" s="570"/>
      <c r="CT64" s="570"/>
      <c r="CU64" s="570"/>
      <c r="CV64" s="570"/>
      <c r="CW64" s="570"/>
      <c r="CX64" s="570"/>
      <c r="CY64" s="570"/>
      <c r="CZ64" s="570"/>
      <c r="DA64" s="570"/>
      <c r="DB64" s="570"/>
      <c r="DC64" s="570"/>
      <c r="DD64" s="570"/>
      <c r="DE64" s="570"/>
      <c r="DF64" s="570"/>
      <c r="DG64" s="570"/>
      <c r="DH64" s="570"/>
      <c r="DI64" s="570"/>
      <c r="DJ64" s="570"/>
      <c r="DK64" s="570"/>
      <c r="DL64" s="570"/>
      <c r="DM64" s="570"/>
      <c r="DN64" s="570"/>
      <c r="DO64" s="570"/>
      <c r="DP64" s="570"/>
      <c r="DQ64" s="570"/>
      <c r="DR64" s="570"/>
      <c r="DS64" s="570"/>
      <c r="DT64" s="570"/>
      <c r="DU64" s="570"/>
      <c r="DV64" s="570"/>
      <c r="DW64" s="570"/>
      <c r="DX64" s="570"/>
      <c r="DY64" s="570"/>
      <c r="DZ64" s="570"/>
      <c r="EA64" s="570"/>
      <c r="EB64" s="570"/>
      <c r="EC64" s="570"/>
      <c r="ED64" s="570"/>
      <c r="EE64" s="570"/>
      <c r="EF64" s="570"/>
      <c r="EG64" s="570"/>
      <c r="EH64" s="570"/>
      <c r="EI64" s="570"/>
      <c r="EJ64" s="570"/>
      <c r="EK64" s="570"/>
      <c r="EL64" s="570"/>
      <c r="EM64" s="570"/>
      <c r="EN64" s="570"/>
      <c r="EO64" s="570"/>
      <c r="EP64" s="570"/>
      <c r="EQ64" s="570"/>
      <c r="ER64" s="570"/>
      <c r="ES64" s="570"/>
      <c r="ET64" s="570"/>
      <c r="EU64" s="570"/>
      <c r="EV64" s="570"/>
      <c r="EW64" s="570"/>
      <c r="EX64" s="570"/>
      <c r="EY64" s="570"/>
      <c r="EZ64" s="570"/>
      <c r="FA64" s="570"/>
      <c r="FB64" s="570"/>
      <c r="FC64" s="570"/>
      <c r="FD64" s="570"/>
      <c r="FE64" s="570"/>
      <c r="FF64" s="570"/>
      <c r="FG64" s="570"/>
      <c r="FH64" s="570"/>
      <c r="FI64" s="570"/>
      <c r="FJ64" s="570"/>
      <c r="FK64" s="570"/>
      <c r="FL64" s="570"/>
      <c r="FM64" s="570"/>
      <c r="FN64" s="570"/>
      <c r="FO64" s="570"/>
      <c r="FP64" s="570"/>
      <c r="FQ64" s="570"/>
      <c r="FR64" s="570"/>
      <c r="FS64" s="570"/>
      <c r="FT64" s="570"/>
      <c r="FU64" s="570"/>
      <c r="FV64" s="570"/>
      <c r="FW64" s="570"/>
      <c r="FX64" s="570"/>
      <c r="FY64" s="570"/>
      <c r="FZ64" s="570"/>
      <c r="GA64" s="570"/>
      <c r="GB64" s="570"/>
      <c r="GC64" s="570"/>
      <c r="GD64" s="570"/>
      <c r="GE64" s="570"/>
      <c r="GF64" s="570"/>
      <c r="GG64" s="570"/>
      <c r="GH64" s="570"/>
      <c r="GI64" s="570"/>
      <c r="GJ64" s="570"/>
      <c r="GK64" s="570"/>
      <c r="GL64" s="570"/>
      <c r="GM64" s="570"/>
      <c r="GN64" s="570"/>
      <c r="GO64" s="570"/>
      <c r="GP64" s="570"/>
      <c r="GQ64" s="570"/>
      <c r="GR64" s="570"/>
      <c r="GS64" s="570"/>
      <c r="GT64" s="570"/>
      <c r="GU64" s="570"/>
      <c r="GV64" s="570"/>
      <c r="GW64" s="570"/>
      <c r="GX64" s="570"/>
      <c r="GY64" s="570"/>
      <c r="GZ64" s="570"/>
      <c r="HA64" s="570"/>
      <c r="HB64" s="570"/>
      <c r="HC64" s="570"/>
      <c r="HD64" s="570"/>
      <c r="HE64" s="570"/>
      <c r="HF64" s="570"/>
      <c r="HG64" s="570"/>
      <c r="HH64" s="570"/>
      <c r="HI64" s="570"/>
      <c r="HJ64" s="570"/>
      <c r="HK64" s="570"/>
      <c r="HL64" s="570"/>
      <c r="HM64" s="570"/>
      <c r="HN64" s="570"/>
      <c r="HO64" s="570"/>
      <c r="HP64" s="570"/>
      <c r="HQ64" s="570"/>
      <c r="HR64" s="570"/>
      <c r="HS64" s="570"/>
      <c r="HT64" s="570"/>
      <c r="HU64" s="570"/>
      <c r="HV64" s="570"/>
      <c r="HW64" s="570"/>
      <c r="HX64" s="570"/>
      <c r="HY64" s="570"/>
      <c r="HZ64" s="570"/>
      <c r="IA64" s="570"/>
      <c r="IB64" s="570"/>
      <c r="IC64" s="570"/>
      <c r="ID64" s="570"/>
      <c r="IE64" s="570"/>
      <c r="IF64" s="570"/>
      <c r="IG64" s="570"/>
      <c r="IH64" s="570"/>
    </row>
    <row r="65" s="601" customFormat="1" ht="24" customHeight="1" spans="1:242">
      <c r="A65" s="570"/>
      <c r="B65" s="586"/>
      <c r="C65" s="586"/>
      <c r="D65" s="586"/>
      <c r="E65" s="374"/>
      <c r="F65" s="570"/>
      <c r="G65" s="570"/>
      <c r="H65" s="570"/>
      <c r="I65" s="570"/>
      <c r="J65" s="570"/>
      <c r="K65" s="570"/>
      <c r="L65" s="570"/>
      <c r="M65" s="570"/>
      <c r="N65" s="570"/>
      <c r="O65" s="570"/>
      <c r="P65" s="570"/>
      <c r="Q65" s="570"/>
      <c r="R65" s="570"/>
      <c r="S65" s="570"/>
      <c r="T65" s="570"/>
      <c r="U65" s="570"/>
      <c r="V65" s="570"/>
      <c r="W65" s="570"/>
      <c r="X65" s="570"/>
      <c r="Y65" s="570"/>
      <c r="Z65" s="570"/>
      <c r="AA65" s="570"/>
      <c r="AB65" s="570"/>
      <c r="AC65" s="570"/>
      <c r="AD65" s="570"/>
      <c r="AE65" s="570"/>
      <c r="AF65" s="570"/>
      <c r="AG65" s="570"/>
      <c r="AH65" s="570"/>
      <c r="AI65" s="570"/>
      <c r="AJ65" s="570"/>
      <c r="AK65" s="570"/>
      <c r="AL65" s="570"/>
      <c r="AM65" s="570"/>
      <c r="AN65" s="570"/>
      <c r="AO65" s="570"/>
      <c r="AP65" s="570"/>
      <c r="AQ65" s="570"/>
      <c r="AR65" s="570"/>
      <c r="AS65" s="570"/>
      <c r="AT65" s="570"/>
      <c r="AU65" s="570"/>
      <c r="AV65" s="570"/>
      <c r="AW65" s="570"/>
      <c r="AX65" s="570"/>
      <c r="AY65" s="570"/>
      <c r="AZ65" s="570"/>
      <c r="BA65" s="570"/>
      <c r="BB65" s="570"/>
      <c r="BC65" s="570"/>
      <c r="BD65" s="570"/>
      <c r="BE65" s="570"/>
      <c r="BF65" s="570"/>
      <c r="BG65" s="570"/>
      <c r="BH65" s="570"/>
      <c r="BI65" s="570"/>
      <c r="BJ65" s="570"/>
      <c r="BK65" s="570"/>
      <c r="BL65" s="570"/>
      <c r="BM65" s="570"/>
      <c r="BN65" s="570"/>
      <c r="BO65" s="570"/>
      <c r="BP65" s="570"/>
      <c r="BQ65" s="570"/>
      <c r="BR65" s="570"/>
      <c r="BS65" s="570"/>
      <c r="BT65" s="570"/>
      <c r="BU65" s="570"/>
      <c r="BV65" s="570"/>
      <c r="BW65" s="570"/>
      <c r="BX65" s="570"/>
      <c r="BY65" s="570"/>
      <c r="BZ65" s="570"/>
      <c r="CA65" s="570"/>
      <c r="CB65" s="570"/>
      <c r="CC65" s="570"/>
      <c r="CD65" s="570"/>
      <c r="CE65" s="570"/>
      <c r="CF65" s="570"/>
      <c r="CG65" s="570"/>
      <c r="CH65" s="570"/>
      <c r="CI65" s="570"/>
      <c r="CJ65" s="570"/>
      <c r="CK65" s="570"/>
      <c r="CL65" s="570"/>
      <c r="CM65" s="570"/>
      <c r="CN65" s="570"/>
      <c r="CO65" s="570"/>
      <c r="CP65" s="570"/>
      <c r="CQ65" s="570"/>
      <c r="CR65" s="570"/>
      <c r="CS65" s="570"/>
      <c r="CT65" s="570"/>
      <c r="CU65" s="570"/>
      <c r="CV65" s="570"/>
      <c r="CW65" s="570"/>
      <c r="CX65" s="570"/>
      <c r="CY65" s="570"/>
      <c r="CZ65" s="570"/>
      <c r="DA65" s="570"/>
      <c r="DB65" s="570"/>
      <c r="DC65" s="570"/>
      <c r="DD65" s="570"/>
      <c r="DE65" s="570"/>
      <c r="DF65" s="570"/>
      <c r="DG65" s="570"/>
      <c r="DH65" s="570"/>
      <c r="DI65" s="570"/>
      <c r="DJ65" s="570"/>
      <c r="DK65" s="570"/>
      <c r="DL65" s="570"/>
      <c r="DM65" s="570"/>
      <c r="DN65" s="570"/>
      <c r="DO65" s="570"/>
      <c r="DP65" s="570"/>
      <c r="DQ65" s="570"/>
      <c r="DR65" s="570"/>
      <c r="DS65" s="570"/>
      <c r="DT65" s="570"/>
      <c r="DU65" s="570"/>
      <c r="DV65" s="570"/>
      <c r="DW65" s="570"/>
      <c r="DX65" s="570"/>
      <c r="DY65" s="570"/>
      <c r="DZ65" s="570"/>
      <c r="EA65" s="570"/>
      <c r="EB65" s="570"/>
      <c r="EC65" s="570"/>
      <c r="ED65" s="570"/>
      <c r="EE65" s="570"/>
      <c r="EF65" s="570"/>
      <c r="EG65" s="570"/>
      <c r="EH65" s="570"/>
      <c r="EI65" s="570"/>
      <c r="EJ65" s="570"/>
      <c r="EK65" s="570"/>
      <c r="EL65" s="570"/>
      <c r="EM65" s="570"/>
      <c r="EN65" s="570"/>
      <c r="EO65" s="570"/>
      <c r="EP65" s="570"/>
      <c r="EQ65" s="570"/>
      <c r="ER65" s="570"/>
      <c r="ES65" s="570"/>
      <c r="ET65" s="570"/>
      <c r="EU65" s="570"/>
      <c r="EV65" s="570"/>
      <c r="EW65" s="570"/>
      <c r="EX65" s="570"/>
      <c r="EY65" s="570"/>
      <c r="EZ65" s="570"/>
      <c r="FA65" s="570"/>
      <c r="FB65" s="570"/>
      <c r="FC65" s="570"/>
      <c r="FD65" s="570"/>
      <c r="FE65" s="570"/>
      <c r="FF65" s="570"/>
      <c r="FG65" s="570"/>
      <c r="FH65" s="570"/>
      <c r="FI65" s="570"/>
      <c r="FJ65" s="570"/>
      <c r="FK65" s="570"/>
      <c r="FL65" s="570"/>
      <c r="FM65" s="570"/>
      <c r="FN65" s="570"/>
      <c r="FO65" s="570"/>
      <c r="FP65" s="570"/>
      <c r="FQ65" s="570"/>
      <c r="FR65" s="570"/>
      <c r="FS65" s="570"/>
      <c r="FT65" s="570"/>
      <c r="FU65" s="570"/>
      <c r="FV65" s="570"/>
      <c r="FW65" s="570"/>
      <c r="FX65" s="570"/>
      <c r="FY65" s="570"/>
      <c r="FZ65" s="570"/>
      <c r="GA65" s="570"/>
      <c r="GB65" s="570"/>
      <c r="GC65" s="570"/>
      <c r="GD65" s="570"/>
      <c r="GE65" s="570"/>
      <c r="GF65" s="570"/>
      <c r="GG65" s="570"/>
      <c r="GH65" s="570"/>
      <c r="GI65" s="570"/>
      <c r="GJ65" s="570"/>
      <c r="GK65" s="570"/>
      <c r="GL65" s="570"/>
      <c r="GM65" s="570"/>
      <c r="GN65" s="570"/>
      <c r="GO65" s="570"/>
      <c r="GP65" s="570"/>
      <c r="GQ65" s="570"/>
      <c r="GR65" s="570"/>
      <c r="GS65" s="570"/>
      <c r="GT65" s="570"/>
      <c r="GU65" s="570"/>
      <c r="GV65" s="570"/>
      <c r="GW65" s="570"/>
      <c r="GX65" s="570"/>
      <c r="GY65" s="570"/>
      <c r="GZ65" s="570"/>
      <c r="HA65" s="570"/>
      <c r="HB65" s="570"/>
      <c r="HC65" s="570"/>
      <c r="HD65" s="570"/>
      <c r="HE65" s="570"/>
      <c r="HF65" s="570"/>
      <c r="HG65" s="570"/>
      <c r="HH65" s="570"/>
      <c r="HI65" s="570"/>
      <c r="HJ65" s="570"/>
      <c r="HK65" s="570"/>
      <c r="HL65" s="570"/>
      <c r="HM65" s="570"/>
      <c r="HN65" s="570"/>
      <c r="HO65" s="570"/>
      <c r="HP65" s="570"/>
      <c r="HQ65" s="570"/>
      <c r="HR65" s="570"/>
      <c r="HS65" s="570"/>
      <c r="HT65" s="570"/>
      <c r="HU65" s="570"/>
      <c r="HV65" s="570"/>
      <c r="HW65" s="570"/>
      <c r="HX65" s="570"/>
      <c r="HY65" s="570"/>
      <c r="HZ65" s="570"/>
      <c r="IA65" s="570"/>
      <c r="IB65" s="570"/>
      <c r="IC65" s="570"/>
      <c r="ID65" s="570"/>
      <c r="IE65" s="570"/>
      <c r="IF65" s="570"/>
      <c r="IG65" s="570"/>
      <c r="IH65" s="570"/>
    </row>
    <row r="66" s="601" customFormat="1" ht="24" customHeight="1" spans="1:242">
      <c r="A66" s="570"/>
      <c r="B66" s="586"/>
      <c r="C66" s="586"/>
      <c r="D66" s="586"/>
      <c r="E66" s="374"/>
      <c r="F66" s="570"/>
      <c r="G66" s="570"/>
      <c r="H66" s="570"/>
      <c r="I66" s="570"/>
      <c r="J66" s="570"/>
      <c r="K66" s="570"/>
      <c r="L66" s="570"/>
      <c r="M66" s="570"/>
      <c r="N66" s="570"/>
      <c r="O66" s="570"/>
      <c r="P66" s="570"/>
      <c r="Q66" s="570"/>
      <c r="R66" s="570"/>
      <c r="S66" s="570"/>
      <c r="T66" s="570"/>
      <c r="U66" s="570"/>
      <c r="V66" s="570"/>
      <c r="W66" s="570"/>
      <c r="X66" s="570"/>
      <c r="Y66" s="570"/>
      <c r="Z66" s="570"/>
      <c r="AA66" s="570"/>
      <c r="AB66" s="570"/>
      <c r="AC66" s="570"/>
      <c r="AD66" s="570"/>
      <c r="AE66" s="570"/>
      <c r="AF66" s="570"/>
      <c r="AG66" s="570"/>
      <c r="AH66" s="570"/>
      <c r="AI66" s="570"/>
      <c r="AJ66" s="570"/>
      <c r="AK66" s="570"/>
      <c r="AL66" s="570"/>
      <c r="AM66" s="570"/>
      <c r="AN66" s="570"/>
      <c r="AO66" s="570"/>
      <c r="AP66" s="570"/>
      <c r="AQ66" s="570"/>
      <c r="AR66" s="570"/>
      <c r="AS66" s="570"/>
      <c r="AT66" s="570"/>
      <c r="AU66" s="570"/>
      <c r="AV66" s="570"/>
      <c r="AW66" s="570"/>
      <c r="AX66" s="570"/>
      <c r="AY66" s="570"/>
      <c r="AZ66" s="570"/>
      <c r="BA66" s="570"/>
      <c r="BB66" s="570"/>
      <c r="BC66" s="570"/>
      <c r="BD66" s="570"/>
      <c r="BE66" s="570"/>
      <c r="BF66" s="570"/>
      <c r="BG66" s="570"/>
      <c r="BH66" s="570"/>
      <c r="BI66" s="570"/>
      <c r="BJ66" s="570"/>
      <c r="BK66" s="570"/>
      <c r="BL66" s="570"/>
      <c r="BM66" s="570"/>
      <c r="BN66" s="570"/>
      <c r="BO66" s="570"/>
      <c r="BP66" s="570"/>
      <c r="BQ66" s="570"/>
      <c r="BR66" s="570"/>
      <c r="BS66" s="570"/>
      <c r="BT66" s="570"/>
      <c r="BU66" s="570"/>
      <c r="BV66" s="570"/>
      <c r="BW66" s="570"/>
      <c r="BX66" s="570"/>
      <c r="BY66" s="570"/>
      <c r="BZ66" s="570"/>
      <c r="CA66" s="570"/>
      <c r="CB66" s="570"/>
      <c r="CC66" s="570"/>
      <c r="CD66" s="570"/>
      <c r="CE66" s="570"/>
      <c r="CF66" s="570"/>
      <c r="CG66" s="570"/>
      <c r="CH66" s="570"/>
      <c r="CI66" s="570"/>
      <c r="CJ66" s="570"/>
      <c r="CK66" s="570"/>
      <c r="CL66" s="570"/>
      <c r="CM66" s="570"/>
      <c r="CN66" s="570"/>
      <c r="CO66" s="570"/>
      <c r="CP66" s="570"/>
      <c r="CQ66" s="570"/>
      <c r="CR66" s="570"/>
      <c r="CS66" s="570"/>
      <c r="CT66" s="570"/>
      <c r="CU66" s="570"/>
      <c r="CV66" s="570"/>
      <c r="CW66" s="570"/>
      <c r="CX66" s="570"/>
      <c r="CY66" s="570"/>
      <c r="CZ66" s="570"/>
      <c r="DA66" s="570"/>
      <c r="DB66" s="570"/>
      <c r="DC66" s="570"/>
      <c r="DD66" s="570"/>
      <c r="DE66" s="570"/>
      <c r="DF66" s="570"/>
      <c r="DG66" s="570"/>
      <c r="DH66" s="570"/>
      <c r="DI66" s="570"/>
      <c r="DJ66" s="570"/>
      <c r="DK66" s="570"/>
      <c r="DL66" s="570"/>
      <c r="DM66" s="570"/>
      <c r="DN66" s="570"/>
      <c r="DO66" s="570"/>
      <c r="DP66" s="570"/>
      <c r="DQ66" s="570"/>
      <c r="DR66" s="570"/>
      <c r="DS66" s="570"/>
      <c r="DT66" s="570"/>
      <c r="DU66" s="570"/>
      <c r="DV66" s="570"/>
      <c r="DW66" s="570"/>
      <c r="DX66" s="570"/>
      <c r="DY66" s="570"/>
      <c r="DZ66" s="570"/>
      <c r="EA66" s="570"/>
      <c r="EB66" s="570"/>
      <c r="EC66" s="570"/>
      <c r="ED66" s="570"/>
      <c r="EE66" s="570"/>
      <c r="EF66" s="570"/>
      <c r="EG66" s="570"/>
      <c r="EH66" s="570"/>
      <c r="EI66" s="570"/>
      <c r="EJ66" s="570"/>
      <c r="EK66" s="570"/>
      <c r="EL66" s="570"/>
      <c r="EM66" s="570"/>
      <c r="EN66" s="570"/>
      <c r="EO66" s="570"/>
      <c r="EP66" s="570"/>
      <c r="EQ66" s="570"/>
      <c r="ER66" s="570"/>
      <c r="ES66" s="570"/>
      <c r="ET66" s="570"/>
      <c r="EU66" s="570"/>
      <c r="EV66" s="570"/>
      <c r="EW66" s="570"/>
      <c r="EX66" s="570"/>
      <c r="EY66" s="570"/>
      <c r="EZ66" s="570"/>
      <c r="FA66" s="570"/>
      <c r="FB66" s="570"/>
      <c r="FC66" s="570"/>
      <c r="FD66" s="570"/>
      <c r="FE66" s="570"/>
      <c r="FF66" s="570"/>
      <c r="FG66" s="570"/>
      <c r="FH66" s="570"/>
      <c r="FI66" s="570"/>
      <c r="FJ66" s="570"/>
      <c r="FK66" s="570"/>
      <c r="FL66" s="570"/>
      <c r="FM66" s="570"/>
      <c r="FN66" s="570"/>
      <c r="FO66" s="570"/>
      <c r="FP66" s="570"/>
      <c r="FQ66" s="570"/>
      <c r="FR66" s="570"/>
      <c r="FS66" s="570"/>
      <c r="FT66" s="570"/>
      <c r="FU66" s="570"/>
      <c r="FV66" s="570"/>
      <c r="FW66" s="570"/>
      <c r="FX66" s="570"/>
      <c r="FY66" s="570"/>
      <c r="FZ66" s="570"/>
      <c r="GA66" s="570"/>
      <c r="GB66" s="570"/>
      <c r="GC66" s="570"/>
      <c r="GD66" s="570"/>
      <c r="GE66" s="570"/>
      <c r="GF66" s="570"/>
      <c r="GG66" s="570"/>
      <c r="GH66" s="570"/>
      <c r="GI66" s="570"/>
      <c r="GJ66" s="570"/>
      <c r="GK66" s="570"/>
      <c r="GL66" s="570"/>
      <c r="GM66" s="570"/>
      <c r="GN66" s="570"/>
      <c r="GO66" s="570"/>
      <c r="GP66" s="570"/>
      <c r="GQ66" s="570"/>
      <c r="GR66" s="570"/>
      <c r="GS66" s="570"/>
      <c r="GT66" s="570"/>
      <c r="GU66" s="570"/>
      <c r="GV66" s="570"/>
      <c r="GW66" s="570"/>
      <c r="GX66" s="570"/>
      <c r="GY66" s="570"/>
      <c r="GZ66" s="570"/>
      <c r="HA66" s="570"/>
      <c r="HB66" s="570"/>
      <c r="HC66" s="570"/>
      <c r="HD66" s="570"/>
      <c r="HE66" s="570"/>
      <c r="HF66" s="570"/>
      <c r="HG66" s="570"/>
      <c r="HH66" s="570"/>
      <c r="HI66" s="570"/>
      <c r="HJ66" s="570"/>
      <c r="HK66" s="570"/>
      <c r="HL66" s="570"/>
      <c r="HM66" s="570"/>
      <c r="HN66" s="570"/>
      <c r="HO66" s="570"/>
      <c r="HP66" s="570"/>
      <c r="HQ66" s="570"/>
      <c r="HR66" s="570"/>
      <c r="HS66" s="570"/>
      <c r="HT66" s="570"/>
      <c r="HU66" s="570"/>
      <c r="HV66" s="570"/>
      <c r="HW66" s="570"/>
      <c r="HX66" s="570"/>
      <c r="HY66" s="570"/>
      <c r="HZ66" s="570"/>
      <c r="IA66" s="570"/>
      <c r="IB66" s="570"/>
      <c r="IC66" s="570"/>
      <c r="ID66" s="570"/>
      <c r="IE66" s="570"/>
      <c r="IF66" s="570"/>
      <c r="IG66" s="570"/>
      <c r="IH66" s="570"/>
    </row>
    <row r="67" s="601" customFormat="1" ht="24" customHeight="1" spans="1:242">
      <c r="A67" s="570"/>
      <c r="B67" s="586"/>
      <c r="C67" s="586"/>
      <c r="D67" s="586"/>
      <c r="E67" s="374"/>
      <c r="F67" s="570"/>
      <c r="G67" s="570"/>
      <c r="H67" s="570"/>
      <c r="I67" s="570"/>
      <c r="J67" s="570"/>
      <c r="K67" s="570"/>
      <c r="L67" s="570"/>
      <c r="M67" s="570"/>
      <c r="N67" s="570"/>
      <c r="O67" s="570"/>
      <c r="P67" s="570"/>
      <c r="Q67" s="570"/>
      <c r="R67" s="570"/>
      <c r="S67" s="570"/>
      <c r="T67" s="570"/>
      <c r="U67" s="570"/>
      <c r="V67" s="570"/>
      <c r="W67" s="570"/>
      <c r="X67" s="570"/>
      <c r="Y67" s="570"/>
      <c r="Z67" s="570"/>
      <c r="AA67" s="570"/>
      <c r="AB67" s="570"/>
      <c r="AC67" s="570"/>
      <c r="AD67" s="570"/>
      <c r="AE67" s="570"/>
      <c r="AF67" s="570"/>
      <c r="AG67" s="570"/>
      <c r="AH67" s="570"/>
      <c r="AI67" s="570"/>
      <c r="AJ67" s="570"/>
      <c r="AK67" s="570"/>
      <c r="AL67" s="570"/>
      <c r="AM67" s="570"/>
      <c r="AN67" s="570"/>
      <c r="AO67" s="570"/>
      <c r="AP67" s="570"/>
      <c r="AQ67" s="570"/>
      <c r="AR67" s="570"/>
      <c r="AS67" s="570"/>
      <c r="AT67" s="570"/>
      <c r="AU67" s="570"/>
      <c r="AV67" s="570"/>
      <c r="AW67" s="570"/>
      <c r="AX67" s="570"/>
      <c r="AY67" s="570"/>
      <c r="AZ67" s="570"/>
      <c r="BA67" s="570"/>
      <c r="BB67" s="570"/>
      <c r="BC67" s="570"/>
      <c r="BD67" s="570"/>
      <c r="BE67" s="570"/>
      <c r="BF67" s="570"/>
      <c r="BG67" s="570"/>
      <c r="BH67" s="570"/>
      <c r="BI67" s="570"/>
      <c r="BJ67" s="570"/>
      <c r="BK67" s="570"/>
      <c r="BL67" s="570"/>
      <c r="BM67" s="570"/>
      <c r="BN67" s="570"/>
      <c r="BO67" s="570"/>
      <c r="BP67" s="570"/>
      <c r="BQ67" s="570"/>
      <c r="BR67" s="570"/>
      <c r="BS67" s="570"/>
      <c r="BT67" s="570"/>
      <c r="BU67" s="570"/>
      <c r="BV67" s="570"/>
      <c r="BW67" s="570"/>
      <c r="BX67" s="570"/>
      <c r="BY67" s="570"/>
      <c r="BZ67" s="570"/>
      <c r="CA67" s="570"/>
      <c r="CB67" s="570"/>
      <c r="CC67" s="570"/>
      <c r="CD67" s="570"/>
      <c r="CE67" s="570"/>
      <c r="CF67" s="570"/>
      <c r="CG67" s="570"/>
      <c r="CH67" s="570"/>
      <c r="CI67" s="570"/>
      <c r="CJ67" s="570"/>
      <c r="CK67" s="570"/>
      <c r="CL67" s="570"/>
      <c r="CM67" s="570"/>
      <c r="CN67" s="570"/>
      <c r="CO67" s="570"/>
      <c r="CP67" s="570"/>
      <c r="CQ67" s="570"/>
      <c r="CR67" s="570"/>
      <c r="CS67" s="570"/>
      <c r="CT67" s="570"/>
      <c r="CU67" s="570"/>
      <c r="CV67" s="570"/>
      <c r="CW67" s="570"/>
      <c r="CX67" s="570"/>
      <c r="CY67" s="570"/>
      <c r="CZ67" s="570"/>
      <c r="DA67" s="570"/>
      <c r="DB67" s="570"/>
      <c r="DC67" s="570"/>
      <c r="DD67" s="570"/>
      <c r="DE67" s="570"/>
      <c r="DF67" s="570"/>
      <c r="DG67" s="570"/>
      <c r="DH67" s="570"/>
      <c r="DI67" s="570"/>
      <c r="DJ67" s="570"/>
      <c r="DK67" s="570"/>
      <c r="DL67" s="570"/>
      <c r="DM67" s="570"/>
      <c r="DN67" s="570"/>
      <c r="DO67" s="570"/>
      <c r="DP67" s="570"/>
      <c r="DQ67" s="570"/>
      <c r="DR67" s="570"/>
      <c r="DS67" s="570"/>
      <c r="DT67" s="570"/>
      <c r="DU67" s="570"/>
      <c r="DV67" s="570"/>
      <c r="DW67" s="570"/>
      <c r="DX67" s="570"/>
      <c r="DY67" s="570"/>
      <c r="DZ67" s="570"/>
      <c r="EA67" s="570"/>
      <c r="EB67" s="570"/>
      <c r="EC67" s="570"/>
      <c r="ED67" s="570"/>
      <c r="EE67" s="570"/>
      <c r="EF67" s="570"/>
      <c r="EG67" s="570"/>
      <c r="EH67" s="570"/>
      <c r="EI67" s="570"/>
      <c r="EJ67" s="570"/>
      <c r="EK67" s="570"/>
      <c r="EL67" s="570"/>
      <c r="EM67" s="570"/>
      <c r="EN67" s="570"/>
      <c r="EO67" s="570"/>
      <c r="EP67" s="570"/>
      <c r="EQ67" s="570"/>
      <c r="ER67" s="570"/>
      <c r="ES67" s="570"/>
      <c r="ET67" s="570"/>
      <c r="EU67" s="570"/>
      <c r="EV67" s="570"/>
      <c r="EW67" s="570"/>
      <c r="EX67" s="570"/>
      <c r="EY67" s="570"/>
      <c r="EZ67" s="570"/>
      <c r="FA67" s="570"/>
      <c r="FB67" s="570"/>
      <c r="FC67" s="570"/>
      <c r="FD67" s="570"/>
      <c r="FE67" s="570"/>
      <c r="FF67" s="570"/>
      <c r="FG67" s="570"/>
      <c r="FH67" s="570"/>
      <c r="FI67" s="570"/>
      <c r="FJ67" s="570"/>
      <c r="FK67" s="570"/>
      <c r="FL67" s="570"/>
      <c r="FM67" s="570"/>
      <c r="FN67" s="570"/>
      <c r="FO67" s="570"/>
      <c r="FP67" s="570"/>
      <c r="FQ67" s="570"/>
      <c r="FR67" s="570"/>
      <c r="FS67" s="570"/>
      <c r="FT67" s="570"/>
      <c r="FU67" s="570"/>
      <c r="FV67" s="570"/>
      <c r="FW67" s="570"/>
      <c r="FX67" s="570"/>
      <c r="FY67" s="570"/>
      <c r="FZ67" s="570"/>
      <c r="GA67" s="570"/>
      <c r="GB67" s="570"/>
      <c r="GC67" s="570"/>
      <c r="GD67" s="570"/>
      <c r="GE67" s="570"/>
      <c r="GF67" s="570"/>
      <c r="GG67" s="570"/>
      <c r="GH67" s="570"/>
      <c r="GI67" s="570"/>
      <c r="GJ67" s="570"/>
      <c r="GK67" s="570"/>
      <c r="GL67" s="570"/>
      <c r="GM67" s="570"/>
      <c r="GN67" s="570"/>
      <c r="GO67" s="570"/>
      <c r="GP67" s="570"/>
      <c r="GQ67" s="570"/>
      <c r="GR67" s="570"/>
      <c r="GS67" s="570"/>
      <c r="GT67" s="570"/>
      <c r="GU67" s="570"/>
      <c r="GV67" s="570"/>
      <c r="GW67" s="570"/>
      <c r="GX67" s="570"/>
      <c r="GY67" s="570"/>
      <c r="GZ67" s="570"/>
      <c r="HA67" s="570"/>
      <c r="HB67" s="570"/>
      <c r="HC67" s="570"/>
      <c r="HD67" s="570"/>
      <c r="HE67" s="570"/>
      <c r="HF67" s="570"/>
      <c r="HG67" s="570"/>
      <c r="HH67" s="570"/>
      <c r="HI67" s="570"/>
      <c r="HJ67" s="570"/>
      <c r="HK67" s="570"/>
      <c r="HL67" s="570"/>
      <c r="HM67" s="570"/>
      <c r="HN67" s="570"/>
      <c r="HO67" s="570"/>
      <c r="HP67" s="570"/>
      <c r="HQ67" s="570"/>
      <c r="HR67" s="570"/>
      <c r="HS67" s="570"/>
      <c r="HT67" s="570"/>
      <c r="HU67" s="570"/>
      <c r="HV67" s="570"/>
      <c r="HW67" s="570"/>
      <c r="HX67" s="570"/>
      <c r="HY67" s="570"/>
      <c r="HZ67" s="570"/>
      <c r="IA67" s="570"/>
      <c r="IB67" s="570"/>
      <c r="IC67" s="570"/>
      <c r="ID67" s="570"/>
      <c r="IE67" s="570"/>
      <c r="IF67" s="570"/>
      <c r="IG67" s="570"/>
      <c r="IH67" s="570"/>
    </row>
    <row r="68" s="601" customFormat="1" ht="24" customHeight="1" spans="1:242">
      <c r="A68" s="570"/>
      <c r="B68" s="586"/>
      <c r="C68" s="586"/>
      <c r="D68" s="586"/>
      <c r="E68" s="374"/>
      <c r="F68" s="570"/>
      <c r="G68" s="570"/>
      <c r="H68" s="570"/>
      <c r="I68" s="570"/>
      <c r="J68" s="570"/>
      <c r="K68" s="570"/>
      <c r="L68" s="570"/>
      <c r="M68" s="570"/>
      <c r="N68" s="570"/>
      <c r="O68" s="570"/>
      <c r="P68" s="570"/>
      <c r="Q68" s="570"/>
      <c r="R68" s="570"/>
      <c r="S68" s="570"/>
      <c r="T68" s="570"/>
      <c r="U68" s="570"/>
      <c r="V68" s="570"/>
      <c r="W68" s="570"/>
      <c r="X68" s="570"/>
      <c r="Y68" s="570"/>
      <c r="Z68" s="570"/>
      <c r="AA68" s="570"/>
      <c r="AB68" s="570"/>
      <c r="AC68" s="570"/>
      <c r="AD68" s="570"/>
      <c r="AE68" s="570"/>
      <c r="AF68" s="570"/>
      <c r="AG68" s="570"/>
      <c r="AH68" s="570"/>
      <c r="AI68" s="570"/>
      <c r="AJ68" s="570"/>
      <c r="AK68" s="570"/>
      <c r="AL68" s="570"/>
      <c r="AM68" s="570"/>
      <c r="AN68" s="570"/>
      <c r="AO68" s="570"/>
      <c r="AP68" s="570"/>
      <c r="AQ68" s="570"/>
      <c r="AR68" s="570"/>
      <c r="AS68" s="570"/>
      <c r="AT68" s="570"/>
      <c r="AU68" s="570"/>
      <c r="AV68" s="570"/>
      <c r="AW68" s="570"/>
      <c r="AX68" s="570"/>
      <c r="AY68" s="570"/>
      <c r="AZ68" s="570"/>
      <c r="BA68" s="570"/>
      <c r="BB68" s="570"/>
      <c r="BC68" s="570"/>
      <c r="BD68" s="570"/>
      <c r="BE68" s="570"/>
      <c r="BF68" s="570"/>
      <c r="BG68" s="570"/>
      <c r="BH68" s="570"/>
      <c r="BI68" s="570"/>
      <c r="BJ68" s="570"/>
      <c r="BK68" s="570"/>
      <c r="BL68" s="570"/>
      <c r="BM68" s="570"/>
      <c r="BN68" s="570"/>
      <c r="BO68" s="570"/>
      <c r="BP68" s="570"/>
      <c r="BQ68" s="570"/>
      <c r="BR68" s="570"/>
      <c r="BS68" s="570"/>
      <c r="BT68" s="570"/>
      <c r="BU68" s="570"/>
      <c r="BV68" s="570"/>
      <c r="BW68" s="570"/>
      <c r="BX68" s="570"/>
      <c r="BY68" s="570"/>
      <c r="BZ68" s="570"/>
      <c r="CA68" s="570"/>
      <c r="CB68" s="570"/>
      <c r="CC68" s="570"/>
      <c r="CD68" s="570"/>
      <c r="CE68" s="570"/>
      <c r="CF68" s="570"/>
      <c r="CG68" s="570"/>
      <c r="CH68" s="570"/>
      <c r="CI68" s="570"/>
      <c r="CJ68" s="570"/>
      <c r="CK68" s="570"/>
      <c r="CL68" s="570"/>
      <c r="CM68" s="570"/>
      <c r="CN68" s="570"/>
      <c r="CO68" s="570"/>
      <c r="CP68" s="570"/>
      <c r="CQ68" s="570"/>
      <c r="CR68" s="570"/>
      <c r="CS68" s="570"/>
      <c r="CT68" s="570"/>
      <c r="CU68" s="570"/>
      <c r="CV68" s="570"/>
      <c r="CW68" s="570"/>
      <c r="CX68" s="570"/>
      <c r="CY68" s="570"/>
      <c r="CZ68" s="570"/>
      <c r="DA68" s="570"/>
      <c r="DB68" s="570"/>
      <c r="DC68" s="570"/>
      <c r="DD68" s="570"/>
      <c r="DE68" s="570"/>
      <c r="DF68" s="570"/>
      <c r="DG68" s="570"/>
      <c r="DH68" s="570"/>
      <c r="DI68" s="570"/>
      <c r="DJ68" s="570"/>
      <c r="DK68" s="570"/>
      <c r="DL68" s="570"/>
      <c r="DM68" s="570"/>
      <c r="DN68" s="570"/>
      <c r="DO68" s="570"/>
      <c r="DP68" s="570"/>
      <c r="DQ68" s="570"/>
      <c r="DR68" s="570"/>
      <c r="DS68" s="570"/>
      <c r="DT68" s="570"/>
      <c r="DU68" s="570"/>
      <c r="DV68" s="570"/>
      <c r="DW68" s="570"/>
      <c r="DX68" s="570"/>
      <c r="DY68" s="570"/>
      <c r="DZ68" s="570"/>
      <c r="EA68" s="570"/>
      <c r="EB68" s="570"/>
      <c r="EC68" s="570"/>
      <c r="ED68" s="570"/>
      <c r="EE68" s="570"/>
      <c r="EF68" s="570"/>
      <c r="EG68" s="570"/>
      <c r="EH68" s="570"/>
      <c r="EI68" s="570"/>
      <c r="EJ68" s="570"/>
      <c r="EK68" s="570"/>
      <c r="EL68" s="570"/>
      <c r="EM68" s="570"/>
      <c r="EN68" s="570"/>
      <c r="EO68" s="570"/>
      <c r="EP68" s="570"/>
      <c r="EQ68" s="570"/>
      <c r="ER68" s="570"/>
      <c r="ES68" s="570"/>
      <c r="ET68" s="570"/>
      <c r="EU68" s="570"/>
      <c r="EV68" s="570"/>
      <c r="EW68" s="570"/>
      <c r="EX68" s="570"/>
      <c r="EY68" s="570"/>
      <c r="EZ68" s="570"/>
      <c r="FA68" s="570"/>
      <c r="FB68" s="570"/>
      <c r="FC68" s="570"/>
      <c r="FD68" s="570"/>
      <c r="FE68" s="570"/>
      <c r="FF68" s="570"/>
      <c r="FG68" s="570"/>
      <c r="FH68" s="570"/>
      <c r="FI68" s="570"/>
      <c r="FJ68" s="570"/>
      <c r="FK68" s="570"/>
      <c r="FL68" s="570"/>
      <c r="FM68" s="570"/>
      <c r="FN68" s="570"/>
      <c r="FO68" s="570"/>
      <c r="FP68" s="570"/>
      <c r="FQ68" s="570"/>
      <c r="FR68" s="570"/>
      <c r="FS68" s="570"/>
      <c r="FT68" s="570"/>
      <c r="FU68" s="570"/>
      <c r="FV68" s="570"/>
      <c r="FW68" s="570"/>
      <c r="FX68" s="570"/>
      <c r="FY68" s="570"/>
      <c r="FZ68" s="570"/>
      <c r="GA68" s="570"/>
      <c r="GB68" s="570"/>
      <c r="GC68" s="570"/>
      <c r="GD68" s="570"/>
      <c r="GE68" s="570"/>
      <c r="GF68" s="570"/>
      <c r="GG68" s="570"/>
      <c r="GH68" s="570"/>
      <c r="GI68" s="570"/>
      <c r="GJ68" s="570"/>
      <c r="GK68" s="570"/>
      <c r="GL68" s="570"/>
      <c r="GM68" s="570"/>
      <c r="GN68" s="570"/>
      <c r="GO68" s="570"/>
      <c r="GP68" s="570"/>
      <c r="GQ68" s="570"/>
      <c r="GR68" s="570"/>
      <c r="GS68" s="570"/>
      <c r="GT68" s="570"/>
      <c r="GU68" s="570"/>
      <c r="GV68" s="570"/>
      <c r="GW68" s="570"/>
      <c r="GX68" s="570"/>
      <c r="GY68" s="570"/>
      <c r="GZ68" s="570"/>
      <c r="HA68" s="570"/>
      <c r="HB68" s="570"/>
      <c r="HC68" s="570"/>
      <c r="HD68" s="570"/>
      <c r="HE68" s="570"/>
      <c r="HF68" s="570"/>
      <c r="HG68" s="570"/>
      <c r="HH68" s="570"/>
      <c r="HI68" s="570"/>
      <c r="HJ68" s="570"/>
      <c r="HK68" s="570"/>
      <c r="HL68" s="570"/>
      <c r="HM68" s="570"/>
      <c r="HN68" s="570"/>
      <c r="HO68" s="570"/>
      <c r="HP68" s="570"/>
      <c r="HQ68" s="570"/>
      <c r="HR68" s="570"/>
      <c r="HS68" s="570"/>
      <c r="HT68" s="570"/>
      <c r="HU68" s="570"/>
      <c r="HV68" s="570"/>
      <c r="HW68" s="570"/>
      <c r="HX68" s="570"/>
      <c r="HY68" s="570"/>
      <c r="HZ68" s="570"/>
      <c r="IA68" s="570"/>
      <c r="IB68" s="570"/>
      <c r="IC68" s="570"/>
      <c r="ID68" s="570"/>
      <c r="IE68" s="570"/>
      <c r="IF68" s="570"/>
      <c r="IG68" s="570"/>
      <c r="IH68" s="570"/>
    </row>
    <row r="69" s="601" customFormat="1" ht="24" customHeight="1" spans="1:242">
      <c r="A69" s="570"/>
      <c r="B69" s="586"/>
      <c r="C69" s="586"/>
      <c r="D69" s="586"/>
      <c r="E69" s="374"/>
      <c r="F69" s="570"/>
      <c r="G69" s="570"/>
      <c r="H69" s="570"/>
      <c r="I69" s="570"/>
      <c r="J69" s="570"/>
      <c r="K69" s="570"/>
      <c r="L69" s="570"/>
      <c r="M69" s="570"/>
      <c r="N69" s="570"/>
      <c r="O69" s="570"/>
      <c r="P69" s="570"/>
      <c r="Q69" s="570"/>
      <c r="R69" s="570"/>
      <c r="S69" s="570"/>
      <c r="T69" s="570"/>
      <c r="U69" s="570"/>
      <c r="V69" s="570"/>
      <c r="W69" s="570"/>
      <c r="X69" s="570"/>
      <c r="Y69" s="570"/>
      <c r="Z69" s="570"/>
      <c r="AA69" s="570"/>
      <c r="AB69" s="570"/>
      <c r="AC69" s="570"/>
      <c r="AD69" s="570"/>
      <c r="AE69" s="570"/>
      <c r="AF69" s="570"/>
      <c r="AG69" s="570"/>
      <c r="AH69" s="570"/>
      <c r="AI69" s="570"/>
      <c r="AJ69" s="570"/>
      <c r="AK69" s="570"/>
      <c r="AL69" s="570"/>
      <c r="AM69" s="570"/>
      <c r="AN69" s="570"/>
      <c r="AO69" s="570"/>
      <c r="AP69" s="570"/>
      <c r="AQ69" s="570"/>
      <c r="AR69" s="570"/>
      <c r="AS69" s="570"/>
      <c r="AT69" s="570"/>
      <c r="AU69" s="570"/>
      <c r="AV69" s="570"/>
      <c r="AW69" s="570"/>
      <c r="AX69" s="570"/>
      <c r="AY69" s="570"/>
      <c r="AZ69" s="570"/>
      <c r="BA69" s="570"/>
      <c r="BB69" s="570"/>
      <c r="BC69" s="570"/>
      <c r="BD69" s="570"/>
      <c r="BE69" s="570"/>
      <c r="BF69" s="570"/>
      <c r="BG69" s="570"/>
      <c r="BH69" s="570"/>
      <c r="BI69" s="570"/>
      <c r="BJ69" s="570"/>
      <c r="BK69" s="570"/>
      <c r="BL69" s="570"/>
      <c r="BM69" s="570"/>
      <c r="BN69" s="570"/>
      <c r="BO69" s="570"/>
      <c r="BP69" s="570"/>
      <c r="BQ69" s="570"/>
      <c r="BR69" s="570"/>
      <c r="BS69" s="570"/>
      <c r="BT69" s="570"/>
      <c r="BU69" s="570"/>
      <c r="BV69" s="570"/>
      <c r="BW69" s="570"/>
      <c r="BX69" s="570"/>
      <c r="BY69" s="570"/>
      <c r="BZ69" s="570"/>
      <c r="CA69" s="570"/>
      <c r="CB69" s="570"/>
      <c r="CC69" s="570"/>
      <c r="CD69" s="570"/>
      <c r="CE69" s="570"/>
      <c r="CF69" s="570"/>
      <c r="CG69" s="570"/>
      <c r="CH69" s="570"/>
      <c r="CI69" s="570"/>
      <c r="CJ69" s="570"/>
      <c r="CK69" s="570"/>
      <c r="CL69" s="570"/>
      <c r="CM69" s="570"/>
      <c r="CN69" s="570"/>
      <c r="CO69" s="570"/>
      <c r="CP69" s="570"/>
      <c r="CQ69" s="570"/>
      <c r="CR69" s="570"/>
      <c r="CS69" s="570"/>
      <c r="CT69" s="570"/>
      <c r="CU69" s="570"/>
      <c r="CV69" s="570"/>
      <c r="CW69" s="570"/>
      <c r="CX69" s="570"/>
      <c r="CY69" s="570"/>
      <c r="CZ69" s="570"/>
      <c r="DA69" s="570"/>
      <c r="DB69" s="570"/>
      <c r="DC69" s="570"/>
      <c r="DD69" s="570"/>
      <c r="DE69" s="570"/>
      <c r="DF69" s="570"/>
      <c r="DG69" s="570"/>
      <c r="DH69" s="570"/>
      <c r="DI69" s="570"/>
      <c r="DJ69" s="570"/>
      <c r="DK69" s="570"/>
      <c r="DL69" s="570"/>
      <c r="DM69" s="570"/>
      <c r="DN69" s="570"/>
      <c r="DO69" s="570"/>
      <c r="DP69" s="570"/>
      <c r="DQ69" s="570"/>
      <c r="DR69" s="570"/>
      <c r="DS69" s="570"/>
      <c r="DT69" s="570"/>
      <c r="DU69" s="570"/>
      <c r="DV69" s="570"/>
      <c r="DW69" s="570"/>
      <c r="DX69" s="570"/>
      <c r="DY69" s="570"/>
      <c r="DZ69" s="570"/>
      <c r="EA69" s="570"/>
      <c r="EB69" s="570"/>
      <c r="EC69" s="570"/>
      <c r="ED69" s="570"/>
      <c r="EE69" s="570"/>
      <c r="EF69" s="570"/>
      <c r="EG69" s="570"/>
      <c r="EH69" s="570"/>
      <c r="EI69" s="570"/>
      <c r="EJ69" s="570"/>
      <c r="EK69" s="570"/>
      <c r="EL69" s="570"/>
      <c r="EM69" s="570"/>
      <c r="EN69" s="570"/>
      <c r="EO69" s="570"/>
      <c r="EP69" s="570"/>
      <c r="EQ69" s="570"/>
      <c r="ER69" s="570"/>
      <c r="ES69" s="570"/>
      <c r="ET69" s="570"/>
      <c r="EU69" s="570"/>
      <c r="EV69" s="570"/>
      <c r="EW69" s="570"/>
      <c r="EX69" s="570"/>
      <c r="EY69" s="570"/>
      <c r="EZ69" s="570"/>
      <c r="FA69" s="570"/>
      <c r="FB69" s="570"/>
      <c r="FC69" s="570"/>
      <c r="FD69" s="570"/>
      <c r="FE69" s="570"/>
      <c r="FF69" s="570"/>
      <c r="FG69" s="570"/>
      <c r="FH69" s="570"/>
      <c r="FI69" s="570"/>
      <c r="FJ69" s="570"/>
      <c r="FK69" s="570"/>
      <c r="FL69" s="570"/>
      <c r="FM69" s="570"/>
      <c r="FN69" s="570"/>
      <c r="FO69" s="570"/>
      <c r="FP69" s="570"/>
      <c r="FQ69" s="570"/>
      <c r="FR69" s="570"/>
      <c r="FS69" s="570"/>
      <c r="FT69" s="570"/>
      <c r="FU69" s="570"/>
      <c r="FV69" s="570"/>
      <c r="FW69" s="570"/>
      <c r="FX69" s="570"/>
      <c r="FY69" s="570"/>
      <c r="FZ69" s="570"/>
      <c r="GA69" s="570"/>
      <c r="GB69" s="570"/>
      <c r="GC69" s="570"/>
      <c r="GD69" s="570"/>
      <c r="GE69" s="570"/>
      <c r="GF69" s="570"/>
      <c r="GG69" s="570"/>
      <c r="GH69" s="570"/>
      <c r="GI69" s="570"/>
      <c r="GJ69" s="570"/>
      <c r="GK69" s="570"/>
      <c r="GL69" s="570"/>
      <c r="GM69" s="570"/>
      <c r="GN69" s="570"/>
      <c r="GO69" s="570"/>
      <c r="GP69" s="570"/>
      <c r="GQ69" s="570"/>
      <c r="GR69" s="570"/>
      <c r="GS69" s="570"/>
      <c r="GT69" s="570"/>
      <c r="GU69" s="570"/>
      <c r="GV69" s="570"/>
      <c r="GW69" s="570"/>
      <c r="GX69" s="570"/>
      <c r="GY69" s="570"/>
      <c r="GZ69" s="570"/>
      <c r="HA69" s="570"/>
      <c r="HB69" s="570"/>
      <c r="HC69" s="570"/>
      <c r="HD69" s="570"/>
      <c r="HE69" s="570"/>
      <c r="HF69" s="570"/>
      <c r="HG69" s="570"/>
      <c r="HH69" s="570"/>
      <c r="HI69" s="570"/>
      <c r="HJ69" s="570"/>
      <c r="HK69" s="570"/>
      <c r="HL69" s="570"/>
      <c r="HM69" s="570"/>
      <c r="HN69" s="570"/>
      <c r="HO69" s="570"/>
      <c r="HP69" s="570"/>
      <c r="HQ69" s="570"/>
      <c r="HR69" s="570"/>
      <c r="HS69" s="570"/>
      <c r="HT69" s="570"/>
      <c r="HU69" s="570"/>
      <c r="HV69" s="570"/>
      <c r="HW69" s="570"/>
      <c r="HX69" s="570"/>
      <c r="HY69" s="570"/>
      <c r="HZ69" s="570"/>
      <c r="IA69" s="570"/>
      <c r="IB69" s="570"/>
      <c r="IC69" s="570"/>
      <c r="ID69" s="570"/>
      <c r="IE69" s="570"/>
      <c r="IF69" s="570"/>
      <c r="IG69" s="570"/>
      <c r="IH69" s="570"/>
    </row>
    <row r="70" s="601" customFormat="1" ht="24" customHeight="1" spans="1:242">
      <c r="A70" s="570"/>
      <c r="B70" s="586"/>
      <c r="C70" s="586"/>
      <c r="D70" s="586"/>
      <c r="E70" s="374"/>
      <c r="F70" s="570"/>
      <c r="G70" s="570"/>
      <c r="H70" s="570"/>
      <c r="I70" s="570"/>
      <c r="J70" s="570"/>
      <c r="K70" s="570"/>
      <c r="L70" s="570"/>
      <c r="M70" s="570"/>
      <c r="N70" s="570"/>
      <c r="O70" s="570"/>
      <c r="P70" s="570"/>
      <c r="Q70" s="570"/>
      <c r="R70" s="570"/>
      <c r="S70" s="570"/>
      <c r="T70" s="570"/>
      <c r="U70" s="570"/>
      <c r="V70" s="570"/>
      <c r="W70" s="570"/>
      <c r="X70" s="570"/>
      <c r="Y70" s="570"/>
      <c r="Z70" s="570"/>
      <c r="AA70" s="570"/>
      <c r="AB70" s="570"/>
      <c r="AC70" s="570"/>
      <c r="AD70" s="570"/>
      <c r="AE70" s="570"/>
      <c r="AF70" s="570"/>
      <c r="AG70" s="570"/>
      <c r="AH70" s="570"/>
      <c r="AI70" s="570"/>
      <c r="AJ70" s="570"/>
      <c r="AK70" s="570"/>
      <c r="AL70" s="570"/>
      <c r="AM70" s="570"/>
      <c r="AN70" s="570"/>
      <c r="AO70" s="570"/>
      <c r="AP70" s="570"/>
      <c r="AQ70" s="570"/>
      <c r="AR70" s="570"/>
      <c r="AS70" s="570"/>
      <c r="AT70" s="570"/>
      <c r="AU70" s="570"/>
      <c r="AV70" s="570"/>
      <c r="AW70" s="570"/>
      <c r="AX70" s="570"/>
      <c r="AY70" s="570"/>
      <c r="AZ70" s="570"/>
      <c r="BA70" s="570"/>
      <c r="BB70" s="570"/>
      <c r="BC70" s="570"/>
      <c r="BD70" s="570"/>
      <c r="BE70" s="570"/>
      <c r="BF70" s="570"/>
      <c r="BG70" s="570"/>
      <c r="BH70" s="570"/>
      <c r="BI70" s="570"/>
      <c r="BJ70" s="570"/>
      <c r="BK70" s="570"/>
      <c r="BL70" s="570"/>
      <c r="BM70" s="570"/>
      <c r="BN70" s="570"/>
      <c r="BO70" s="570"/>
      <c r="BP70" s="570"/>
      <c r="BQ70" s="570"/>
      <c r="BR70" s="570"/>
      <c r="BS70" s="570"/>
      <c r="BT70" s="570"/>
      <c r="BU70" s="570"/>
      <c r="BV70" s="570"/>
      <c r="BW70" s="570"/>
      <c r="BX70" s="570"/>
      <c r="BY70" s="570"/>
      <c r="BZ70" s="570"/>
      <c r="CA70" s="570"/>
      <c r="CB70" s="570"/>
      <c r="CC70" s="570"/>
      <c r="CD70" s="570"/>
      <c r="CE70" s="570"/>
      <c r="CF70" s="570"/>
      <c r="CG70" s="570"/>
      <c r="CH70" s="570"/>
      <c r="CI70" s="570"/>
      <c r="CJ70" s="570"/>
      <c r="CK70" s="570"/>
      <c r="CL70" s="570"/>
      <c r="CM70" s="570"/>
      <c r="CN70" s="570"/>
      <c r="CO70" s="570"/>
      <c r="CP70" s="570"/>
      <c r="CQ70" s="570"/>
      <c r="CR70" s="570"/>
      <c r="CS70" s="570"/>
      <c r="CT70" s="570"/>
      <c r="CU70" s="570"/>
      <c r="CV70" s="570"/>
      <c r="CW70" s="570"/>
      <c r="CX70" s="570"/>
      <c r="CY70" s="570"/>
      <c r="CZ70" s="570"/>
      <c r="DA70" s="570"/>
      <c r="DB70" s="570"/>
      <c r="DC70" s="570"/>
      <c r="DD70" s="570"/>
      <c r="DE70" s="570"/>
      <c r="DF70" s="570"/>
      <c r="DG70" s="570"/>
      <c r="DH70" s="570"/>
      <c r="DI70" s="570"/>
      <c r="DJ70" s="570"/>
      <c r="DK70" s="570"/>
      <c r="DL70" s="570"/>
      <c r="DM70" s="570"/>
      <c r="DN70" s="570"/>
      <c r="DO70" s="570"/>
      <c r="DP70" s="570"/>
      <c r="DQ70" s="570"/>
      <c r="DR70" s="570"/>
      <c r="DS70" s="570"/>
      <c r="DT70" s="570"/>
      <c r="DU70" s="570"/>
      <c r="DV70" s="570"/>
      <c r="DW70" s="570"/>
      <c r="DX70" s="570"/>
      <c r="DY70" s="570"/>
      <c r="DZ70" s="570"/>
      <c r="EA70" s="570"/>
      <c r="EB70" s="570"/>
      <c r="EC70" s="570"/>
      <c r="ED70" s="570"/>
      <c r="EE70" s="570"/>
      <c r="EF70" s="570"/>
      <c r="EG70" s="570"/>
      <c r="EH70" s="570"/>
      <c r="EI70" s="570"/>
      <c r="EJ70" s="570"/>
      <c r="EK70" s="570"/>
      <c r="EL70" s="570"/>
      <c r="EM70" s="570"/>
      <c r="EN70" s="570"/>
      <c r="EO70" s="570"/>
      <c r="EP70" s="570"/>
      <c r="EQ70" s="570"/>
      <c r="ER70" s="570"/>
      <c r="ES70" s="570"/>
      <c r="ET70" s="570"/>
      <c r="EU70" s="570"/>
      <c r="EV70" s="570"/>
      <c r="EW70" s="570"/>
      <c r="EX70" s="570"/>
      <c r="EY70" s="570"/>
      <c r="EZ70" s="570"/>
      <c r="FA70" s="570"/>
      <c r="FB70" s="570"/>
      <c r="FC70" s="570"/>
      <c r="FD70" s="570"/>
      <c r="FE70" s="570"/>
      <c r="FF70" s="570"/>
      <c r="FG70" s="570"/>
      <c r="FH70" s="570"/>
      <c r="FI70" s="570"/>
      <c r="FJ70" s="570"/>
      <c r="FK70" s="570"/>
      <c r="FL70" s="570"/>
      <c r="FM70" s="570"/>
      <c r="FN70" s="570"/>
      <c r="FO70" s="570"/>
      <c r="FP70" s="570"/>
      <c r="FQ70" s="570"/>
      <c r="FR70" s="570"/>
      <c r="FS70" s="570"/>
      <c r="FT70" s="570"/>
      <c r="FU70" s="570"/>
      <c r="FV70" s="570"/>
      <c r="FW70" s="570"/>
      <c r="FX70" s="570"/>
      <c r="FY70" s="570"/>
      <c r="FZ70" s="570"/>
      <c r="GA70" s="570"/>
      <c r="GB70" s="570"/>
      <c r="GC70" s="570"/>
      <c r="GD70" s="570"/>
      <c r="GE70" s="570"/>
      <c r="GF70" s="570"/>
      <c r="GG70" s="570"/>
      <c r="GH70" s="570"/>
      <c r="GI70" s="570"/>
      <c r="GJ70" s="570"/>
      <c r="GK70" s="570"/>
      <c r="GL70" s="570"/>
      <c r="GM70" s="570"/>
      <c r="GN70" s="570"/>
      <c r="GO70" s="570"/>
      <c r="GP70" s="570"/>
      <c r="GQ70" s="570"/>
      <c r="GR70" s="570"/>
      <c r="GS70" s="570"/>
      <c r="GT70" s="570"/>
      <c r="GU70" s="570"/>
      <c r="GV70" s="570"/>
      <c r="GW70" s="570"/>
      <c r="GX70" s="570"/>
      <c r="GY70" s="570"/>
      <c r="GZ70" s="570"/>
      <c r="HA70" s="570"/>
      <c r="HB70" s="570"/>
      <c r="HC70" s="570"/>
      <c r="HD70" s="570"/>
      <c r="HE70" s="570"/>
      <c r="HF70" s="570"/>
      <c r="HG70" s="570"/>
      <c r="HH70" s="570"/>
      <c r="HI70" s="570"/>
      <c r="HJ70" s="570"/>
      <c r="HK70" s="570"/>
      <c r="HL70" s="570"/>
      <c r="HM70" s="570"/>
      <c r="HN70" s="570"/>
      <c r="HO70" s="570"/>
      <c r="HP70" s="570"/>
      <c r="HQ70" s="570"/>
      <c r="HR70" s="570"/>
      <c r="HS70" s="570"/>
      <c r="HT70" s="570"/>
      <c r="HU70" s="570"/>
      <c r="HV70" s="570"/>
      <c r="HW70" s="570"/>
      <c r="HX70" s="570"/>
      <c r="HY70" s="570"/>
      <c r="HZ70" s="570"/>
      <c r="IA70" s="570"/>
      <c r="IB70" s="570"/>
      <c r="IC70" s="570"/>
      <c r="ID70" s="570"/>
      <c r="IE70" s="570"/>
      <c r="IF70" s="570"/>
      <c r="IG70" s="570"/>
      <c r="IH70" s="570"/>
    </row>
    <row r="71" s="601" customFormat="1" ht="24" customHeight="1" spans="1:242">
      <c r="A71" s="570"/>
      <c r="B71" s="586"/>
      <c r="C71" s="586"/>
      <c r="D71" s="586"/>
      <c r="E71" s="374"/>
      <c r="F71" s="570"/>
      <c r="G71" s="570"/>
      <c r="H71" s="570"/>
      <c r="I71" s="570"/>
      <c r="J71" s="570"/>
      <c r="K71" s="570"/>
      <c r="L71" s="570"/>
      <c r="M71" s="570"/>
      <c r="N71" s="570"/>
      <c r="O71" s="570"/>
      <c r="P71" s="570"/>
      <c r="Q71" s="570"/>
      <c r="R71" s="570"/>
      <c r="S71" s="570"/>
      <c r="T71" s="570"/>
      <c r="U71" s="570"/>
      <c r="V71" s="570"/>
      <c r="W71" s="570"/>
      <c r="X71" s="570"/>
      <c r="Y71" s="570"/>
      <c r="Z71" s="570"/>
      <c r="AA71" s="570"/>
      <c r="AB71" s="570"/>
      <c r="AC71" s="570"/>
      <c r="AD71" s="570"/>
      <c r="AE71" s="570"/>
      <c r="AF71" s="570"/>
      <c r="AG71" s="570"/>
      <c r="AH71" s="570"/>
      <c r="AI71" s="570"/>
      <c r="AJ71" s="570"/>
      <c r="AK71" s="570"/>
      <c r="AL71" s="570"/>
      <c r="AM71" s="570"/>
      <c r="AN71" s="570"/>
      <c r="AO71" s="570"/>
      <c r="AP71" s="570"/>
      <c r="AQ71" s="570"/>
      <c r="AR71" s="570"/>
      <c r="AS71" s="570"/>
      <c r="AT71" s="570"/>
      <c r="AU71" s="570"/>
      <c r="AV71" s="570"/>
      <c r="AW71" s="570"/>
      <c r="AX71" s="570"/>
      <c r="AY71" s="570"/>
      <c r="AZ71" s="570"/>
      <c r="BA71" s="570"/>
      <c r="BB71" s="570"/>
      <c r="BC71" s="570"/>
      <c r="BD71" s="570"/>
      <c r="BE71" s="570"/>
      <c r="BF71" s="570"/>
      <c r="BG71" s="570"/>
      <c r="BH71" s="570"/>
      <c r="BI71" s="570"/>
      <c r="BJ71" s="570"/>
      <c r="BK71" s="570"/>
      <c r="BL71" s="570"/>
      <c r="BM71" s="570"/>
      <c r="BN71" s="570"/>
      <c r="BO71" s="570"/>
      <c r="BP71" s="570"/>
      <c r="BQ71" s="570"/>
      <c r="BR71" s="570"/>
      <c r="BS71" s="570"/>
      <c r="BT71" s="570"/>
      <c r="BU71" s="570"/>
      <c r="BV71" s="570"/>
      <c r="BW71" s="570"/>
      <c r="BX71" s="570"/>
      <c r="BY71" s="570"/>
      <c r="BZ71" s="570"/>
      <c r="CA71" s="570"/>
      <c r="CB71" s="570"/>
      <c r="CC71" s="570"/>
      <c r="CD71" s="570"/>
      <c r="CE71" s="570"/>
      <c r="CF71" s="570"/>
      <c r="CG71" s="570"/>
      <c r="CH71" s="570"/>
      <c r="CI71" s="570"/>
      <c r="CJ71" s="570"/>
      <c r="CK71" s="570"/>
      <c r="CL71" s="570"/>
      <c r="CM71" s="570"/>
      <c r="CN71" s="570"/>
      <c r="CO71" s="570"/>
      <c r="CP71" s="570"/>
      <c r="CQ71" s="570"/>
      <c r="CR71" s="570"/>
      <c r="CS71" s="570"/>
      <c r="CT71" s="570"/>
      <c r="CU71" s="570"/>
      <c r="CV71" s="570"/>
      <c r="CW71" s="570"/>
      <c r="CX71" s="570"/>
      <c r="CY71" s="570"/>
      <c r="CZ71" s="570"/>
      <c r="DA71" s="570"/>
      <c r="DB71" s="570"/>
      <c r="DC71" s="570"/>
      <c r="DD71" s="570"/>
      <c r="DE71" s="570"/>
      <c r="DF71" s="570"/>
      <c r="DG71" s="570"/>
      <c r="DH71" s="570"/>
      <c r="DI71" s="570"/>
      <c r="DJ71" s="570"/>
      <c r="DK71" s="570"/>
      <c r="DL71" s="570"/>
      <c r="DM71" s="570"/>
      <c r="DN71" s="570"/>
      <c r="DO71" s="570"/>
      <c r="DP71" s="570"/>
      <c r="DQ71" s="570"/>
      <c r="DR71" s="570"/>
      <c r="DS71" s="570"/>
      <c r="DT71" s="570"/>
      <c r="DU71" s="570"/>
      <c r="DV71" s="570"/>
      <c r="DW71" s="570"/>
      <c r="DX71" s="570"/>
      <c r="DY71" s="570"/>
      <c r="DZ71" s="570"/>
      <c r="EA71" s="570"/>
      <c r="EB71" s="570"/>
      <c r="EC71" s="570"/>
      <c r="ED71" s="570"/>
      <c r="EE71" s="570"/>
      <c r="EF71" s="570"/>
      <c r="EG71" s="570"/>
      <c r="EH71" s="570"/>
      <c r="EI71" s="570"/>
      <c r="EJ71" s="570"/>
      <c r="EK71" s="570"/>
      <c r="EL71" s="570"/>
      <c r="EM71" s="570"/>
      <c r="EN71" s="570"/>
      <c r="EO71" s="570"/>
      <c r="EP71" s="570"/>
      <c r="EQ71" s="570"/>
      <c r="ER71" s="570"/>
      <c r="ES71" s="570"/>
      <c r="ET71" s="570"/>
      <c r="EU71" s="570"/>
      <c r="EV71" s="570"/>
      <c r="EW71" s="570"/>
      <c r="EX71" s="570"/>
      <c r="EY71" s="570"/>
      <c r="EZ71" s="570"/>
      <c r="FA71" s="570"/>
      <c r="FB71" s="570"/>
      <c r="FC71" s="570"/>
      <c r="FD71" s="570"/>
      <c r="FE71" s="570"/>
      <c r="FF71" s="570"/>
      <c r="FG71" s="570"/>
      <c r="FH71" s="570"/>
      <c r="FI71" s="570"/>
      <c r="FJ71" s="570"/>
      <c r="FK71" s="570"/>
      <c r="FL71" s="570"/>
      <c r="FM71" s="570"/>
      <c r="FN71" s="570"/>
      <c r="FO71" s="570"/>
      <c r="FP71" s="570"/>
      <c r="FQ71" s="570"/>
      <c r="FR71" s="570"/>
      <c r="FS71" s="570"/>
      <c r="FT71" s="570"/>
      <c r="FU71" s="570"/>
      <c r="FV71" s="570"/>
      <c r="FW71" s="570"/>
      <c r="FX71" s="570"/>
      <c r="FY71" s="570"/>
      <c r="FZ71" s="570"/>
      <c r="GA71" s="570"/>
      <c r="GB71" s="570"/>
      <c r="GC71" s="570"/>
      <c r="GD71" s="570"/>
      <c r="GE71" s="570"/>
      <c r="GF71" s="570"/>
      <c r="GG71" s="570"/>
      <c r="GH71" s="570"/>
      <c r="GI71" s="570"/>
      <c r="GJ71" s="570"/>
      <c r="GK71" s="570"/>
      <c r="GL71" s="570"/>
      <c r="GM71" s="570"/>
      <c r="GN71" s="570"/>
      <c r="GO71" s="570"/>
      <c r="GP71" s="570"/>
      <c r="GQ71" s="570"/>
      <c r="GR71" s="570"/>
      <c r="GS71" s="570"/>
      <c r="GT71" s="570"/>
      <c r="GU71" s="570"/>
      <c r="GV71" s="570"/>
      <c r="GW71" s="570"/>
      <c r="GX71" s="570"/>
      <c r="GY71" s="570"/>
      <c r="GZ71" s="570"/>
      <c r="HA71" s="570"/>
      <c r="HB71" s="570"/>
      <c r="HC71" s="570"/>
      <c r="HD71" s="570"/>
      <c r="HE71" s="570"/>
      <c r="HF71" s="570"/>
      <c r="HG71" s="570"/>
      <c r="HH71" s="570"/>
      <c r="HI71" s="570"/>
      <c r="HJ71" s="570"/>
      <c r="HK71" s="570"/>
      <c r="HL71" s="570"/>
      <c r="HM71" s="570"/>
      <c r="HN71" s="570"/>
      <c r="HO71" s="570"/>
      <c r="HP71" s="570"/>
      <c r="HQ71" s="570"/>
      <c r="HR71" s="570"/>
      <c r="HS71" s="570"/>
      <c r="HT71" s="570"/>
      <c r="HU71" s="570"/>
      <c r="HV71" s="570"/>
      <c r="HW71" s="570"/>
      <c r="HX71" s="570"/>
      <c r="HY71" s="570"/>
      <c r="HZ71" s="570"/>
      <c r="IA71" s="570"/>
      <c r="IB71" s="570"/>
      <c r="IC71" s="570"/>
      <c r="ID71" s="570"/>
      <c r="IE71" s="570"/>
      <c r="IF71" s="570"/>
      <c r="IG71" s="570"/>
      <c r="IH71" s="570"/>
    </row>
    <row r="72" s="601" customFormat="1" ht="24" customHeight="1" spans="1:242">
      <c r="A72" s="570"/>
      <c r="B72" s="586"/>
      <c r="C72" s="586"/>
      <c r="D72" s="586"/>
      <c r="E72" s="374"/>
      <c r="F72" s="570"/>
      <c r="G72" s="570"/>
      <c r="H72" s="570"/>
      <c r="I72" s="570"/>
      <c r="J72" s="570"/>
      <c r="K72" s="570"/>
      <c r="L72" s="570"/>
      <c r="M72" s="570"/>
      <c r="N72" s="570"/>
      <c r="O72" s="570"/>
      <c r="P72" s="570"/>
      <c r="Q72" s="570"/>
      <c r="R72" s="570"/>
      <c r="S72" s="570"/>
      <c r="T72" s="570"/>
      <c r="U72" s="570"/>
      <c r="V72" s="570"/>
      <c r="W72" s="570"/>
      <c r="X72" s="570"/>
      <c r="Y72" s="570"/>
      <c r="Z72" s="570"/>
      <c r="AA72" s="570"/>
      <c r="AB72" s="570"/>
      <c r="AC72" s="570"/>
      <c r="AD72" s="570"/>
      <c r="AE72" s="570"/>
      <c r="AF72" s="570"/>
      <c r="AG72" s="570"/>
      <c r="AH72" s="570"/>
      <c r="AI72" s="570"/>
      <c r="AJ72" s="570"/>
      <c r="AK72" s="570"/>
      <c r="AL72" s="570"/>
      <c r="AM72" s="570"/>
      <c r="AN72" s="570"/>
      <c r="AO72" s="570"/>
      <c r="AP72" s="570"/>
      <c r="AQ72" s="570"/>
      <c r="AR72" s="570"/>
      <c r="AS72" s="570"/>
      <c r="AT72" s="570"/>
      <c r="AU72" s="570"/>
      <c r="AV72" s="570"/>
      <c r="AW72" s="570"/>
      <c r="AX72" s="570"/>
      <c r="AY72" s="570"/>
      <c r="AZ72" s="570"/>
      <c r="BA72" s="570"/>
      <c r="BB72" s="570"/>
      <c r="BC72" s="570"/>
      <c r="BD72" s="570"/>
      <c r="BE72" s="570"/>
      <c r="BF72" s="570"/>
      <c r="BG72" s="570"/>
      <c r="BH72" s="570"/>
      <c r="BI72" s="570"/>
      <c r="BJ72" s="570"/>
      <c r="BK72" s="570"/>
      <c r="BL72" s="570"/>
      <c r="BM72" s="570"/>
      <c r="BN72" s="570"/>
      <c r="BO72" s="570"/>
      <c r="BP72" s="570"/>
      <c r="BQ72" s="570"/>
      <c r="BR72" s="570"/>
      <c r="BS72" s="570"/>
      <c r="BT72" s="570"/>
      <c r="BU72" s="570"/>
      <c r="BV72" s="570"/>
      <c r="BW72" s="570"/>
      <c r="BX72" s="570"/>
      <c r="BY72" s="570"/>
      <c r="BZ72" s="570"/>
      <c r="CA72" s="570"/>
      <c r="CB72" s="570"/>
      <c r="CC72" s="570"/>
      <c r="CD72" s="570"/>
      <c r="CE72" s="570"/>
      <c r="CF72" s="570"/>
      <c r="CG72" s="570"/>
      <c r="CH72" s="570"/>
      <c r="CI72" s="570"/>
      <c r="CJ72" s="570"/>
      <c r="CK72" s="570"/>
      <c r="CL72" s="570"/>
      <c r="CM72" s="570"/>
      <c r="CN72" s="570"/>
      <c r="CO72" s="570"/>
      <c r="CP72" s="570"/>
      <c r="CQ72" s="570"/>
      <c r="CR72" s="570"/>
      <c r="CS72" s="570"/>
      <c r="CT72" s="570"/>
      <c r="CU72" s="570"/>
      <c r="CV72" s="570"/>
      <c r="CW72" s="570"/>
      <c r="CX72" s="570"/>
      <c r="CY72" s="570"/>
      <c r="CZ72" s="570"/>
      <c r="DA72" s="570"/>
      <c r="DB72" s="570"/>
      <c r="DC72" s="570"/>
      <c r="DD72" s="570"/>
      <c r="DE72" s="570"/>
      <c r="DF72" s="570"/>
      <c r="DG72" s="570"/>
      <c r="DH72" s="570"/>
      <c r="DI72" s="570"/>
      <c r="DJ72" s="570"/>
      <c r="DK72" s="570"/>
      <c r="DL72" s="570"/>
      <c r="DM72" s="570"/>
      <c r="DN72" s="570"/>
      <c r="DO72" s="570"/>
      <c r="DP72" s="570"/>
      <c r="DQ72" s="570"/>
      <c r="DR72" s="570"/>
      <c r="DS72" s="570"/>
      <c r="DT72" s="570"/>
      <c r="DU72" s="570"/>
      <c r="DV72" s="570"/>
      <c r="DW72" s="570"/>
      <c r="DX72" s="570"/>
      <c r="DY72" s="570"/>
      <c r="DZ72" s="570"/>
      <c r="EA72" s="570"/>
      <c r="EB72" s="570"/>
      <c r="EC72" s="570"/>
      <c r="ED72" s="570"/>
      <c r="EE72" s="570"/>
      <c r="EF72" s="570"/>
      <c r="EG72" s="570"/>
      <c r="EH72" s="570"/>
      <c r="EI72" s="570"/>
      <c r="EJ72" s="570"/>
      <c r="EK72" s="570"/>
      <c r="EL72" s="570"/>
      <c r="EM72" s="570"/>
      <c r="EN72" s="570"/>
      <c r="EO72" s="570"/>
      <c r="EP72" s="570"/>
      <c r="EQ72" s="570"/>
      <c r="ER72" s="570"/>
      <c r="ES72" s="570"/>
      <c r="ET72" s="570"/>
      <c r="EU72" s="570"/>
      <c r="EV72" s="570"/>
      <c r="EW72" s="570"/>
      <c r="EX72" s="570"/>
      <c r="EY72" s="570"/>
      <c r="EZ72" s="570"/>
      <c r="FA72" s="570"/>
      <c r="FB72" s="570"/>
      <c r="FC72" s="570"/>
      <c r="FD72" s="570"/>
      <c r="FE72" s="570"/>
      <c r="FF72" s="570"/>
      <c r="FG72" s="570"/>
      <c r="FH72" s="570"/>
      <c r="FI72" s="570"/>
      <c r="FJ72" s="570"/>
      <c r="FK72" s="570"/>
      <c r="FL72" s="570"/>
      <c r="FM72" s="570"/>
      <c r="FN72" s="570"/>
      <c r="FO72" s="570"/>
      <c r="FP72" s="570"/>
      <c r="FQ72" s="570"/>
      <c r="FR72" s="570"/>
      <c r="FS72" s="570"/>
      <c r="FT72" s="570"/>
      <c r="FU72" s="570"/>
      <c r="FV72" s="570"/>
      <c r="FW72" s="570"/>
      <c r="FX72" s="570"/>
      <c r="FY72" s="570"/>
      <c r="FZ72" s="570"/>
      <c r="GA72" s="570"/>
      <c r="GB72" s="570"/>
      <c r="GC72" s="570"/>
      <c r="GD72" s="570"/>
      <c r="GE72" s="570"/>
      <c r="GF72" s="570"/>
      <c r="GG72" s="570"/>
      <c r="GH72" s="570"/>
      <c r="GI72" s="570"/>
      <c r="GJ72" s="570"/>
      <c r="GK72" s="570"/>
      <c r="GL72" s="570"/>
      <c r="GM72" s="570"/>
      <c r="GN72" s="570"/>
      <c r="GO72" s="570"/>
      <c r="GP72" s="570"/>
      <c r="GQ72" s="570"/>
      <c r="GR72" s="570"/>
      <c r="GS72" s="570"/>
      <c r="GT72" s="570"/>
      <c r="GU72" s="570"/>
      <c r="GV72" s="570"/>
      <c r="GW72" s="570"/>
      <c r="GX72" s="570"/>
      <c r="GY72" s="570"/>
      <c r="GZ72" s="570"/>
      <c r="HA72" s="570"/>
      <c r="HB72" s="570"/>
      <c r="HC72" s="570"/>
      <c r="HD72" s="570"/>
      <c r="HE72" s="570"/>
      <c r="HF72" s="570"/>
      <c r="HG72" s="570"/>
      <c r="HH72" s="570"/>
      <c r="HI72" s="570"/>
      <c r="HJ72" s="570"/>
      <c r="HK72" s="570"/>
      <c r="HL72" s="570"/>
      <c r="HM72" s="570"/>
      <c r="HN72" s="570"/>
      <c r="HO72" s="570"/>
      <c r="HP72" s="570"/>
      <c r="HQ72" s="570"/>
      <c r="HR72" s="570"/>
      <c r="HS72" s="570"/>
      <c r="HT72" s="570"/>
      <c r="HU72" s="570"/>
      <c r="HV72" s="570"/>
      <c r="HW72" s="570"/>
      <c r="HX72" s="570"/>
      <c r="HY72" s="570"/>
      <c r="HZ72" s="570"/>
      <c r="IA72" s="570"/>
      <c r="IB72" s="570"/>
      <c r="IC72" s="570"/>
      <c r="ID72" s="570"/>
      <c r="IE72" s="570"/>
      <c r="IF72" s="570"/>
      <c r="IG72" s="570"/>
      <c r="IH72" s="570"/>
    </row>
    <row r="73" s="601" customFormat="1" ht="24" customHeight="1" spans="1:242">
      <c r="A73" s="570"/>
      <c r="B73" s="586"/>
      <c r="C73" s="586"/>
      <c r="D73" s="586"/>
      <c r="E73" s="374"/>
      <c r="F73" s="570"/>
      <c r="G73" s="570"/>
      <c r="H73" s="570"/>
      <c r="I73" s="570"/>
      <c r="J73" s="570"/>
      <c r="K73" s="570"/>
      <c r="L73" s="570"/>
      <c r="M73" s="570"/>
      <c r="N73" s="570"/>
      <c r="O73" s="570"/>
      <c r="P73" s="570"/>
      <c r="Q73" s="570"/>
      <c r="R73" s="570"/>
      <c r="S73" s="570"/>
      <c r="T73" s="570"/>
      <c r="U73" s="570"/>
      <c r="V73" s="570"/>
      <c r="W73" s="570"/>
      <c r="X73" s="570"/>
      <c r="Y73" s="570"/>
      <c r="Z73" s="570"/>
      <c r="AA73" s="570"/>
      <c r="AB73" s="570"/>
      <c r="AC73" s="570"/>
      <c r="AD73" s="570"/>
      <c r="AE73" s="570"/>
      <c r="AF73" s="570"/>
      <c r="AG73" s="570"/>
      <c r="AH73" s="570"/>
      <c r="AI73" s="570"/>
      <c r="AJ73" s="570"/>
      <c r="AK73" s="570"/>
      <c r="AL73" s="570"/>
      <c r="AM73" s="570"/>
      <c r="AN73" s="570"/>
      <c r="AO73" s="570"/>
      <c r="AP73" s="570"/>
      <c r="AQ73" s="570"/>
      <c r="AR73" s="570"/>
      <c r="AS73" s="570"/>
      <c r="AT73" s="570"/>
      <c r="AU73" s="570"/>
      <c r="AV73" s="570"/>
      <c r="AW73" s="570"/>
      <c r="AX73" s="570"/>
      <c r="AY73" s="570"/>
      <c r="AZ73" s="570"/>
      <c r="BA73" s="570"/>
      <c r="BB73" s="570"/>
      <c r="BC73" s="570"/>
      <c r="BD73" s="570"/>
      <c r="BE73" s="570"/>
      <c r="BF73" s="570"/>
      <c r="BG73" s="570"/>
      <c r="BH73" s="570"/>
      <c r="BI73" s="570"/>
      <c r="BJ73" s="570"/>
      <c r="BK73" s="570"/>
      <c r="BL73" s="570"/>
      <c r="BM73" s="570"/>
      <c r="BN73" s="570"/>
      <c r="BO73" s="570"/>
      <c r="BP73" s="570"/>
      <c r="BQ73" s="570"/>
      <c r="BR73" s="570"/>
      <c r="BS73" s="570"/>
      <c r="BT73" s="570"/>
      <c r="BU73" s="570"/>
      <c r="BV73" s="570"/>
      <c r="BW73" s="570"/>
      <c r="BX73" s="570"/>
      <c r="BY73" s="570"/>
      <c r="BZ73" s="570"/>
      <c r="CA73" s="570"/>
      <c r="CB73" s="570"/>
      <c r="CC73" s="570"/>
      <c r="CD73" s="570"/>
      <c r="CE73" s="570"/>
      <c r="CF73" s="570"/>
      <c r="CG73" s="570"/>
      <c r="CH73" s="570"/>
      <c r="CI73" s="570"/>
      <c r="CJ73" s="570"/>
      <c r="CK73" s="570"/>
      <c r="CL73" s="570"/>
      <c r="CM73" s="570"/>
      <c r="CN73" s="570"/>
      <c r="CO73" s="570"/>
      <c r="CP73" s="570"/>
      <c r="CQ73" s="570"/>
      <c r="CR73" s="570"/>
      <c r="CS73" s="570"/>
      <c r="CT73" s="570"/>
      <c r="CU73" s="570"/>
      <c r="CV73" s="570"/>
      <c r="CW73" s="570"/>
      <c r="CX73" s="570"/>
      <c r="CY73" s="570"/>
      <c r="CZ73" s="570"/>
      <c r="DA73" s="570"/>
      <c r="DB73" s="570"/>
      <c r="DC73" s="570"/>
      <c r="DD73" s="570"/>
      <c r="DE73" s="570"/>
      <c r="DF73" s="570"/>
      <c r="DG73" s="570"/>
      <c r="DH73" s="570"/>
      <c r="DI73" s="570"/>
      <c r="DJ73" s="570"/>
      <c r="DK73" s="570"/>
      <c r="DL73" s="570"/>
      <c r="DM73" s="570"/>
      <c r="DN73" s="570"/>
      <c r="DO73" s="570"/>
      <c r="DP73" s="570"/>
      <c r="DQ73" s="570"/>
      <c r="DR73" s="570"/>
      <c r="DS73" s="570"/>
      <c r="DT73" s="570"/>
      <c r="DU73" s="570"/>
      <c r="DV73" s="570"/>
      <c r="DW73" s="570"/>
      <c r="DX73" s="570"/>
      <c r="DY73" s="570"/>
      <c r="DZ73" s="570"/>
      <c r="EA73" s="570"/>
      <c r="EB73" s="570"/>
      <c r="EC73" s="570"/>
      <c r="ED73" s="570"/>
      <c r="EE73" s="570"/>
      <c r="EF73" s="570"/>
      <c r="EG73" s="570"/>
      <c r="EH73" s="570"/>
      <c r="EI73" s="570"/>
      <c r="EJ73" s="570"/>
      <c r="EK73" s="570"/>
      <c r="EL73" s="570"/>
      <c r="EM73" s="570"/>
      <c r="EN73" s="570"/>
      <c r="EO73" s="570"/>
      <c r="EP73" s="570"/>
      <c r="EQ73" s="570"/>
      <c r="ER73" s="570"/>
      <c r="ES73" s="570"/>
      <c r="ET73" s="570"/>
      <c r="EU73" s="570"/>
      <c r="EV73" s="570"/>
      <c r="EW73" s="570"/>
      <c r="EX73" s="570"/>
      <c r="EY73" s="570"/>
      <c r="EZ73" s="570"/>
      <c r="FA73" s="570"/>
      <c r="FB73" s="570"/>
      <c r="FC73" s="570"/>
      <c r="FD73" s="570"/>
      <c r="FE73" s="570"/>
      <c r="FF73" s="570"/>
      <c r="FG73" s="570"/>
      <c r="FH73" s="570"/>
      <c r="FI73" s="570"/>
      <c r="FJ73" s="570"/>
      <c r="FK73" s="570"/>
      <c r="FL73" s="570"/>
      <c r="FM73" s="570"/>
      <c r="FN73" s="570"/>
      <c r="FO73" s="570"/>
      <c r="FP73" s="570"/>
      <c r="FQ73" s="570"/>
      <c r="FR73" s="570"/>
      <c r="FS73" s="570"/>
      <c r="FT73" s="570"/>
      <c r="FU73" s="570"/>
      <c r="FV73" s="570"/>
      <c r="FW73" s="570"/>
      <c r="FX73" s="570"/>
      <c r="FY73" s="570"/>
      <c r="FZ73" s="570"/>
      <c r="GA73" s="570"/>
      <c r="GB73" s="570"/>
      <c r="GC73" s="570"/>
      <c r="GD73" s="570"/>
      <c r="GE73" s="570"/>
      <c r="GF73" s="570"/>
      <c r="GG73" s="570"/>
      <c r="GH73" s="570"/>
      <c r="GI73" s="570"/>
      <c r="GJ73" s="570"/>
      <c r="GK73" s="570"/>
      <c r="GL73" s="570"/>
      <c r="GM73" s="570"/>
      <c r="GN73" s="570"/>
      <c r="GO73" s="570"/>
      <c r="GP73" s="570"/>
      <c r="GQ73" s="570"/>
      <c r="GR73" s="570"/>
      <c r="GS73" s="570"/>
      <c r="GT73" s="570"/>
      <c r="GU73" s="570"/>
      <c r="GV73" s="570"/>
      <c r="GW73" s="570"/>
      <c r="GX73" s="570"/>
      <c r="GY73" s="570"/>
      <c r="GZ73" s="570"/>
      <c r="HA73" s="570"/>
      <c r="HB73" s="570"/>
      <c r="HC73" s="570"/>
      <c r="HD73" s="570"/>
      <c r="HE73" s="570"/>
      <c r="HF73" s="570"/>
      <c r="HG73" s="570"/>
      <c r="HH73" s="570"/>
      <c r="HI73" s="570"/>
      <c r="HJ73" s="570"/>
      <c r="HK73" s="570"/>
      <c r="HL73" s="570"/>
      <c r="HM73" s="570"/>
      <c r="HN73" s="570"/>
      <c r="HO73" s="570"/>
      <c r="HP73" s="570"/>
      <c r="HQ73" s="570"/>
      <c r="HR73" s="570"/>
      <c r="HS73" s="570"/>
      <c r="HT73" s="570"/>
      <c r="HU73" s="570"/>
      <c r="HV73" s="570"/>
      <c r="HW73" s="570"/>
      <c r="HX73" s="570"/>
      <c r="HY73" s="570"/>
      <c r="HZ73" s="570"/>
      <c r="IA73" s="570"/>
      <c r="IB73" s="570"/>
      <c r="IC73" s="570"/>
      <c r="ID73" s="570"/>
      <c r="IE73" s="570"/>
      <c r="IF73" s="570"/>
      <c r="IG73" s="570"/>
      <c r="IH73" s="570"/>
    </row>
    <row r="74" s="601" customFormat="1" ht="24" customHeight="1" spans="1:242">
      <c r="A74" s="570"/>
      <c r="B74" s="586"/>
      <c r="C74" s="586"/>
      <c r="D74" s="586"/>
      <c r="E74" s="374"/>
      <c r="F74" s="570"/>
      <c r="G74" s="570"/>
      <c r="H74" s="570"/>
      <c r="I74" s="570"/>
      <c r="J74" s="570"/>
      <c r="K74" s="570"/>
      <c r="L74" s="570"/>
      <c r="M74" s="570"/>
      <c r="N74" s="570"/>
      <c r="O74" s="570"/>
      <c r="P74" s="570"/>
      <c r="Q74" s="570"/>
      <c r="R74" s="570"/>
      <c r="S74" s="570"/>
      <c r="T74" s="570"/>
      <c r="U74" s="570"/>
      <c r="V74" s="570"/>
      <c r="W74" s="570"/>
      <c r="X74" s="570"/>
      <c r="Y74" s="570"/>
      <c r="Z74" s="570"/>
      <c r="AA74" s="570"/>
      <c r="AB74" s="570"/>
      <c r="AC74" s="570"/>
      <c r="AD74" s="570"/>
      <c r="AE74" s="570"/>
      <c r="AF74" s="570"/>
      <c r="AG74" s="570"/>
      <c r="AH74" s="570"/>
      <c r="AI74" s="570"/>
      <c r="AJ74" s="570"/>
      <c r="AK74" s="570"/>
      <c r="AL74" s="570"/>
      <c r="AM74" s="570"/>
      <c r="AN74" s="570"/>
      <c r="AO74" s="570"/>
      <c r="AP74" s="570"/>
      <c r="AQ74" s="570"/>
      <c r="AR74" s="570"/>
      <c r="AS74" s="570"/>
      <c r="AT74" s="570"/>
      <c r="AU74" s="570"/>
      <c r="AV74" s="570"/>
      <c r="AW74" s="570"/>
      <c r="AX74" s="570"/>
      <c r="AY74" s="570"/>
      <c r="AZ74" s="570"/>
      <c r="BA74" s="570"/>
      <c r="BB74" s="570"/>
      <c r="BC74" s="570"/>
      <c r="BD74" s="570"/>
      <c r="BE74" s="570"/>
      <c r="BF74" s="570"/>
      <c r="BG74" s="570"/>
      <c r="BH74" s="570"/>
      <c r="BI74" s="570"/>
      <c r="BJ74" s="570"/>
      <c r="BK74" s="570"/>
      <c r="BL74" s="570"/>
      <c r="BM74" s="570"/>
      <c r="BN74" s="570"/>
      <c r="BO74" s="570"/>
      <c r="BP74" s="570"/>
      <c r="BQ74" s="570"/>
      <c r="BR74" s="570"/>
      <c r="BS74" s="570"/>
      <c r="BT74" s="570"/>
      <c r="BU74" s="570"/>
      <c r="BV74" s="570"/>
      <c r="BW74" s="570"/>
      <c r="BX74" s="570"/>
      <c r="BY74" s="570"/>
      <c r="BZ74" s="570"/>
      <c r="CA74" s="570"/>
      <c r="CB74" s="570"/>
      <c r="CC74" s="570"/>
      <c r="CD74" s="570"/>
      <c r="CE74" s="570"/>
      <c r="CF74" s="570"/>
      <c r="CG74" s="570"/>
      <c r="CH74" s="570"/>
      <c r="CI74" s="570"/>
      <c r="CJ74" s="570"/>
      <c r="CK74" s="570"/>
      <c r="CL74" s="570"/>
      <c r="CM74" s="570"/>
      <c r="CN74" s="570"/>
      <c r="CO74" s="570"/>
      <c r="CP74" s="570"/>
      <c r="CQ74" s="570"/>
      <c r="CR74" s="570"/>
      <c r="CS74" s="570"/>
      <c r="CT74" s="570"/>
      <c r="CU74" s="570"/>
      <c r="CV74" s="570"/>
      <c r="CW74" s="570"/>
      <c r="CX74" s="570"/>
      <c r="CY74" s="570"/>
      <c r="CZ74" s="570"/>
      <c r="DA74" s="570"/>
      <c r="DB74" s="570"/>
      <c r="DC74" s="570"/>
      <c r="DD74" s="570"/>
      <c r="DE74" s="570"/>
      <c r="DF74" s="570"/>
      <c r="DG74" s="570"/>
      <c r="DH74" s="570"/>
      <c r="DI74" s="570"/>
      <c r="DJ74" s="570"/>
      <c r="DK74" s="570"/>
      <c r="DL74" s="570"/>
      <c r="DM74" s="570"/>
      <c r="DN74" s="570"/>
      <c r="DO74" s="570"/>
      <c r="DP74" s="570"/>
      <c r="DQ74" s="570"/>
      <c r="DR74" s="570"/>
      <c r="DS74" s="570"/>
      <c r="DT74" s="570"/>
      <c r="DU74" s="570"/>
      <c r="DV74" s="570"/>
      <c r="DW74" s="570"/>
      <c r="DX74" s="570"/>
      <c r="DY74" s="570"/>
      <c r="DZ74" s="570"/>
      <c r="EA74" s="570"/>
      <c r="EB74" s="570"/>
      <c r="EC74" s="570"/>
      <c r="ED74" s="570"/>
      <c r="EE74" s="570"/>
      <c r="EF74" s="570"/>
      <c r="EG74" s="570"/>
      <c r="EH74" s="570"/>
      <c r="EI74" s="570"/>
      <c r="EJ74" s="570"/>
      <c r="EK74" s="570"/>
      <c r="EL74" s="570"/>
      <c r="EM74" s="570"/>
      <c r="EN74" s="570"/>
      <c r="EO74" s="570"/>
      <c r="EP74" s="570"/>
      <c r="EQ74" s="570"/>
      <c r="ER74" s="570"/>
      <c r="ES74" s="570"/>
      <c r="ET74" s="570"/>
      <c r="EU74" s="570"/>
      <c r="EV74" s="570"/>
      <c r="EW74" s="570"/>
      <c r="EX74" s="570"/>
      <c r="EY74" s="570"/>
      <c r="EZ74" s="570"/>
      <c r="FA74" s="570"/>
      <c r="FB74" s="570"/>
      <c r="FC74" s="570"/>
      <c r="FD74" s="570"/>
      <c r="FE74" s="570"/>
      <c r="FF74" s="570"/>
      <c r="FG74" s="570"/>
      <c r="FH74" s="570"/>
      <c r="FI74" s="570"/>
      <c r="FJ74" s="570"/>
      <c r="FK74" s="570"/>
      <c r="FL74" s="570"/>
      <c r="FM74" s="570"/>
      <c r="FN74" s="570"/>
      <c r="FO74" s="570"/>
      <c r="FP74" s="570"/>
      <c r="FQ74" s="570"/>
      <c r="FR74" s="570"/>
      <c r="FS74" s="570"/>
      <c r="FT74" s="570"/>
      <c r="FU74" s="570"/>
      <c r="FV74" s="570"/>
      <c r="FW74" s="570"/>
      <c r="FX74" s="570"/>
      <c r="FY74" s="570"/>
      <c r="FZ74" s="570"/>
      <c r="GA74" s="570"/>
      <c r="GB74" s="570"/>
      <c r="GC74" s="570"/>
      <c r="GD74" s="570"/>
      <c r="GE74" s="570"/>
      <c r="GF74" s="570"/>
      <c r="GG74" s="570"/>
      <c r="GH74" s="570"/>
      <c r="GI74" s="570"/>
      <c r="GJ74" s="570"/>
      <c r="GK74" s="570"/>
      <c r="GL74" s="570"/>
      <c r="GM74" s="570"/>
      <c r="GN74" s="570"/>
      <c r="GO74" s="570"/>
      <c r="GP74" s="570"/>
      <c r="GQ74" s="570"/>
      <c r="GR74" s="570"/>
      <c r="GS74" s="570"/>
      <c r="GT74" s="570"/>
      <c r="GU74" s="570"/>
      <c r="GV74" s="570"/>
      <c r="GW74" s="570"/>
      <c r="GX74" s="570"/>
      <c r="GY74" s="570"/>
      <c r="GZ74" s="570"/>
      <c r="HA74" s="570"/>
      <c r="HB74" s="570"/>
      <c r="HC74" s="570"/>
      <c r="HD74" s="570"/>
      <c r="HE74" s="570"/>
      <c r="HF74" s="570"/>
      <c r="HG74" s="570"/>
      <c r="HH74" s="570"/>
      <c r="HI74" s="570"/>
      <c r="HJ74" s="570"/>
      <c r="HK74" s="570"/>
      <c r="HL74" s="570"/>
      <c r="HM74" s="570"/>
      <c r="HN74" s="570"/>
      <c r="HO74" s="570"/>
      <c r="HP74" s="570"/>
      <c r="HQ74" s="570"/>
      <c r="HR74" s="570"/>
      <c r="HS74" s="570"/>
      <c r="HT74" s="570"/>
      <c r="HU74" s="570"/>
      <c r="HV74" s="570"/>
      <c r="HW74" s="570"/>
      <c r="HX74" s="570"/>
      <c r="HY74" s="570"/>
      <c r="HZ74" s="570"/>
      <c r="IA74" s="570"/>
      <c r="IB74" s="570"/>
      <c r="IC74" s="570"/>
      <c r="ID74" s="570"/>
      <c r="IE74" s="570"/>
      <c r="IF74" s="570"/>
      <c r="IG74" s="570"/>
      <c r="IH74" s="570"/>
    </row>
    <row r="75" s="601" customFormat="1" ht="24" customHeight="1" spans="1:242">
      <c r="A75" s="570"/>
      <c r="B75" s="586"/>
      <c r="C75" s="586"/>
      <c r="D75" s="586"/>
      <c r="E75" s="374"/>
      <c r="F75" s="570"/>
      <c r="G75" s="570"/>
      <c r="H75" s="570"/>
      <c r="I75" s="570"/>
      <c r="J75" s="570"/>
      <c r="K75" s="570"/>
      <c r="L75" s="570"/>
      <c r="M75" s="570"/>
      <c r="N75" s="570"/>
      <c r="O75" s="570"/>
      <c r="P75" s="570"/>
      <c r="Q75" s="570"/>
      <c r="R75" s="570"/>
      <c r="S75" s="570"/>
      <c r="T75" s="570"/>
      <c r="U75" s="570"/>
      <c r="V75" s="570"/>
      <c r="W75" s="570"/>
      <c r="X75" s="570"/>
      <c r="Y75" s="570"/>
      <c r="Z75" s="570"/>
      <c r="AA75" s="570"/>
      <c r="AB75" s="570"/>
      <c r="AC75" s="570"/>
      <c r="AD75" s="570"/>
      <c r="AE75" s="570"/>
      <c r="AF75" s="570"/>
      <c r="AG75" s="570"/>
      <c r="AH75" s="570"/>
      <c r="AI75" s="570"/>
      <c r="AJ75" s="570"/>
      <c r="AK75" s="570"/>
      <c r="AL75" s="570"/>
      <c r="AM75" s="570"/>
      <c r="AN75" s="570"/>
      <c r="AO75" s="570"/>
      <c r="AP75" s="570"/>
      <c r="AQ75" s="570"/>
      <c r="AR75" s="570"/>
      <c r="AS75" s="570"/>
      <c r="AT75" s="570"/>
      <c r="AU75" s="570"/>
      <c r="AV75" s="570"/>
      <c r="AW75" s="570"/>
      <c r="AX75" s="570"/>
      <c r="AY75" s="570"/>
      <c r="AZ75" s="570"/>
      <c r="BA75" s="570"/>
      <c r="BB75" s="570"/>
      <c r="BC75" s="570"/>
      <c r="BD75" s="570"/>
      <c r="BE75" s="570"/>
      <c r="BF75" s="570"/>
      <c r="BG75" s="570"/>
      <c r="BH75" s="570"/>
      <c r="BI75" s="570"/>
      <c r="BJ75" s="570"/>
      <c r="BK75" s="570"/>
      <c r="BL75" s="570"/>
      <c r="BM75" s="570"/>
      <c r="BN75" s="570"/>
      <c r="BO75" s="570"/>
      <c r="BP75" s="570"/>
      <c r="BQ75" s="570"/>
      <c r="BR75" s="570"/>
      <c r="BS75" s="570"/>
      <c r="BT75" s="570"/>
      <c r="BU75" s="570"/>
      <c r="BV75" s="570"/>
      <c r="BW75" s="570"/>
      <c r="BX75" s="570"/>
      <c r="BY75" s="570"/>
      <c r="BZ75" s="570"/>
      <c r="CA75" s="570"/>
      <c r="CB75" s="570"/>
      <c r="CC75" s="570"/>
      <c r="CD75" s="570"/>
      <c r="CE75" s="570"/>
      <c r="CF75" s="570"/>
      <c r="CG75" s="570"/>
      <c r="CH75" s="570"/>
      <c r="CI75" s="570"/>
      <c r="CJ75" s="570"/>
      <c r="CK75" s="570"/>
      <c r="CL75" s="570"/>
      <c r="CM75" s="570"/>
      <c r="CN75" s="570"/>
      <c r="CO75" s="570"/>
      <c r="CP75" s="570"/>
      <c r="CQ75" s="570"/>
      <c r="CR75" s="570"/>
      <c r="CS75" s="570"/>
      <c r="CT75" s="570"/>
      <c r="CU75" s="570"/>
      <c r="CV75" s="570"/>
      <c r="CW75" s="570"/>
      <c r="CX75" s="570"/>
      <c r="CY75" s="570"/>
      <c r="CZ75" s="570"/>
      <c r="DA75" s="570"/>
      <c r="DB75" s="570"/>
      <c r="DC75" s="570"/>
      <c r="DD75" s="570"/>
      <c r="DE75" s="570"/>
      <c r="DF75" s="570"/>
      <c r="DG75" s="570"/>
      <c r="DH75" s="570"/>
      <c r="DI75" s="570"/>
      <c r="DJ75" s="570"/>
      <c r="DK75" s="570"/>
      <c r="DL75" s="570"/>
      <c r="DM75" s="570"/>
      <c r="DN75" s="570"/>
      <c r="DO75" s="570"/>
      <c r="DP75" s="570"/>
      <c r="DQ75" s="570"/>
      <c r="DR75" s="570"/>
      <c r="DS75" s="570"/>
      <c r="DT75" s="570"/>
      <c r="DU75" s="570"/>
      <c r="DV75" s="570"/>
      <c r="DW75" s="570"/>
      <c r="DX75" s="570"/>
      <c r="DY75" s="570"/>
      <c r="DZ75" s="570"/>
      <c r="EA75" s="570"/>
      <c r="EB75" s="570"/>
      <c r="EC75" s="570"/>
      <c r="ED75" s="570"/>
      <c r="EE75" s="570"/>
      <c r="EF75" s="570"/>
      <c r="EG75" s="570"/>
      <c r="EH75" s="570"/>
      <c r="EI75" s="570"/>
      <c r="EJ75" s="570"/>
      <c r="EK75" s="570"/>
      <c r="EL75" s="570"/>
      <c r="EM75" s="570"/>
      <c r="EN75" s="570"/>
      <c r="EO75" s="570"/>
      <c r="EP75" s="570"/>
      <c r="EQ75" s="570"/>
      <c r="ER75" s="570"/>
      <c r="ES75" s="570"/>
      <c r="ET75" s="570"/>
      <c r="EU75" s="570"/>
      <c r="EV75" s="570"/>
      <c r="EW75" s="570"/>
      <c r="EX75" s="570"/>
      <c r="EY75" s="570"/>
      <c r="EZ75" s="570"/>
      <c r="FA75" s="570"/>
      <c r="FB75" s="570"/>
      <c r="FC75" s="570"/>
      <c r="FD75" s="570"/>
      <c r="FE75" s="570"/>
      <c r="FF75" s="570"/>
      <c r="FG75" s="570"/>
      <c r="FH75" s="570"/>
      <c r="FI75" s="570"/>
      <c r="FJ75" s="570"/>
      <c r="FK75" s="570"/>
      <c r="FL75" s="570"/>
      <c r="FM75" s="570"/>
      <c r="FN75" s="570"/>
      <c r="FO75" s="570"/>
      <c r="FP75" s="570"/>
      <c r="FQ75" s="570"/>
      <c r="FR75" s="570"/>
      <c r="FS75" s="570"/>
      <c r="FT75" s="570"/>
      <c r="FU75" s="570"/>
      <c r="FV75" s="570"/>
      <c r="FW75" s="570"/>
      <c r="FX75" s="570"/>
      <c r="FY75" s="570"/>
      <c r="FZ75" s="570"/>
      <c r="GA75" s="570"/>
      <c r="GB75" s="570"/>
      <c r="GC75" s="570"/>
      <c r="GD75" s="570"/>
      <c r="GE75" s="570"/>
      <c r="GF75" s="570"/>
      <c r="GG75" s="570"/>
      <c r="GH75" s="570"/>
      <c r="GI75" s="570"/>
      <c r="GJ75" s="570"/>
      <c r="GK75" s="570"/>
      <c r="GL75" s="570"/>
      <c r="GM75" s="570"/>
      <c r="GN75" s="570"/>
      <c r="GO75" s="570"/>
      <c r="GP75" s="570"/>
      <c r="GQ75" s="570"/>
      <c r="GR75" s="570"/>
      <c r="GS75" s="570"/>
      <c r="GT75" s="570"/>
      <c r="GU75" s="570"/>
      <c r="GV75" s="570"/>
      <c r="GW75" s="570"/>
      <c r="GX75" s="570"/>
      <c r="GY75" s="570"/>
      <c r="GZ75" s="570"/>
      <c r="HA75" s="570"/>
      <c r="HB75" s="570"/>
      <c r="HC75" s="570"/>
      <c r="HD75" s="570"/>
      <c r="HE75" s="570"/>
      <c r="HF75" s="570"/>
      <c r="HG75" s="570"/>
      <c r="HH75" s="570"/>
      <c r="HI75" s="570"/>
      <c r="HJ75" s="570"/>
      <c r="HK75" s="570"/>
      <c r="HL75" s="570"/>
      <c r="HM75" s="570"/>
      <c r="HN75" s="570"/>
      <c r="HO75" s="570"/>
      <c r="HP75" s="570"/>
      <c r="HQ75" s="570"/>
      <c r="HR75" s="570"/>
      <c r="HS75" s="570"/>
      <c r="HT75" s="570"/>
      <c r="HU75" s="570"/>
      <c r="HV75" s="570"/>
      <c r="HW75" s="570"/>
      <c r="HX75" s="570"/>
      <c r="HY75" s="570"/>
      <c r="HZ75" s="570"/>
      <c r="IA75" s="570"/>
      <c r="IB75" s="570"/>
      <c r="IC75" s="570"/>
      <c r="ID75" s="570"/>
      <c r="IE75" s="570"/>
      <c r="IF75" s="570"/>
      <c r="IG75" s="570"/>
      <c r="IH75" s="570"/>
    </row>
    <row r="76" s="601" customFormat="1" ht="24" customHeight="1" spans="1:242">
      <c r="A76" s="570"/>
      <c r="B76" s="586"/>
      <c r="C76" s="586"/>
      <c r="D76" s="586"/>
      <c r="E76" s="374"/>
      <c r="F76" s="570"/>
      <c r="G76" s="570"/>
      <c r="H76" s="570"/>
      <c r="I76" s="570"/>
      <c r="J76" s="570"/>
      <c r="K76" s="570"/>
      <c r="L76" s="570"/>
      <c r="M76" s="570"/>
      <c r="N76" s="570"/>
      <c r="O76" s="570"/>
      <c r="P76" s="570"/>
      <c r="Q76" s="570"/>
      <c r="R76" s="570"/>
      <c r="S76" s="570"/>
      <c r="T76" s="570"/>
      <c r="U76" s="570"/>
      <c r="V76" s="570"/>
      <c r="W76" s="570"/>
      <c r="X76" s="570"/>
      <c r="Y76" s="570"/>
      <c r="Z76" s="570"/>
      <c r="AA76" s="570"/>
      <c r="AB76" s="570"/>
      <c r="AC76" s="570"/>
      <c r="AD76" s="570"/>
      <c r="AE76" s="570"/>
      <c r="AF76" s="570"/>
      <c r="AG76" s="570"/>
      <c r="AH76" s="570"/>
      <c r="AI76" s="570"/>
      <c r="AJ76" s="570"/>
      <c r="AK76" s="570"/>
      <c r="AL76" s="570"/>
      <c r="AM76" s="570"/>
      <c r="AN76" s="570"/>
      <c r="AO76" s="570"/>
      <c r="AP76" s="570"/>
      <c r="AQ76" s="570"/>
      <c r="AR76" s="570"/>
      <c r="AS76" s="570"/>
      <c r="AT76" s="570"/>
      <c r="AU76" s="570"/>
      <c r="AV76" s="570"/>
      <c r="AW76" s="570"/>
      <c r="AX76" s="570"/>
      <c r="AY76" s="570"/>
      <c r="AZ76" s="570"/>
      <c r="BA76" s="570"/>
      <c r="BB76" s="570"/>
      <c r="BC76" s="570"/>
      <c r="BD76" s="570"/>
      <c r="BE76" s="570"/>
      <c r="BF76" s="570"/>
      <c r="BG76" s="570"/>
      <c r="BH76" s="570"/>
      <c r="BI76" s="570"/>
      <c r="BJ76" s="570"/>
      <c r="BK76" s="570"/>
      <c r="BL76" s="570"/>
      <c r="BM76" s="570"/>
      <c r="BN76" s="570"/>
      <c r="BO76" s="570"/>
      <c r="BP76" s="570"/>
      <c r="BQ76" s="570"/>
      <c r="BR76" s="570"/>
      <c r="BS76" s="570"/>
      <c r="BT76" s="570"/>
      <c r="BU76" s="570"/>
      <c r="BV76" s="570"/>
      <c r="BW76" s="570"/>
      <c r="BX76" s="570"/>
      <c r="BY76" s="570"/>
      <c r="BZ76" s="570"/>
      <c r="CA76" s="570"/>
      <c r="CB76" s="570"/>
      <c r="CC76" s="570"/>
      <c r="CD76" s="570"/>
      <c r="CE76" s="570"/>
      <c r="CF76" s="570"/>
      <c r="CG76" s="570"/>
      <c r="CH76" s="570"/>
      <c r="CI76" s="570"/>
      <c r="CJ76" s="570"/>
      <c r="CK76" s="570"/>
      <c r="CL76" s="570"/>
      <c r="CM76" s="570"/>
      <c r="CN76" s="570"/>
      <c r="CO76" s="570"/>
      <c r="CP76" s="570"/>
      <c r="CQ76" s="570"/>
      <c r="CR76" s="570"/>
      <c r="CS76" s="570"/>
      <c r="CT76" s="570"/>
      <c r="CU76" s="570"/>
      <c r="CV76" s="570"/>
      <c r="CW76" s="570"/>
      <c r="CX76" s="570"/>
      <c r="CY76" s="570"/>
      <c r="CZ76" s="570"/>
      <c r="DA76" s="570"/>
      <c r="DB76" s="570"/>
      <c r="DC76" s="570"/>
      <c r="DD76" s="570"/>
      <c r="DE76" s="570"/>
      <c r="DF76" s="570"/>
      <c r="DG76" s="570"/>
      <c r="DH76" s="570"/>
      <c r="DI76" s="570"/>
      <c r="DJ76" s="570"/>
      <c r="DK76" s="570"/>
      <c r="DL76" s="570"/>
      <c r="DM76" s="570"/>
      <c r="DN76" s="570"/>
      <c r="DO76" s="570"/>
      <c r="DP76" s="570"/>
      <c r="DQ76" s="570"/>
      <c r="DR76" s="570"/>
      <c r="DS76" s="570"/>
      <c r="DT76" s="570"/>
      <c r="DU76" s="570"/>
      <c r="DV76" s="570"/>
      <c r="DW76" s="570"/>
      <c r="DX76" s="570"/>
      <c r="DY76" s="570"/>
      <c r="DZ76" s="570"/>
      <c r="EA76" s="570"/>
      <c r="EB76" s="570"/>
      <c r="EC76" s="570"/>
      <c r="ED76" s="570"/>
      <c r="EE76" s="570"/>
      <c r="EF76" s="570"/>
      <c r="EG76" s="570"/>
      <c r="EH76" s="570"/>
      <c r="EI76" s="570"/>
      <c r="EJ76" s="570"/>
      <c r="EK76" s="570"/>
      <c r="EL76" s="570"/>
      <c r="EM76" s="570"/>
      <c r="EN76" s="570"/>
      <c r="EO76" s="570"/>
      <c r="EP76" s="570"/>
      <c r="EQ76" s="570"/>
      <c r="ER76" s="570"/>
      <c r="ES76" s="570"/>
      <c r="ET76" s="570"/>
      <c r="EU76" s="570"/>
      <c r="EV76" s="570"/>
      <c r="EW76" s="570"/>
      <c r="EX76" s="570"/>
      <c r="EY76" s="570"/>
      <c r="EZ76" s="570"/>
      <c r="FA76" s="570"/>
      <c r="FB76" s="570"/>
      <c r="FC76" s="570"/>
      <c r="FD76" s="570"/>
      <c r="FE76" s="570"/>
      <c r="FF76" s="570"/>
      <c r="FG76" s="570"/>
      <c r="FH76" s="570"/>
      <c r="FI76" s="570"/>
      <c r="FJ76" s="570"/>
      <c r="FK76" s="570"/>
      <c r="FL76" s="570"/>
      <c r="FM76" s="570"/>
      <c r="FN76" s="570"/>
      <c r="FO76" s="570"/>
      <c r="FP76" s="570"/>
      <c r="FQ76" s="570"/>
      <c r="FR76" s="570"/>
      <c r="FS76" s="570"/>
      <c r="FT76" s="570"/>
      <c r="FU76" s="570"/>
      <c r="FV76" s="570"/>
      <c r="FW76" s="570"/>
      <c r="FX76" s="570"/>
      <c r="FY76" s="570"/>
      <c r="FZ76" s="570"/>
      <c r="GA76" s="570"/>
      <c r="GB76" s="570"/>
      <c r="GC76" s="570"/>
      <c r="GD76" s="570"/>
      <c r="GE76" s="570"/>
      <c r="GF76" s="570"/>
      <c r="GG76" s="570"/>
      <c r="GH76" s="570"/>
      <c r="GI76" s="570"/>
      <c r="GJ76" s="570"/>
      <c r="GK76" s="570"/>
      <c r="GL76" s="570"/>
      <c r="GM76" s="570"/>
      <c r="GN76" s="570"/>
      <c r="GO76" s="570"/>
      <c r="GP76" s="570"/>
      <c r="GQ76" s="570"/>
      <c r="GR76" s="570"/>
      <c r="GS76" s="570"/>
      <c r="GT76" s="570"/>
      <c r="GU76" s="570"/>
      <c r="GV76" s="570"/>
      <c r="GW76" s="570"/>
      <c r="GX76" s="570"/>
      <c r="GY76" s="570"/>
      <c r="GZ76" s="570"/>
      <c r="HA76" s="570"/>
      <c r="HB76" s="570"/>
      <c r="HC76" s="570"/>
      <c r="HD76" s="570"/>
      <c r="HE76" s="570"/>
      <c r="HF76" s="570"/>
      <c r="HG76" s="570"/>
      <c r="HH76" s="570"/>
      <c r="HI76" s="570"/>
      <c r="HJ76" s="570"/>
      <c r="HK76" s="570"/>
      <c r="HL76" s="570"/>
      <c r="HM76" s="570"/>
      <c r="HN76" s="570"/>
      <c r="HO76" s="570"/>
      <c r="HP76" s="570"/>
      <c r="HQ76" s="570"/>
      <c r="HR76" s="570"/>
      <c r="HS76" s="570"/>
      <c r="HT76" s="570"/>
      <c r="HU76" s="570"/>
      <c r="HV76" s="570"/>
      <c r="HW76" s="570"/>
      <c r="HX76" s="570"/>
      <c r="HY76" s="570"/>
      <c r="HZ76" s="570"/>
      <c r="IA76" s="570"/>
      <c r="IB76" s="570"/>
      <c r="IC76" s="570"/>
      <c r="ID76" s="570"/>
      <c r="IE76" s="570"/>
      <c r="IF76" s="570"/>
      <c r="IG76" s="570"/>
      <c r="IH76" s="570"/>
    </row>
    <row r="77" s="601" customFormat="1" ht="24" customHeight="1" spans="1:242">
      <c r="A77" s="570"/>
      <c r="B77" s="586"/>
      <c r="C77" s="586"/>
      <c r="D77" s="586"/>
      <c r="E77" s="374"/>
      <c r="F77" s="570"/>
      <c r="G77" s="570"/>
      <c r="H77" s="570"/>
      <c r="I77" s="570"/>
      <c r="J77" s="570"/>
      <c r="K77" s="570"/>
      <c r="L77" s="570"/>
      <c r="M77" s="570"/>
      <c r="N77" s="570"/>
      <c r="O77" s="570"/>
      <c r="P77" s="570"/>
      <c r="Q77" s="570"/>
      <c r="R77" s="570"/>
      <c r="S77" s="570"/>
      <c r="T77" s="570"/>
      <c r="U77" s="570"/>
      <c r="V77" s="570"/>
      <c r="W77" s="570"/>
      <c r="X77" s="570"/>
      <c r="Y77" s="570"/>
      <c r="Z77" s="570"/>
      <c r="AA77" s="570"/>
      <c r="AB77" s="570"/>
      <c r="AC77" s="570"/>
      <c r="AD77" s="570"/>
      <c r="AE77" s="570"/>
      <c r="AF77" s="570"/>
      <c r="AG77" s="570"/>
      <c r="AH77" s="570"/>
      <c r="AI77" s="570"/>
      <c r="AJ77" s="570"/>
      <c r="AK77" s="570"/>
      <c r="AL77" s="570"/>
      <c r="AM77" s="570"/>
      <c r="AN77" s="570"/>
      <c r="AO77" s="570"/>
      <c r="AP77" s="570"/>
      <c r="AQ77" s="570"/>
      <c r="AR77" s="570"/>
      <c r="AS77" s="570"/>
      <c r="AT77" s="570"/>
      <c r="AU77" s="570"/>
      <c r="AV77" s="570"/>
      <c r="AW77" s="570"/>
      <c r="AX77" s="570"/>
      <c r="AY77" s="570"/>
      <c r="AZ77" s="570"/>
      <c r="BA77" s="570"/>
      <c r="BB77" s="570"/>
      <c r="BC77" s="570"/>
      <c r="BD77" s="570"/>
      <c r="BE77" s="570"/>
      <c r="BF77" s="570"/>
      <c r="BG77" s="570"/>
      <c r="BH77" s="570"/>
      <c r="BI77" s="570"/>
      <c r="BJ77" s="570"/>
      <c r="BK77" s="570"/>
      <c r="BL77" s="570"/>
      <c r="BM77" s="570"/>
      <c r="BN77" s="570"/>
      <c r="BO77" s="570"/>
      <c r="BP77" s="570"/>
      <c r="BQ77" s="570"/>
      <c r="BR77" s="570"/>
      <c r="BS77" s="570"/>
      <c r="BT77" s="570"/>
      <c r="BU77" s="570"/>
      <c r="BV77" s="570"/>
      <c r="BW77" s="570"/>
      <c r="BX77" s="570"/>
      <c r="BY77" s="570"/>
      <c r="BZ77" s="570"/>
      <c r="CA77" s="570"/>
      <c r="CB77" s="570"/>
      <c r="CC77" s="570"/>
      <c r="CD77" s="570"/>
      <c r="CE77" s="570"/>
      <c r="CF77" s="570"/>
      <c r="CG77" s="570"/>
      <c r="CH77" s="570"/>
      <c r="CI77" s="570"/>
      <c r="CJ77" s="570"/>
      <c r="CK77" s="570"/>
      <c r="CL77" s="570"/>
      <c r="CM77" s="570"/>
      <c r="CN77" s="570"/>
      <c r="CO77" s="570"/>
      <c r="CP77" s="570"/>
      <c r="CQ77" s="570"/>
      <c r="CR77" s="570"/>
      <c r="CS77" s="570"/>
      <c r="CT77" s="570"/>
      <c r="CU77" s="570"/>
      <c r="CV77" s="570"/>
      <c r="CW77" s="570"/>
      <c r="CX77" s="570"/>
      <c r="CY77" s="570"/>
      <c r="CZ77" s="570"/>
      <c r="DA77" s="570"/>
      <c r="DB77" s="570"/>
      <c r="DC77" s="570"/>
      <c r="DD77" s="570"/>
      <c r="DE77" s="570"/>
      <c r="DF77" s="570"/>
      <c r="DG77" s="570"/>
      <c r="DH77" s="570"/>
      <c r="DI77" s="570"/>
      <c r="DJ77" s="570"/>
      <c r="DK77" s="570"/>
      <c r="DL77" s="570"/>
      <c r="DM77" s="570"/>
      <c r="DN77" s="570"/>
      <c r="DO77" s="570"/>
      <c r="DP77" s="570"/>
      <c r="DQ77" s="570"/>
      <c r="DR77" s="570"/>
      <c r="DS77" s="570"/>
      <c r="DT77" s="570"/>
      <c r="DU77" s="570"/>
      <c r="DV77" s="570"/>
      <c r="DW77" s="570"/>
      <c r="DX77" s="570"/>
      <c r="DY77" s="570"/>
      <c r="DZ77" s="570"/>
      <c r="EA77" s="570"/>
      <c r="EB77" s="570"/>
      <c r="EC77" s="570"/>
      <c r="ED77" s="570"/>
      <c r="EE77" s="570"/>
      <c r="EF77" s="570"/>
      <c r="EG77" s="570"/>
      <c r="EH77" s="570"/>
      <c r="EI77" s="570"/>
      <c r="EJ77" s="570"/>
      <c r="EK77" s="570"/>
      <c r="EL77" s="570"/>
      <c r="EM77" s="570"/>
      <c r="EN77" s="570"/>
      <c r="EO77" s="570"/>
      <c r="EP77" s="570"/>
      <c r="EQ77" s="570"/>
      <c r="ER77" s="570"/>
      <c r="ES77" s="570"/>
      <c r="ET77" s="570"/>
      <c r="EU77" s="570"/>
      <c r="EV77" s="570"/>
      <c r="EW77" s="570"/>
      <c r="EX77" s="570"/>
      <c r="EY77" s="570"/>
      <c r="EZ77" s="570"/>
      <c r="FA77" s="570"/>
      <c r="FB77" s="570"/>
      <c r="FC77" s="570"/>
      <c r="FD77" s="570"/>
      <c r="FE77" s="570"/>
      <c r="FF77" s="570"/>
      <c r="FG77" s="570"/>
      <c r="FH77" s="570"/>
      <c r="FI77" s="570"/>
      <c r="FJ77" s="570"/>
      <c r="FK77" s="570"/>
      <c r="FL77" s="570"/>
      <c r="FM77" s="570"/>
      <c r="FN77" s="570"/>
      <c r="FO77" s="570"/>
      <c r="FP77" s="570"/>
      <c r="FQ77" s="570"/>
      <c r="FR77" s="570"/>
      <c r="FS77" s="570"/>
      <c r="FT77" s="570"/>
      <c r="FU77" s="570"/>
      <c r="FV77" s="570"/>
      <c r="FW77" s="570"/>
      <c r="FX77" s="570"/>
      <c r="FY77" s="570"/>
      <c r="FZ77" s="570"/>
      <c r="GA77" s="570"/>
      <c r="GB77" s="570"/>
      <c r="GC77" s="570"/>
      <c r="GD77" s="570"/>
      <c r="GE77" s="570"/>
      <c r="GF77" s="570"/>
      <c r="GG77" s="570"/>
      <c r="GH77" s="570"/>
      <c r="GI77" s="570"/>
      <c r="GJ77" s="570"/>
      <c r="GK77" s="570"/>
      <c r="GL77" s="570"/>
      <c r="GM77" s="570"/>
      <c r="GN77" s="570"/>
      <c r="GO77" s="570"/>
      <c r="GP77" s="570"/>
      <c r="GQ77" s="570"/>
      <c r="GR77" s="570"/>
      <c r="GS77" s="570"/>
      <c r="GT77" s="570"/>
      <c r="GU77" s="570"/>
      <c r="GV77" s="570"/>
      <c r="GW77" s="570"/>
      <c r="GX77" s="570"/>
      <c r="GY77" s="570"/>
      <c r="GZ77" s="570"/>
      <c r="HA77" s="570"/>
      <c r="HB77" s="570"/>
      <c r="HC77" s="570"/>
      <c r="HD77" s="570"/>
      <c r="HE77" s="570"/>
      <c r="HF77" s="570"/>
      <c r="HG77" s="570"/>
      <c r="HH77" s="570"/>
      <c r="HI77" s="570"/>
      <c r="HJ77" s="570"/>
      <c r="HK77" s="570"/>
      <c r="HL77" s="570"/>
      <c r="HM77" s="570"/>
      <c r="HN77" s="570"/>
      <c r="HO77" s="570"/>
      <c r="HP77" s="570"/>
      <c r="HQ77" s="570"/>
      <c r="HR77" s="570"/>
      <c r="HS77" s="570"/>
      <c r="HT77" s="570"/>
      <c r="HU77" s="570"/>
      <c r="HV77" s="570"/>
      <c r="HW77" s="570"/>
      <c r="HX77" s="570"/>
      <c r="HY77" s="570"/>
      <c r="HZ77" s="570"/>
      <c r="IA77" s="570"/>
      <c r="IB77" s="570"/>
      <c r="IC77" s="570"/>
      <c r="ID77" s="570"/>
      <c r="IE77" s="570"/>
      <c r="IF77" s="570"/>
      <c r="IG77" s="570"/>
      <c r="IH77" s="570"/>
    </row>
    <row r="78" s="601" customFormat="1" ht="24" customHeight="1" spans="1:242">
      <c r="A78" s="570"/>
      <c r="B78" s="586"/>
      <c r="C78" s="586"/>
      <c r="D78" s="586"/>
      <c r="E78" s="374"/>
      <c r="F78" s="570"/>
      <c r="G78" s="570"/>
      <c r="H78" s="570"/>
      <c r="I78" s="570"/>
      <c r="J78" s="570"/>
      <c r="K78" s="570"/>
      <c r="L78" s="570"/>
      <c r="M78" s="570"/>
      <c r="N78" s="570"/>
      <c r="O78" s="570"/>
      <c r="P78" s="570"/>
      <c r="Q78" s="570"/>
      <c r="R78" s="570"/>
      <c r="S78" s="570"/>
      <c r="T78" s="570"/>
      <c r="U78" s="570"/>
      <c r="V78" s="570"/>
      <c r="W78" s="570"/>
      <c r="X78" s="570"/>
      <c r="Y78" s="570"/>
      <c r="Z78" s="570"/>
      <c r="AA78" s="570"/>
      <c r="AB78" s="570"/>
      <c r="AC78" s="570"/>
      <c r="AD78" s="570"/>
      <c r="AE78" s="570"/>
      <c r="AF78" s="570"/>
      <c r="AG78" s="570"/>
      <c r="AH78" s="570"/>
      <c r="AI78" s="570"/>
      <c r="AJ78" s="570"/>
      <c r="AK78" s="570"/>
      <c r="AL78" s="570"/>
      <c r="AM78" s="570"/>
      <c r="AN78" s="570"/>
      <c r="AO78" s="570"/>
      <c r="AP78" s="570"/>
      <c r="AQ78" s="570"/>
      <c r="AR78" s="570"/>
      <c r="AS78" s="570"/>
      <c r="AT78" s="570"/>
      <c r="AU78" s="570"/>
      <c r="AV78" s="570"/>
      <c r="AW78" s="570"/>
      <c r="AX78" s="570"/>
      <c r="AY78" s="570"/>
      <c r="AZ78" s="570"/>
      <c r="BA78" s="570"/>
      <c r="BB78" s="570"/>
      <c r="BC78" s="570"/>
      <c r="BD78" s="570"/>
      <c r="BE78" s="570"/>
      <c r="BF78" s="570"/>
      <c r="BG78" s="570"/>
      <c r="BH78" s="570"/>
      <c r="BI78" s="570"/>
      <c r="BJ78" s="570"/>
      <c r="BK78" s="570"/>
      <c r="BL78" s="570"/>
      <c r="BM78" s="570"/>
      <c r="BN78" s="570"/>
      <c r="BO78" s="570"/>
      <c r="BP78" s="570"/>
      <c r="BQ78" s="570"/>
      <c r="BR78" s="570"/>
      <c r="BS78" s="570"/>
      <c r="BT78" s="570"/>
      <c r="BU78" s="570"/>
      <c r="BV78" s="570"/>
      <c r="BW78" s="570"/>
      <c r="BX78" s="570"/>
      <c r="BY78" s="570"/>
      <c r="BZ78" s="570"/>
      <c r="CA78" s="570"/>
      <c r="CB78" s="570"/>
      <c r="CC78" s="570"/>
      <c r="CD78" s="570"/>
      <c r="CE78" s="570"/>
      <c r="CF78" s="570"/>
      <c r="CG78" s="570"/>
      <c r="CH78" s="570"/>
      <c r="CI78" s="570"/>
      <c r="CJ78" s="570"/>
      <c r="CK78" s="570"/>
      <c r="CL78" s="570"/>
      <c r="CM78" s="570"/>
      <c r="CN78" s="570"/>
      <c r="CO78" s="570"/>
      <c r="CP78" s="570"/>
      <c r="CQ78" s="570"/>
      <c r="CR78" s="570"/>
      <c r="CS78" s="570"/>
      <c r="CT78" s="570"/>
      <c r="CU78" s="570"/>
      <c r="CV78" s="570"/>
      <c r="CW78" s="570"/>
      <c r="CX78" s="570"/>
      <c r="CY78" s="570"/>
      <c r="CZ78" s="570"/>
      <c r="DA78" s="570"/>
      <c r="DB78" s="570"/>
      <c r="DC78" s="570"/>
      <c r="DD78" s="570"/>
      <c r="DE78" s="570"/>
      <c r="DF78" s="570"/>
      <c r="DG78" s="570"/>
      <c r="DH78" s="570"/>
      <c r="DI78" s="570"/>
      <c r="DJ78" s="570"/>
      <c r="DK78" s="570"/>
      <c r="DL78" s="570"/>
      <c r="DM78" s="570"/>
      <c r="DN78" s="570"/>
      <c r="DO78" s="570"/>
      <c r="DP78" s="570"/>
      <c r="DQ78" s="570"/>
      <c r="DR78" s="570"/>
      <c r="DS78" s="570"/>
      <c r="DT78" s="570"/>
      <c r="DU78" s="570"/>
      <c r="DV78" s="570"/>
      <c r="DW78" s="570"/>
      <c r="DX78" s="570"/>
      <c r="DY78" s="570"/>
      <c r="DZ78" s="570"/>
      <c r="EA78" s="570"/>
      <c r="EB78" s="570"/>
      <c r="EC78" s="570"/>
      <c r="ED78" s="570"/>
      <c r="EE78" s="570"/>
      <c r="EF78" s="570"/>
      <c r="EG78" s="570"/>
      <c r="EH78" s="570"/>
      <c r="EI78" s="570"/>
      <c r="EJ78" s="570"/>
      <c r="EK78" s="570"/>
      <c r="EL78" s="570"/>
      <c r="EM78" s="570"/>
      <c r="EN78" s="570"/>
      <c r="EO78" s="570"/>
      <c r="EP78" s="570"/>
      <c r="EQ78" s="570"/>
      <c r="ER78" s="570"/>
      <c r="ES78" s="570"/>
      <c r="ET78" s="570"/>
      <c r="EU78" s="570"/>
      <c r="EV78" s="570"/>
      <c r="EW78" s="570"/>
      <c r="EX78" s="570"/>
      <c r="EY78" s="570"/>
      <c r="EZ78" s="570"/>
      <c r="FA78" s="570"/>
      <c r="FB78" s="570"/>
      <c r="FC78" s="570"/>
      <c r="FD78" s="570"/>
      <c r="FE78" s="570"/>
      <c r="FF78" s="570"/>
      <c r="FG78" s="570"/>
      <c r="FH78" s="570"/>
      <c r="FI78" s="570"/>
      <c r="FJ78" s="570"/>
      <c r="FK78" s="570"/>
      <c r="FL78" s="570"/>
      <c r="FM78" s="570"/>
      <c r="FN78" s="570"/>
      <c r="FO78" s="570"/>
      <c r="FP78" s="570"/>
      <c r="FQ78" s="570"/>
      <c r="FR78" s="570"/>
      <c r="FS78" s="570"/>
      <c r="FT78" s="570"/>
      <c r="FU78" s="570"/>
      <c r="FV78" s="570"/>
      <c r="FW78" s="570"/>
      <c r="FX78" s="570"/>
      <c r="FY78" s="570"/>
      <c r="FZ78" s="570"/>
      <c r="GA78" s="570"/>
      <c r="GB78" s="570"/>
      <c r="GC78" s="570"/>
      <c r="GD78" s="570"/>
      <c r="GE78" s="570"/>
      <c r="GF78" s="570"/>
      <c r="GG78" s="570"/>
      <c r="GH78" s="570"/>
      <c r="GI78" s="570"/>
      <c r="GJ78" s="570"/>
      <c r="GK78" s="570"/>
      <c r="GL78" s="570"/>
      <c r="GM78" s="570"/>
      <c r="GN78" s="570"/>
      <c r="GO78" s="570"/>
      <c r="GP78" s="570"/>
      <c r="GQ78" s="570"/>
      <c r="GR78" s="570"/>
      <c r="GS78" s="570"/>
      <c r="GT78" s="570"/>
      <c r="GU78" s="570"/>
      <c r="GV78" s="570"/>
      <c r="GW78" s="570"/>
      <c r="GX78" s="570"/>
      <c r="GY78" s="570"/>
      <c r="GZ78" s="570"/>
      <c r="HA78" s="570"/>
      <c r="HB78" s="570"/>
      <c r="HC78" s="570"/>
      <c r="HD78" s="570"/>
      <c r="HE78" s="570"/>
      <c r="HF78" s="570"/>
      <c r="HG78" s="570"/>
      <c r="HH78" s="570"/>
      <c r="HI78" s="570"/>
      <c r="HJ78" s="570"/>
      <c r="HK78" s="570"/>
      <c r="HL78" s="570"/>
      <c r="HM78" s="570"/>
      <c r="HN78" s="570"/>
      <c r="HO78" s="570"/>
      <c r="HP78" s="570"/>
      <c r="HQ78" s="570"/>
      <c r="HR78" s="570"/>
      <c r="HS78" s="570"/>
      <c r="HT78" s="570"/>
      <c r="HU78" s="570"/>
      <c r="HV78" s="570"/>
      <c r="HW78" s="570"/>
      <c r="HX78" s="570"/>
      <c r="HY78" s="570"/>
      <c r="HZ78" s="570"/>
      <c r="IA78" s="570"/>
      <c r="IB78" s="570"/>
      <c r="IC78" s="570"/>
      <c r="ID78" s="570"/>
      <c r="IE78" s="570"/>
      <c r="IF78" s="570"/>
      <c r="IG78" s="570"/>
      <c r="IH78" s="570"/>
    </row>
    <row r="79" s="601" customFormat="1" ht="24" customHeight="1" spans="1:242">
      <c r="A79" s="570"/>
      <c r="B79" s="586"/>
      <c r="C79" s="586"/>
      <c r="D79" s="586"/>
      <c r="E79" s="374"/>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570"/>
      <c r="AP79" s="570"/>
      <c r="AQ79" s="570"/>
      <c r="AR79" s="570"/>
      <c r="AS79" s="570"/>
      <c r="AT79" s="570"/>
      <c r="AU79" s="570"/>
      <c r="AV79" s="570"/>
      <c r="AW79" s="570"/>
      <c r="AX79" s="570"/>
      <c r="AY79" s="570"/>
      <c r="AZ79" s="570"/>
      <c r="BA79" s="570"/>
      <c r="BB79" s="570"/>
      <c r="BC79" s="570"/>
      <c r="BD79" s="570"/>
      <c r="BE79" s="570"/>
      <c r="BF79" s="570"/>
      <c r="BG79" s="570"/>
      <c r="BH79" s="570"/>
      <c r="BI79" s="570"/>
      <c r="BJ79" s="570"/>
      <c r="BK79" s="570"/>
      <c r="BL79" s="570"/>
      <c r="BM79" s="570"/>
      <c r="BN79" s="570"/>
      <c r="BO79" s="570"/>
      <c r="BP79" s="570"/>
      <c r="BQ79" s="570"/>
      <c r="BR79" s="570"/>
      <c r="BS79" s="570"/>
      <c r="BT79" s="570"/>
      <c r="BU79" s="570"/>
      <c r="BV79" s="570"/>
      <c r="BW79" s="570"/>
      <c r="BX79" s="570"/>
      <c r="BY79" s="570"/>
      <c r="BZ79" s="570"/>
      <c r="CA79" s="570"/>
      <c r="CB79" s="570"/>
      <c r="CC79" s="570"/>
      <c r="CD79" s="570"/>
      <c r="CE79" s="570"/>
      <c r="CF79" s="570"/>
      <c r="CG79" s="570"/>
      <c r="CH79" s="570"/>
      <c r="CI79" s="570"/>
      <c r="CJ79" s="570"/>
      <c r="CK79" s="570"/>
      <c r="CL79" s="570"/>
      <c r="CM79" s="570"/>
      <c r="CN79" s="570"/>
      <c r="CO79" s="570"/>
      <c r="CP79" s="570"/>
      <c r="CQ79" s="570"/>
      <c r="CR79" s="570"/>
      <c r="CS79" s="570"/>
      <c r="CT79" s="570"/>
      <c r="CU79" s="570"/>
      <c r="CV79" s="570"/>
      <c r="CW79" s="570"/>
      <c r="CX79" s="570"/>
      <c r="CY79" s="570"/>
      <c r="CZ79" s="570"/>
      <c r="DA79" s="570"/>
      <c r="DB79" s="570"/>
      <c r="DC79" s="570"/>
      <c r="DD79" s="570"/>
      <c r="DE79" s="570"/>
      <c r="DF79" s="570"/>
      <c r="DG79" s="570"/>
      <c r="DH79" s="570"/>
      <c r="DI79" s="570"/>
      <c r="DJ79" s="570"/>
      <c r="DK79" s="570"/>
      <c r="DL79" s="570"/>
      <c r="DM79" s="570"/>
      <c r="DN79" s="570"/>
      <c r="DO79" s="570"/>
      <c r="DP79" s="570"/>
      <c r="DQ79" s="570"/>
      <c r="DR79" s="570"/>
      <c r="DS79" s="570"/>
      <c r="DT79" s="570"/>
      <c r="DU79" s="570"/>
      <c r="DV79" s="570"/>
      <c r="DW79" s="570"/>
      <c r="DX79" s="570"/>
      <c r="DY79" s="570"/>
      <c r="DZ79" s="570"/>
      <c r="EA79" s="570"/>
      <c r="EB79" s="570"/>
      <c r="EC79" s="570"/>
      <c r="ED79" s="570"/>
      <c r="EE79" s="570"/>
      <c r="EF79" s="570"/>
      <c r="EG79" s="570"/>
      <c r="EH79" s="570"/>
      <c r="EI79" s="570"/>
      <c r="EJ79" s="570"/>
      <c r="EK79" s="570"/>
      <c r="EL79" s="570"/>
      <c r="EM79" s="570"/>
      <c r="EN79" s="570"/>
      <c r="EO79" s="570"/>
      <c r="EP79" s="570"/>
      <c r="EQ79" s="570"/>
      <c r="ER79" s="570"/>
      <c r="ES79" s="570"/>
      <c r="ET79" s="570"/>
      <c r="EU79" s="570"/>
      <c r="EV79" s="570"/>
      <c r="EW79" s="570"/>
      <c r="EX79" s="570"/>
      <c r="EY79" s="570"/>
      <c r="EZ79" s="570"/>
      <c r="FA79" s="570"/>
      <c r="FB79" s="570"/>
      <c r="FC79" s="570"/>
      <c r="FD79" s="570"/>
      <c r="FE79" s="570"/>
      <c r="FF79" s="570"/>
      <c r="FG79" s="570"/>
      <c r="FH79" s="570"/>
      <c r="FI79" s="570"/>
      <c r="FJ79" s="570"/>
      <c r="FK79" s="570"/>
      <c r="FL79" s="570"/>
      <c r="FM79" s="570"/>
      <c r="FN79" s="570"/>
      <c r="FO79" s="570"/>
      <c r="FP79" s="570"/>
      <c r="FQ79" s="570"/>
      <c r="FR79" s="570"/>
      <c r="FS79" s="570"/>
      <c r="FT79" s="570"/>
      <c r="FU79" s="570"/>
      <c r="FV79" s="570"/>
      <c r="FW79" s="570"/>
      <c r="FX79" s="570"/>
      <c r="FY79" s="570"/>
      <c r="FZ79" s="570"/>
      <c r="GA79" s="570"/>
      <c r="GB79" s="570"/>
      <c r="GC79" s="570"/>
      <c r="GD79" s="570"/>
      <c r="GE79" s="570"/>
      <c r="GF79" s="570"/>
      <c r="GG79" s="570"/>
      <c r="GH79" s="570"/>
      <c r="GI79" s="570"/>
      <c r="GJ79" s="570"/>
      <c r="GK79" s="570"/>
      <c r="GL79" s="570"/>
      <c r="GM79" s="570"/>
      <c r="GN79" s="570"/>
      <c r="GO79" s="570"/>
      <c r="GP79" s="570"/>
      <c r="GQ79" s="570"/>
      <c r="GR79" s="570"/>
      <c r="GS79" s="570"/>
      <c r="GT79" s="570"/>
      <c r="GU79" s="570"/>
      <c r="GV79" s="570"/>
      <c r="GW79" s="570"/>
      <c r="GX79" s="570"/>
      <c r="GY79" s="570"/>
      <c r="GZ79" s="570"/>
      <c r="HA79" s="570"/>
      <c r="HB79" s="570"/>
      <c r="HC79" s="570"/>
      <c r="HD79" s="570"/>
      <c r="HE79" s="570"/>
      <c r="HF79" s="570"/>
      <c r="HG79" s="570"/>
      <c r="HH79" s="570"/>
      <c r="HI79" s="570"/>
      <c r="HJ79" s="570"/>
      <c r="HK79" s="570"/>
      <c r="HL79" s="570"/>
      <c r="HM79" s="570"/>
      <c r="HN79" s="570"/>
      <c r="HO79" s="570"/>
      <c r="HP79" s="570"/>
      <c r="HQ79" s="570"/>
      <c r="HR79" s="570"/>
      <c r="HS79" s="570"/>
      <c r="HT79" s="570"/>
      <c r="HU79" s="570"/>
      <c r="HV79" s="570"/>
      <c r="HW79" s="570"/>
      <c r="HX79" s="570"/>
      <c r="HY79" s="570"/>
      <c r="HZ79" s="570"/>
      <c r="IA79" s="570"/>
      <c r="IB79" s="570"/>
      <c r="IC79" s="570"/>
      <c r="ID79" s="570"/>
      <c r="IE79" s="570"/>
      <c r="IF79" s="570"/>
      <c r="IG79" s="570"/>
      <c r="IH79" s="570"/>
    </row>
    <row r="80" s="601" customFormat="1" ht="24" customHeight="1" spans="1:242">
      <c r="A80" s="570"/>
      <c r="B80" s="586"/>
      <c r="C80" s="586"/>
      <c r="D80" s="586"/>
      <c r="E80" s="374"/>
      <c r="F80" s="570"/>
      <c r="G80" s="570"/>
      <c r="H80" s="570"/>
      <c r="I80" s="570"/>
      <c r="J80" s="570"/>
      <c r="K80" s="570"/>
      <c r="L80" s="570"/>
      <c r="M80" s="570"/>
      <c r="N80" s="570"/>
      <c r="O80" s="570"/>
      <c r="P80" s="570"/>
      <c r="Q80" s="570"/>
      <c r="R80" s="570"/>
      <c r="S80" s="570"/>
      <c r="T80" s="570"/>
      <c r="U80" s="570"/>
      <c r="V80" s="570"/>
      <c r="W80" s="570"/>
      <c r="X80" s="570"/>
      <c r="Y80" s="570"/>
      <c r="Z80" s="570"/>
      <c r="AA80" s="570"/>
      <c r="AB80" s="570"/>
      <c r="AC80" s="570"/>
      <c r="AD80" s="570"/>
      <c r="AE80" s="570"/>
      <c r="AF80" s="570"/>
      <c r="AG80" s="570"/>
      <c r="AH80" s="570"/>
      <c r="AI80" s="570"/>
      <c r="AJ80" s="570"/>
      <c r="AK80" s="570"/>
      <c r="AL80" s="570"/>
      <c r="AM80" s="570"/>
      <c r="AN80" s="570"/>
      <c r="AO80" s="570"/>
      <c r="AP80" s="570"/>
      <c r="AQ80" s="570"/>
      <c r="AR80" s="570"/>
      <c r="AS80" s="570"/>
      <c r="AT80" s="570"/>
      <c r="AU80" s="570"/>
      <c r="AV80" s="570"/>
      <c r="AW80" s="570"/>
      <c r="AX80" s="570"/>
      <c r="AY80" s="570"/>
      <c r="AZ80" s="570"/>
      <c r="BA80" s="570"/>
      <c r="BB80" s="570"/>
      <c r="BC80" s="570"/>
      <c r="BD80" s="570"/>
      <c r="BE80" s="570"/>
      <c r="BF80" s="570"/>
      <c r="BG80" s="570"/>
      <c r="BH80" s="570"/>
      <c r="BI80" s="570"/>
      <c r="BJ80" s="570"/>
      <c r="BK80" s="570"/>
      <c r="BL80" s="570"/>
      <c r="BM80" s="570"/>
      <c r="BN80" s="570"/>
      <c r="BO80" s="570"/>
      <c r="BP80" s="570"/>
      <c r="BQ80" s="570"/>
      <c r="BR80" s="570"/>
      <c r="BS80" s="570"/>
      <c r="BT80" s="570"/>
      <c r="BU80" s="570"/>
      <c r="BV80" s="570"/>
      <c r="BW80" s="570"/>
      <c r="BX80" s="570"/>
      <c r="BY80" s="570"/>
      <c r="BZ80" s="570"/>
      <c r="CA80" s="570"/>
      <c r="CB80" s="570"/>
      <c r="CC80" s="570"/>
      <c r="CD80" s="570"/>
      <c r="CE80" s="570"/>
      <c r="CF80" s="570"/>
      <c r="CG80" s="570"/>
      <c r="CH80" s="570"/>
      <c r="CI80" s="570"/>
      <c r="CJ80" s="570"/>
      <c r="CK80" s="570"/>
      <c r="CL80" s="570"/>
      <c r="CM80" s="570"/>
      <c r="CN80" s="570"/>
      <c r="CO80" s="570"/>
      <c r="CP80" s="570"/>
      <c r="CQ80" s="570"/>
      <c r="CR80" s="570"/>
      <c r="CS80" s="570"/>
      <c r="CT80" s="570"/>
      <c r="CU80" s="570"/>
      <c r="CV80" s="570"/>
      <c r="CW80" s="570"/>
      <c r="CX80" s="570"/>
      <c r="CY80" s="570"/>
      <c r="CZ80" s="570"/>
      <c r="DA80" s="570"/>
      <c r="DB80" s="570"/>
      <c r="DC80" s="570"/>
      <c r="DD80" s="570"/>
      <c r="DE80" s="570"/>
      <c r="DF80" s="570"/>
      <c r="DG80" s="570"/>
      <c r="DH80" s="570"/>
      <c r="DI80" s="570"/>
      <c r="DJ80" s="570"/>
      <c r="DK80" s="570"/>
      <c r="DL80" s="570"/>
      <c r="DM80" s="570"/>
      <c r="DN80" s="570"/>
      <c r="DO80" s="570"/>
      <c r="DP80" s="570"/>
      <c r="DQ80" s="570"/>
      <c r="DR80" s="570"/>
      <c r="DS80" s="570"/>
      <c r="DT80" s="570"/>
      <c r="DU80" s="570"/>
      <c r="DV80" s="570"/>
      <c r="DW80" s="570"/>
      <c r="DX80" s="570"/>
      <c r="DY80" s="570"/>
      <c r="DZ80" s="570"/>
      <c r="EA80" s="570"/>
      <c r="EB80" s="570"/>
      <c r="EC80" s="570"/>
      <c r="ED80" s="570"/>
      <c r="EE80" s="570"/>
      <c r="EF80" s="570"/>
      <c r="EG80" s="570"/>
      <c r="EH80" s="570"/>
      <c r="EI80" s="570"/>
      <c r="EJ80" s="570"/>
      <c r="EK80" s="570"/>
      <c r="EL80" s="570"/>
      <c r="EM80" s="570"/>
      <c r="EN80" s="570"/>
      <c r="EO80" s="570"/>
      <c r="EP80" s="570"/>
      <c r="EQ80" s="570"/>
      <c r="ER80" s="570"/>
      <c r="ES80" s="570"/>
      <c r="ET80" s="570"/>
      <c r="EU80" s="570"/>
      <c r="EV80" s="570"/>
      <c r="EW80" s="570"/>
      <c r="EX80" s="570"/>
      <c r="EY80" s="570"/>
      <c r="EZ80" s="570"/>
      <c r="FA80" s="570"/>
      <c r="FB80" s="570"/>
      <c r="FC80" s="570"/>
      <c r="FD80" s="570"/>
      <c r="FE80" s="570"/>
      <c r="FF80" s="570"/>
      <c r="FG80" s="570"/>
      <c r="FH80" s="570"/>
      <c r="FI80" s="570"/>
      <c r="FJ80" s="570"/>
      <c r="FK80" s="570"/>
      <c r="FL80" s="570"/>
      <c r="FM80" s="570"/>
      <c r="FN80" s="570"/>
      <c r="FO80" s="570"/>
      <c r="FP80" s="570"/>
      <c r="FQ80" s="570"/>
      <c r="FR80" s="570"/>
      <c r="FS80" s="570"/>
      <c r="FT80" s="570"/>
      <c r="FU80" s="570"/>
      <c r="FV80" s="570"/>
      <c r="FW80" s="570"/>
      <c r="FX80" s="570"/>
      <c r="FY80" s="570"/>
      <c r="FZ80" s="570"/>
      <c r="GA80" s="570"/>
      <c r="GB80" s="570"/>
      <c r="GC80" s="570"/>
      <c r="GD80" s="570"/>
      <c r="GE80" s="570"/>
      <c r="GF80" s="570"/>
      <c r="GG80" s="570"/>
      <c r="GH80" s="570"/>
      <c r="GI80" s="570"/>
      <c r="GJ80" s="570"/>
      <c r="GK80" s="570"/>
      <c r="GL80" s="570"/>
      <c r="GM80" s="570"/>
      <c r="GN80" s="570"/>
      <c r="GO80" s="570"/>
      <c r="GP80" s="570"/>
      <c r="GQ80" s="570"/>
      <c r="GR80" s="570"/>
      <c r="GS80" s="570"/>
      <c r="GT80" s="570"/>
      <c r="GU80" s="570"/>
      <c r="GV80" s="570"/>
      <c r="GW80" s="570"/>
      <c r="GX80" s="570"/>
      <c r="GY80" s="570"/>
      <c r="GZ80" s="570"/>
      <c r="HA80" s="570"/>
      <c r="HB80" s="570"/>
      <c r="HC80" s="570"/>
      <c r="HD80" s="570"/>
      <c r="HE80" s="570"/>
      <c r="HF80" s="570"/>
      <c r="HG80" s="570"/>
      <c r="HH80" s="570"/>
      <c r="HI80" s="570"/>
      <c r="HJ80" s="570"/>
      <c r="HK80" s="570"/>
      <c r="HL80" s="570"/>
      <c r="HM80" s="570"/>
      <c r="HN80" s="570"/>
      <c r="HO80" s="570"/>
      <c r="HP80" s="570"/>
      <c r="HQ80" s="570"/>
      <c r="HR80" s="570"/>
      <c r="HS80" s="570"/>
      <c r="HT80" s="570"/>
      <c r="HU80" s="570"/>
      <c r="HV80" s="570"/>
      <c r="HW80" s="570"/>
      <c r="HX80" s="570"/>
      <c r="HY80" s="570"/>
      <c r="HZ80" s="570"/>
      <c r="IA80" s="570"/>
      <c r="IB80" s="570"/>
      <c r="IC80" s="570"/>
      <c r="ID80" s="570"/>
      <c r="IE80" s="570"/>
      <c r="IF80" s="570"/>
      <c r="IG80" s="570"/>
      <c r="IH80" s="570"/>
    </row>
  </sheetData>
  <sheetProtection formatCells="0" formatColumns="0" formatRows="0" insertRows="0" insertColumns="0" insertHyperlinks="0" deleteColumns="0" deleteRows="0" sort="0" autoFilter="0" pivotTables="0"/>
  <mergeCells count="1">
    <mergeCell ref="A2:F2"/>
  </mergeCells>
  <printOptions horizontalCentered="1"/>
  <pageMargins left="0.590277777777778" right="0.590277777777778" top="0.393055555555556" bottom="0.590277777777778" header="0.590277777777778" footer="0.393055555555556"/>
  <pageSetup paperSize="9" firstPageNumber="0" fitToHeight="0" orientation="portrait" blackAndWhite="1" useFirstPageNumber="1"/>
  <headerFooter alignWithMargins="0"/>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M81"/>
  <sheetViews>
    <sheetView showZeros="0" view="pageBreakPreview" zoomScaleNormal="85" zoomScaleSheetLayoutView="100" topLeftCell="A7" workbookViewId="0">
      <selection activeCell="N32" sqref="N32"/>
    </sheetView>
  </sheetViews>
  <sheetFormatPr defaultColWidth="9" defaultRowHeight="14.25"/>
  <cols>
    <col min="1" max="1" width="43" style="218" customWidth="1"/>
    <col min="2" max="5" width="10.6333333333333" style="218" customWidth="1"/>
    <col min="6" max="16384" width="9" style="218"/>
  </cols>
  <sheetData>
    <row r="1" s="1" customFormat="1" ht="24" customHeight="1" spans="1:1">
      <c r="A1" s="1" t="s">
        <v>769</v>
      </c>
    </row>
    <row r="2" s="225" customFormat="1" ht="42" customHeight="1" spans="1:5">
      <c r="A2" s="166" t="s">
        <v>770</v>
      </c>
      <c r="B2" s="166"/>
      <c r="C2" s="166"/>
      <c r="D2" s="166"/>
      <c r="E2" s="166"/>
    </row>
    <row r="3" s="167" customFormat="1" ht="27" customHeight="1" spans="4:5">
      <c r="D3" s="226" t="s">
        <v>2</v>
      </c>
      <c r="E3" s="226"/>
    </row>
    <row r="4" s="214" customFormat="1" ht="30" customHeight="1" spans="1:5">
      <c r="A4" s="176" t="s">
        <v>655</v>
      </c>
      <c r="B4" s="177" t="s">
        <v>4</v>
      </c>
      <c r="C4" s="177" t="s">
        <v>5</v>
      </c>
      <c r="D4" s="177" t="s">
        <v>6</v>
      </c>
      <c r="E4" s="177" t="s">
        <v>7</v>
      </c>
    </row>
    <row r="5" s="215" customFormat="1" ht="24" customHeight="1" spans="1:5">
      <c r="A5" s="201" t="s">
        <v>771</v>
      </c>
      <c r="B5" s="179">
        <f>SUM(B6:B10)</f>
        <v>5</v>
      </c>
      <c r="C5" s="179">
        <f>SUM(C6:C10)</f>
        <v>5</v>
      </c>
      <c r="D5" s="179">
        <f>SUM(D6:D10)</f>
        <v>5</v>
      </c>
      <c r="E5" s="227">
        <f>D5/B5</f>
        <v>1</v>
      </c>
    </row>
    <row r="6" s="215" customFormat="1" ht="24" customHeight="1" spans="1:5">
      <c r="A6" s="202" t="s">
        <v>772</v>
      </c>
      <c r="B6" s="182"/>
      <c r="C6" s="203"/>
      <c r="D6" s="204"/>
      <c r="E6" s="227"/>
    </row>
    <row r="7" s="215" customFormat="1" ht="24" customHeight="1" spans="1:5">
      <c r="A7" s="202" t="s">
        <v>773</v>
      </c>
      <c r="B7" s="182"/>
      <c r="C7" s="203"/>
      <c r="D7" s="204"/>
      <c r="E7" s="227"/>
    </row>
    <row r="8" s="215" customFormat="1" ht="24" customHeight="1" spans="1:5">
      <c r="A8" s="202" t="s">
        <v>774</v>
      </c>
      <c r="B8" s="182"/>
      <c r="C8" s="203"/>
      <c r="D8" s="204"/>
      <c r="E8" s="227"/>
    </row>
    <row r="9" s="215" customFormat="1" ht="24" customHeight="1" spans="1:5">
      <c r="A9" s="202" t="s">
        <v>775</v>
      </c>
      <c r="B9" s="182"/>
      <c r="C9" s="203"/>
      <c r="D9" s="204"/>
      <c r="E9" s="227"/>
    </row>
    <row r="10" s="215" customFormat="1" ht="24" customHeight="1" spans="1:13">
      <c r="A10" s="202" t="s">
        <v>776</v>
      </c>
      <c r="B10" s="182">
        <v>5</v>
      </c>
      <c r="C10" s="203">
        <v>5</v>
      </c>
      <c r="D10" s="204">
        <v>5</v>
      </c>
      <c r="E10" s="227">
        <f>D10/B10</f>
        <v>1</v>
      </c>
      <c r="M10" s="223"/>
    </row>
    <row r="11" s="215" customFormat="1" ht="24" customHeight="1" spans="1:5">
      <c r="A11" s="201" t="s">
        <v>777</v>
      </c>
      <c r="B11" s="179">
        <f>B13</f>
        <v>0</v>
      </c>
      <c r="C11" s="179">
        <f>C13</f>
        <v>0</v>
      </c>
      <c r="D11" s="204"/>
      <c r="E11" s="227"/>
    </row>
    <row r="12" s="215" customFormat="1" ht="24" customHeight="1" spans="1:5">
      <c r="A12" s="202" t="s">
        <v>778</v>
      </c>
      <c r="B12" s="182"/>
      <c r="C12" s="182"/>
      <c r="D12" s="204"/>
      <c r="E12" s="227"/>
    </row>
    <row r="13" s="215" customFormat="1" ht="24" customHeight="1" spans="1:5">
      <c r="A13" s="202" t="s">
        <v>779</v>
      </c>
      <c r="B13" s="182"/>
      <c r="C13" s="182"/>
      <c r="D13" s="204"/>
      <c r="E13" s="227"/>
    </row>
    <row r="14" s="215" customFormat="1" ht="24" customHeight="1" spans="1:5">
      <c r="A14" s="202" t="s">
        <v>780</v>
      </c>
      <c r="B14" s="182"/>
      <c r="C14" s="203"/>
      <c r="D14" s="204"/>
      <c r="E14" s="227"/>
    </row>
    <row r="15" s="215" customFormat="1" ht="24" customHeight="1" spans="1:5">
      <c r="A15" s="205" t="s">
        <v>781</v>
      </c>
      <c r="B15" s="182"/>
      <c r="C15" s="203"/>
      <c r="D15" s="204"/>
      <c r="E15" s="227"/>
    </row>
    <row r="16" s="215" customFormat="1" ht="24" customHeight="1" spans="1:5">
      <c r="A16" s="201" t="s">
        <v>782</v>
      </c>
      <c r="B16" s="182"/>
      <c r="C16" s="203"/>
      <c r="D16" s="204"/>
      <c r="E16" s="227"/>
    </row>
    <row r="17" s="215" customFormat="1" ht="24" customHeight="1" spans="1:9">
      <c r="A17" s="202" t="s">
        <v>783</v>
      </c>
      <c r="B17" s="182"/>
      <c r="C17" s="203"/>
      <c r="D17" s="204"/>
      <c r="E17" s="227"/>
      <c r="I17" s="223"/>
    </row>
    <row r="18" s="215" customFormat="1" ht="24" customHeight="1" spans="1:5">
      <c r="A18" s="202" t="s">
        <v>784</v>
      </c>
      <c r="B18" s="182"/>
      <c r="C18" s="203"/>
      <c r="D18" s="204"/>
      <c r="E18" s="227"/>
    </row>
    <row r="19" s="215" customFormat="1" ht="24" customHeight="1" spans="1:5">
      <c r="A19" s="202" t="s">
        <v>785</v>
      </c>
      <c r="B19" s="182"/>
      <c r="C19" s="203"/>
      <c r="D19" s="204"/>
      <c r="E19" s="227"/>
    </row>
    <row r="20" s="215" customFormat="1" ht="24" customHeight="1" spans="1:5">
      <c r="A20" s="202" t="s">
        <v>775</v>
      </c>
      <c r="B20" s="182"/>
      <c r="C20" s="203"/>
      <c r="D20" s="204"/>
      <c r="E20" s="227"/>
    </row>
    <row r="21" s="215" customFormat="1" ht="24" customHeight="1" spans="1:5">
      <c r="A21" s="202" t="s">
        <v>786</v>
      </c>
      <c r="B21" s="182"/>
      <c r="C21" s="203"/>
      <c r="D21" s="204"/>
      <c r="E21" s="227"/>
    </row>
    <row r="22" s="215" customFormat="1" ht="24" customHeight="1" spans="1:5">
      <c r="A22" s="201" t="s">
        <v>787</v>
      </c>
      <c r="B22" s="182"/>
      <c r="C22" s="203"/>
      <c r="D22" s="204"/>
      <c r="E22" s="227"/>
    </row>
    <row r="23" s="215" customFormat="1" ht="24" customHeight="1" spans="1:5">
      <c r="A23" s="151" t="s">
        <v>788</v>
      </c>
      <c r="B23" s="182"/>
      <c r="C23" s="203"/>
      <c r="D23" s="204"/>
      <c r="E23" s="227"/>
    </row>
    <row r="24" s="215" customFormat="1" ht="24" customHeight="1" spans="1:5">
      <c r="A24" s="151" t="s">
        <v>789</v>
      </c>
      <c r="B24" s="182"/>
      <c r="C24" s="203"/>
      <c r="D24" s="204"/>
      <c r="E24" s="227"/>
    </row>
    <row r="25" s="215" customFormat="1" ht="24" customHeight="1" spans="1:5">
      <c r="A25" s="151" t="s">
        <v>790</v>
      </c>
      <c r="B25" s="193"/>
      <c r="C25" s="193"/>
      <c r="D25" s="193"/>
      <c r="E25" s="227"/>
    </row>
    <row r="26" s="215" customFormat="1" ht="24" customHeight="1" spans="1:5">
      <c r="A26" s="201" t="s">
        <v>791</v>
      </c>
      <c r="B26" s="182"/>
      <c r="C26" s="203"/>
      <c r="D26" s="204"/>
      <c r="E26" s="227"/>
    </row>
    <row r="27" s="215" customFormat="1" ht="24" customHeight="1" spans="1:5">
      <c r="A27" s="202" t="s">
        <v>792</v>
      </c>
      <c r="B27" s="182"/>
      <c r="C27" s="203"/>
      <c r="D27" s="204"/>
      <c r="E27" s="227"/>
    </row>
    <row r="28" s="215" customFormat="1" ht="24" customHeight="1" spans="1:5">
      <c r="A28" s="202"/>
      <c r="B28" s="182"/>
      <c r="C28" s="203"/>
      <c r="D28" s="204"/>
      <c r="E28" s="227"/>
    </row>
    <row r="29" s="215" customFormat="1" ht="24" customHeight="1" spans="1:5">
      <c r="A29" s="228" t="s">
        <v>793</v>
      </c>
      <c r="B29" s="193">
        <f>B11+SUM(B5+B11+B16+B22+B26)</f>
        <v>5</v>
      </c>
      <c r="C29" s="193">
        <f>C11+SUM(C5+C11+C16+C22+C26)</f>
        <v>5</v>
      </c>
      <c r="D29" s="193">
        <f>D11+SUM(D5+D11+D16+D22+D26)</f>
        <v>5</v>
      </c>
      <c r="E29" s="227">
        <f>D29/B29</f>
        <v>1</v>
      </c>
    </row>
    <row r="30" s="215" customFormat="1" ht="24" customHeight="1"/>
    <row r="31" s="215" customFormat="1" ht="24" customHeight="1"/>
    <row r="32" s="215" customFormat="1" ht="24" customHeight="1"/>
    <row r="33" s="215" customFormat="1" ht="24" customHeight="1"/>
    <row r="34" s="215" customFormat="1" ht="24" customHeight="1"/>
    <row r="35" s="215" customFormat="1" ht="24" customHeight="1"/>
    <row r="36" s="215" customFormat="1" ht="24" customHeight="1"/>
    <row r="37" s="215" customFormat="1" ht="24" customHeight="1"/>
    <row r="38" s="215" customFormat="1" ht="24" customHeight="1"/>
    <row r="39" s="215" customFormat="1" ht="24" customHeight="1"/>
    <row r="40" s="215" customFormat="1" ht="24" customHeight="1"/>
    <row r="41" s="215" customFormat="1" ht="24" customHeight="1"/>
    <row r="42" s="215" customFormat="1" ht="24" customHeight="1"/>
    <row r="43" s="215" customFormat="1" ht="24" customHeight="1"/>
    <row r="44" s="215" customFormat="1" ht="24" customHeight="1"/>
    <row r="45" s="215" customFormat="1" ht="24" customHeight="1"/>
    <row r="46" s="215" customFormat="1" ht="24" customHeight="1"/>
    <row r="47" s="215" customFormat="1" ht="24" customHeight="1"/>
    <row r="48" s="215" customFormat="1" ht="24" customHeight="1"/>
    <row r="49" s="215" customFormat="1" ht="24" customHeight="1"/>
    <row r="50" s="215" customFormat="1" ht="24" customHeight="1"/>
    <row r="51" s="215" customFormat="1" ht="24" customHeight="1"/>
    <row r="52" s="215" customFormat="1" ht="24" customHeight="1"/>
    <row r="53" s="215" customFormat="1" ht="24" customHeight="1"/>
    <row r="54" s="215" customFormat="1" ht="24" customHeight="1"/>
    <row r="55" s="215" customFormat="1" ht="24" customHeight="1"/>
    <row r="56" s="215" customFormat="1" ht="24" customHeight="1"/>
    <row r="57" s="215" customFormat="1" ht="24" customHeight="1"/>
    <row r="58" s="215" customFormat="1" ht="24" customHeight="1"/>
    <row r="59" s="215" customFormat="1" ht="24" customHeight="1"/>
    <row r="60" s="215" customFormat="1" ht="24" customHeight="1"/>
    <row r="61" s="215" customFormat="1" ht="24" customHeight="1"/>
    <row r="62" s="215" customFormat="1" ht="24" customHeight="1"/>
    <row r="63" s="215" customFormat="1" ht="24" customHeight="1"/>
    <row r="64" s="215" customFormat="1" ht="24" customHeight="1"/>
    <row r="65" s="215" customFormat="1" ht="24" customHeight="1"/>
    <row r="66" s="215" customFormat="1" ht="24" customHeight="1"/>
    <row r="67" s="215" customFormat="1" ht="24" customHeight="1"/>
    <row r="68" s="215" customFormat="1" ht="24" customHeight="1"/>
    <row r="69" s="215" customFormat="1" ht="24" customHeight="1"/>
    <row r="70" s="215" customFormat="1" ht="24" customHeight="1"/>
    <row r="71" s="215" customFormat="1" ht="24" customHeight="1"/>
    <row r="72" s="215" customFormat="1" ht="24" customHeight="1"/>
    <row r="73" s="215" customFormat="1" ht="24" customHeight="1"/>
    <row r="74" s="215" customFormat="1" ht="24" customHeight="1"/>
    <row r="75" s="215" customFormat="1" ht="24" customHeight="1"/>
    <row r="76" s="215" customFormat="1" ht="24" customHeight="1"/>
    <row r="77" s="215" customFormat="1" ht="24" customHeight="1"/>
    <row r="78" s="215" customFormat="1" ht="24" customHeight="1"/>
    <row r="79" s="215" customFormat="1" ht="24" customHeight="1"/>
    <row r="80" s="215" customFormat="1" ht="24" customHeight="1"/>
    <row r="81" s="215" customFormat="1" ht="24" customHeight="1"/>
  </sheetData>
  <mergeCells count="2">
    <mergeCell ref="A2:E2"/>
    <mergeCell ref="D3:E3"/>
  </mergeCells>
  <printOptions horizontalCentered="1"/>
  <pageMargins left="0.590277777777778" right="0.590277777777778" top="0.393055555555556" bottom="0.590277777777778" header="0.590277777777778" footer="0.393055555555556"/>
  <pageSetup paperSize="9" firstPageNumber="0" orientation="portrait" blackAndWhite="1" useFirstPageNumber="1"/>
  <headerFooter alignWithMargins="0"/>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M81"/>
  <sheetViews>
    <sheetView showZeros="0" view="pageBreakPreview" zoomScaleNormal="85" zoomScaleSheetLayoutView="100" workbookViewId="0">
      <selection activeCell="M23" sqref="M23"/>
    </sheetView>
  </sheetViews>
  <sheetFormatPr defaultColWidth="9" defaultRowHeight="14.25"/>
  <cols>
    <col min="1" max="1" width="44.225" style="218" customWidth="1"/>
    <col min="2" max="2" width="12.1083333333333" style="218" customWidth="1"/>
    <col min="3" max="5" width="9.63333333333333" style="218" customWidth="1"/>
    <col min="6" max="16384" width="9" style="218"/>
  </cols>
  <sheetData>
    <row r="1" s="1" customFormat="1" ht="24" customHeight="1" spans="1:1">
      <c r="A1" s="1" t="s">
        <v>794</v>
      </c>
    </row>
    <row r="2" s="166" customFormat="1" ht="42" customHeight="1" spans="1:5">
      <c r="A2" s="219" t="s">
        <v>795</v>
      </c>
      <c r="B2" s="219"/>
      <c r="C2" s="219"/>
      <c r="D2" s="219"/>
      <c r="E2" s="219"/>
    </row>
    <row r="3" s="167" customFormat="1" ht="27" customHeight="1" spans="3:3">
      <c r="C3" s="167" t="s">
        <v>2</v>
      </c>
    </row>
    <row r="4" s="214" customFormat="1" ht="30" customHeight="1" spans="1:5">
      <c r="A4" s="176" t="s">
        <v>655</v>
      </c>
      <c r="B4" s="177" t="s">
        <v>4</v>
      </c>
      <c r="C4" s="177" t="s">
        <v>5</v>
      </c>
      <c r="D4" s="177" t="s">
        <v>6</v>
      </c>
      <c r="E4" s="177" t="s">
        <v>7</v>
      </c>
    </row>
    <row r="5" s="214" customFormat="1" ht="24" customHeight="1" spans="1:5">
      <c r="A5" s="178" t="s">
        <v>796</v>
      </c>
      <c r="B5" s="179">
        <f>SUM(B6:B10)</f>
        <v>0</v>
      </c>
      <c r="C5" s="179">
        <f>SUM(C6:C10)</f>
        <v>0</v>
      </c>
      <c r="D5" s="179">
        <f>SUM(D6:D10)</f>
        <v>0</v>
      </c>
      <c r="E5" s="220"/>
    </row>
    <row r="6" s="215" customFormat="1" ht="24" customHeight="1" spans="1:5">
      <c r="A6" s="181" t="s">
        <v>797</v>
      </c>
      <c r="B6" s="182"/>
      <c r="C6" s="182"/>
      <c r="D6" s="182"/>
      <c r="E6" s="220"/>
    </row>
    <row r="7" s="215" customFormat="1" ht="24" customHeight="1" spans="1:5">
      <c r="A7" s="184" t="s">
        <v>798</v>
      </c>
      <c r="B7" s="182"/>
      <c r="C7" s="182"/>
      <c r="D7" s="182"/>
      <c r="E7" s="220"/>
    </row>
    <row r="8" s="215" customFormat="1" ht="24" customHeight="1" spans="1:5">
      <c r="A8" s="181" t="s">
        <v>799</v>
      </c>
      <c r="B8" s="182"/>
      <c r="C8" s="182"/>
      <c r="D8" s="182"/>
      <c r="E8" s="220"/>
    </row>
    <row r="9" s="215" customFormat="1" ht="24" customHeight="1" spans="1:5">
      <c r="A9" s="185" t="s">
        <v>111</v>
      </c>
      <c r="B9" s="182"/>
      <c r="C9" s="182"/>
      <c r="D9" s="182"/>
      <c r="E9" s="220"/>
    </row>
    <row r="10" s="215" customFormat="1" ht="24" customHeight="1" spans="1:5">
      <c r="A10" s="181" t="s">
        <v>800</v>
      </c>
      <c r="B10" s="182"/>
      <c r="C10" s="182"/>
      <c r="D10" s="182"/>
      <c r="E10" s="220"/>
    </row>
    <row r="11" s="215" customFormat="1" ht="24" customHeight="1" spans="1:13">
      <c r="A11" s="186" t="s">
        <v>801</v>
      </c>
      <c r="B11" s="179">
        <f>SUM(B12:B16)</f>
        <v>5</v>
      </c>
      <c r="C11" s="179">
        <f>SUM(C12:C16)</f>
        <v>5</v>
      </c>
      <c r="D11" s="179">
        <f>SUM(D12:D16)</f>
        <v>5</v>
      </c>
      <c r="E11" s="220">
        <f>D11/B11</f>
        <v>1</v>
      </c>
      <c r="M11" s="223"/>
    </row>
    <row r="12" s="214" customFormat="1" ht="24" customHeight="1" spans="1:5">
      <c r="A12" s="188" t="s">
        <v>802</v>
      </c>
      <c r="B12" s="179"/>
      <c r="C12" s="179"/>
      <c r="D12" s="179"/>
      <c r="E12" s="220"/>
    </row>
    <row r="13" s="215" customFormat="1" ht="24" customHeight="1" spans="1:5">
      <c r="A13" s="188" t="s">
        <v>803</v>
      </c>
      <c r="B13" s="182"/>
      <c r="C13" s="182"/>
      <c r="D13" s="182"/>
      <c r="E13" s="220"/>
    </row>
    <row r="14" s="216" customFormat="1" ht="24" customHeight="1" spans="1:5">
      <c r="A14" s="188" t="s">
        <v>804</v>
      </c>
      <c r="B14" s="182"/>
      <c r="C14" s="182"/>
      <c r="D14" s="182"/>
      <c r="E14" s="220"/>
    </row>
    <row r="15" s="216" customFormat="1" ht="24" customHeight="1" spans="1:5">
      <c r="A15" s="190" t="s">
        <v>805</v>
      </c>
      <c r="B15" s="182"/>
      <c r="C15" s="182"/>
      <c r="D15" s="182"/>
      <c r="E15" s="220"/>
    </row>
    <row r="16" s="215" customFormat="1" ht="24" customHeight="1" spans="1:5">
      <c r="A16" s="188" t="s">
        <v>806</v>
      </c>
      <c r="B16" s="182">
        <v>5</v>
      </c>
      <c r="C16" s="182">
        <v>5</v>
      </c>
      <c r="D16" s="182">
        <v>5</v>
      </c>
      <c r="E16" s="220">
        <f>D16/B16</f>
        <v>1</v>
      </c>
    </row>
    <row r="17" s="216" customFormat="1" ht="24" customHeight="1" spans="1:5">
      <c r="A17" s="178" t="s">
        <v>807</v>
      </c>
      <c r="B17" s="182"/>
      <c r="C17" s="182"/>
      <c r="D17" s="182"/>
      <c r="E17" s="220"/>
    </row>
    <row r="18" s="216" customFormat="1" ht="24" customHeight="1" spans="1:9">
      <c r="A18" s="181" t="s">
        <v>808</v>
      </c>
      <c r="B18" s="182"/>
      <c r="C18" s="182"/>
      <c r="D18" s="182"/>
      <c r="E18" s="220"/>
      <c r="I18" s="224"/>
    </row>
    <row r="19" s="217" customFormat="1" ht="24" customHeight="1" spans="1:5">
      <c r="A19" s="178" t="s">
        <v>809</v>
      </c>
      <c r="B19" s="179">
        <f>B20</f>
        <v>0</v>
      </c>
      <c r="C19" s="179">
        <f>C20</f>
        <v>0</v>
      </c>
      <c r="D19" s="179"/>
      <c r="E19" s="220"/>
    </row>
    <row r="20" s="216" customFormat="1" ht="24" customHeight="1" spans="1:5">
      <c r="A20" s="153" t="s">
        <v>810</v>
      </c>
      <c r="B20" s="182"/>
      <c r="C20" s="182"/>
      <c r="D20" s="182"/>
      <c r="E20" s="220"/>
    </row>
    <row r="21" s="216" customFormat="1" ht="24" customHeight="1" spans="1:5">
      <c r="A21" s="188"/>
      <c r="B21" s="182"/>
      <c r="C21" s="182"/>
      <c r="D21" s="182"/>
      <c r="E21" s="220"/>
    </row>
    <row r="22" s="216" customFormat="1" ht="24" customHeight="1" spans="1:5">
      <c r="A22" s="192" t="s">
        <v>811</v>
      </c>
      <c r="B22" s="193">
        <f>B20+SUM(B5+B11+B17+B19)</f>
        <v>5</v>
      </c>
      <c r="C22" s="193">
        <f>C20+SUM(C5+C11+C17+C19)</f>
        <v>5</v>
      </c>
      <c r="D22" s="193">
        <f>D20+SUM(D5+D11+D17+D19)</f>
        <v>5</v>
      </c>
      <c r="E22" s="220">
        <f>D22/B22</f>
        <v>1</v>
      </c>
    </row>
    <row r="23" s="216" customFormat="1" ht="24" customHeight="1" spans="1:5">
      <c r="A23" s="215"/>
      <c r="B23" s="215"/>
      <c r="C23" s="215"/>
      <c r="D23" s="221"/>
      <c r="E23" s="221"/>
    </row>
    <row r="24" s="216" customFormat="1" ht="24" customHeight="1" spans="1:5">
      <c r="A24" s="215"/>
      <c r="B24" s="215"/>
      <c r="C24" s="215"/>
      <c r="D24" s="221"/>
      <c r="E24" s="221"/>
    </row>
    <row r="25" s="216" customFormat="1" ht="24" customHeight="1" spans="1:5">
      <c r="A25" s="215"/>
      <c r="B25" s="215"/>
      <c r="C25" s="215"/>
      <c r="D25" s="221"/>
      <c r="E25" s="221"/>
    </row>
    <row r="26" s="215" customFormat="1" ht="24" customHeight="1" spans="4:5">
      <c r="D26" s="221"/>
      <c r="E26" s="221"/>
    </row>
    <row r="27" s="216" customFormat="1" ht="24" customHeight="1" spans="1:5">
      <c r="A27" s="215"/>
      <c r="B27" s="215"/>
      <c r="C27" s="215"/>
      <c r="D27" s="221"/>
      <c r="E27" s="221"/>
    </row>
    <row r="28" s="216" customFormat="1" ht="24" customHeight="1" spans="1:5">
      <c r="A28" s="215"/>
      <c r="B28" s="215"/>
      <c r="C28" s="215"/>
      <c r="D28" s="221"/>
      <c r="E28" s="221"/>
    </row>
    <row r="29" s="215" customFormat="1" ht="24" customHeight="1" spans="4:5">
      <c r="D29" s="222"/>
      <c r="E29" s="222"/>
    </row>
    <row r="30" s="216" customFormat="1" ht="24" customHeight="1" spans="1:5">
      <c r="A30" s="215"/>
      <c r="B30" s="215"/>
      <c r="C30" s="215"/>
      <c r="D30" s="222"/>
      <c r="E30" s="222"/>
    </row>
    <row r="31" s="216" customFormat="1" ht="24" customHeight="1" spans="1:5">
      <c r="A31" s="215"/>
      <c r="B31" s="215"/>
      <c r="C31" s="215"/>
      <c r="D31" s="222"/>
      <c r="E31" s="222"/>
    </row>
    <row r="32" s="216" customFormat="1" ht="24" customHeight="1" spans="1:5">
      <c r="A32" s="215"/>
      <c r="B32" s="215"/>
      <c r="C32" s="215"/>
      <c r="D32" s="222"/>
      <c r="E32" s="222"/>
    </row>
    <row r="33" s="215" customFormat="1" ht="24" customHeight="1" spans="4:5">
      <c r="D33" s="222"/>
      <c r="E33" s="222"/>
    </row>
    <row r="34" s="216" customFormat="1" ht="24" customHeight="1" spans="1:5">
      <c r="A34" s="215"/>
      <c r="B34" s="215"/>
      <c r="C34" s="215"/>
      <c r="D34" s="222"/>
      <c r="E34" s="222"/>
    </row>
    <row r="35" s="216" customFormat="1" ht="24" customHeight="1" spans="1:5">
      <c r="A35" s="215"/>
      <c r="B35" s="215"/>
      <c r="C35" s="215"/>
      <c r="D35" s="222"/>
      <c r="E35" s="222"/>
    </row>
    <row r="36" s="215" customFormat="1" ht="24" customHeight="1" spans="4:5">
      <c r="D36" s="221"/>
      <c r="E36" s="221"/>
    </row>
    <row r="37" s="215" customFormat="1" ht="24" customHeight="1" spans="4:5">
      <c r="D37" s="221"/>
      <c r="E37" s="221"/>
    </row>
    <row r="38" s="215" customFormat="1" ht="24" customHeight="1" spans="4:5">
      <c r="D38" s="221"/>
      <c r="E38" s="221"/>
    </row>
    <row r="39" s="216" customFormat="1" ht="24" customHeight="1" spans="1:5">
      <c r="A39" s="215"/>
      <c r="B39" s="215"/>
      <c r="C39" s="215"/>
      <c r="D39" s="221"/>
      <c r="E39" s="221"/>
    </row>
    <row r="40" s="216" customFormat="1" ht="24" customHeight="1" spans="1:5">
      <c r="A40" s="215"/>
      <c r="B40" s="215"/>
      <c r="C40" s="215"/>
      <c r="D40" s="221"/>
      <c r="E40" s="221"/>
    </row>
    <row r="41" s="216" customFormat="1" ht="24" customHeight="1" spans="1:5">
      <c r="A41" s="215"/>
      <c r="B41" s="215"/>
      <c r="C41" s="215"/>
      <c r="D41" s="221"/>
      <c r="E41" s="221"/>
    </row>
    <row r="42" s="215" customFormat="1" ht="24" customHeight="1" spans="4:5">
      <c r="D42" s="221"/>
      <c r="E42" s="221"/>
    </row>
    <row r="43" s="215" customFormat="1" ht="24" customHeight="1" spans="4:5">
      <c r="D43" s="221"/>
      <c r="E43" s="221"/>
    </row>
    <row r="44" s="215" customFormat="1" ht="24" customHeight="1" spans="4:5">
      <c r="D44" s="221"/>
      <c r="E44" s="221"/>
    </row>
    <row r="45" s="215" customFormat="1" ht="24" customHeight="1" spans="1:5">
      <c r="A45" s="214"/>
      <c r="B45" s="214"/>
      <c r="C45" s="214"/>
      <c r="D45" s="222"/>
      <c r="E45" s="222"/>
    </row>
    <row r="46" s="215" customFormat="1" ht="24" customHeight="1" spans="4:5">
      <c r="D46" s="222"/>
      <c r="E46" s="222"/>
    </row>
    <row r="47" s="215" customFormat="1" ht="24" customHeight="1" spans="4:5">
      <c r="D47" s="221"/>
      <c r="E47" s="221"/>
    </row>
    <row r="48" s="215" customFormat="1" ht="24" customHeight="1" spans="4:5">
      <c r="D48" s="221"/>
      <c r="E48" s="221"/>
    </row>
    <row r="49" s="215" customFormat="1" ht="24" customHeight="1" spans="4:5">
      <c r="D49" s="222"/>
      <c r="E49" s="222"/>
    </row>
    <row r="50" s="215" customFormat="1" ht="24" customHeight="1" spans="4:5">
      <c r="D50" s="221"/>
      <c r="E50" s="221"/>
    </row>
    <row r="51" s="215" customFormat="1" ht="24" customHeight="1" spans="1:5">
      <c r="A51" s="214"/>
      <c r="B51" s="214"/>
      <c r="C51" s="214"/>
      <c r="D51" s="222"/>
      <c r="E51" s="222"/>
    </row>
    <row r="52" s="215" customFormat="1" ht="24" customHeight="1" spans="4:5">
      <c r="D52" s="222"/>
      <c r="E52" s="222"/>
    </row>
    <row r="53" s="215" customFormat="1" ht="24" customHeight="1" spans="4:5">
      <c r="D53" s="221"/>
      <c r="E53" s="221"/>
    </row>
    <row r="54" s="215" customFormat="1" ht="24" customHeight="1" spans="4:5">
      <c r="D54" s="221"/>
      <c r="E54" s="221"/>
    </row>
    <row r="55" s="215" customFormat="1" ht="24" customHeight="1"/>
    <row r="56" s="215" customFormat="1" ht="24" customHeight="1"/>
    <row r="57" s="215" customFormat="1" ht="24" customHeight="1"/>
    <row r="58" s="215" customFormat="1" ht="24" customHeight="1"/>
    <row r="59" s="215" customFormat="1" ht="24" customHeight="1"/>
    <row r="60" s="215" customFormat="1" ht="24" customHeight="1"/>
    <row r="61" s="215" customFormat="1" ht="24" customHeight="1"/>
    <row r="62" s="215" customFormat="1" ht="24" customHeight="1"/>
    <row r="63" s="215" customFormat="1" ht="24" customHeight="1"/>
    <row r="64" s="215" customFormat="1" ht="24" customHeight="1"/>
    <row r="65" s="215" customFormat="1" ht="24" customHeight="1"/>
    <row r="66" s="215" customFormat="1" ht="24" customHeight="1"/>
    <row r="67" s="215" customFormat="1" ht="24" customHeight="1"/>
    <row r="68" s="215" customFormat="1" ht="24" customHeight="1"/>
    <row r="69" s="215" customFormat="1" ht="24" customHeight="1"/>
    <row r="70" s="215" customFormat="1" ht="24" customHeight="1"/>
    <row r="71" s="215" customFormat="1" ht="24" customHeight="1"/>
    <row r="72" s="215" customFormat="1" ht="24" customHeight="1"/>
    <row r="73" s="215" customFormat="1" ht="24" customHeight="1"/>
    <row r="74" s="215" customFormat="1" ht="24" customHeight="1"/>
    <row r="75" s="215" customFormat="1" ht="24" customHeight="1"/>
    <row r="76" s="215" customFormat="1" ht="24" customHeight="1"/>
    <row r="77" s="215" customFormat="1" ht="24" customHeight="1"/>
    <row r="78" s="215" customFormat="1" ht="24" customHeight="1"/>
    <row r="79" s="215" customFormat="1" ht="24" customHeight="1"/>
    <row r="80" s="215" customFormat="1" ht="24" customHeight="1"/>
    <row r="81" s="215" customFormat="1" ht="24" customHeight="1"/>
  </sheetData>
  <mergeCells count="2">
    <mergeCell ref="A2:E2"/>
    <mergeCell ref="C3:E3"/>
  </mergeCells>
  <printOptions horizontalCentered="1"/>
  <pageMargins left="0.590277777777778" right="0.590277777777778" top="0.393055555555556" bottom="0.590277777777778" header="0.590277777777778" footer="0.393055555555556"/>
  <pageSetup paperSize="9" firstPageNumber="0" orientation="portrait" blackAndWhite="1" useFirstPageNumber="1"/>
  <headerFooter alignWithMargins="0"/>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N81"/>
  <sheetViews>
    <sheetView showZeros="0" view="pageBreakPreview" zoomScaleNormal="100" zoomScaleSheetLayoutView="100" workbookViewId="0">
      <selection activeCell="K25" sqref="K25"/>
    </sheetView>
  </sheetViews>
  <sheetFormatPr defaultColWidth="9" defaultRowHeight="14.25"/>
  <cols>
    <col min="1" max="1" width="30.6333333333333" style="142" customWidth="1"/>
    <col min="2" max="2" width="13.6333333333333" style="142" customWidth="1"/>
    <col min="3" max="3" width="30.6333333333333" style="142" customWidth="1"/>
    <col min="4" max="4" width="13.6333333333333" style="142" customWidth="1"/>
    <col min="5" max="16384" width="9" style="142"/>
  </cols>
  <sheetData>
    <row r="1" s="1" customFormat="1" ht="24" customHeight="1" spans="1:1">
      <c r="A1" s="1" t="s">
        <v>812</v>
      </c>
    </row>
    <row r="2" s="138" customFormat="1" ht="42" customHeight="1" spans="1:4">
      <c r="A2" s="143" t="s">
        <v>813</v>
      </c>
      <c r="B2" s="211"/>
      <c r="C2" s="211"/>
      <c r="D2" s="211"/>
    </row>
    <row r="3" s="139" customFormat="1" ht="27" customHeight="1" spans="2:4">
      <c r="B3" s="144"/>
      <c r="C3" s="144" t="s">
        <v>67</v>
      </c>
      <c r="D3" s="144"/>
    </row>
    <row r="4" s="140" customFormat="1" ht="30" customHeight="1" spans="1:4">
      <c r="A4" s="145" t="s">
        <v>68</v>
      </c>
      <c r="B4" s="146" t="s">
        <v>6</v>
      </c>
      <c r="C4" s="145" t="s">
        <v>69</v>
      </c>
      <c r="D4" s="146" t="s">
        <v>6</v>
      </c>
    </row>
    <row r="5" s="141" customFormat="1" ht="24" customHeight="1" spans="1:4">
      <c r="A5" s="147" t="s">
        <v>793</v>
      </c>
      <c r="B5" s="148">
        <v>5</v>
      </c>
      <c r="C5" s="212" t="s">
        <v>811</v>
      </c>
      <c r="D5" s="148">
        <v>5</v>
      </c>
    </row>
    <row r="6" s="141" customFormat="1" ht="24" customHeight="1" spans="1:4">
      <c r="A6" s="150" t="s">
        <v>72</v>
      </c>
      <c r="B6" s="148">
        <f>SUM(B7:B8)</f>
        <v>0</v>
      </c>
      <c r="C6" s="150" t="s">
        <v>73</v>
      </c>
      <c r="D6" s="148">
        <f>SUM(D7)</f>
        <v>0</v>
      </c>
    </row>
    <row r="7" s="141" customFormat="1" ht="24" customHeight="1" spans="1:14">
      <c r="A7" s="151" t="s">
        <v>814</v>
      </c>
      <c r="B7" s="152"/>
      <c r="C7" s="181" t="s">
        <v>815</v>
      </c>
      <c r="D7" s="154"/>
      <c r="N7" s="165"/>
    </row>
    <row r="8" s="141" customFormat="1" ht="24" customHeight="1" spans="1:4">
      <c r="A8" s="151" t="s">
        <v>816</v>
      </c>
      <c r="B8" s="152"/>
      <c r="C8" s="181"/>
      <c r="D8" s="148"/>
    </row>
    <row r="9" s="210" customFormat="1" ht="24" customHeight="1" spans="1:5">
      <c r="A9" s="147"/>
      <c r="B9" s="158"/>
      <c r="C9" s="212"/>
      <c r="D9" s="158"/>
      <c r="E9" s="141"/>
    </row>
    <row r="10" s="141" customFormat="1" ht="24" customHeight="1" spans="1:4">
      <c r="A10" s="13" t="s">
        <v>116</v>
      </c>
      <c r="B10" s="160">
        <f>SUM(B5+B6)</f>
        <v>5</v>
      </c>
      <c r="C10" s="161" t="s">
        <v>117</v>
      </c>
      <c r="D10" s="160">
        <f>SUM(D5+D6)</f>
        <v>5</v>
      </c>
    </row>
    <row r="11" s="141" customFormat="1" ht="24" customHeight="1" spans="1:4">
      <c r="A11" s="162"/>
      <c r="B11" s="162"/>
      <c r="C11" s="163" t="s">
        <v>118</v>
      </c>
      <c r="D11" s="213"/>
    </row>
    <row r="12" s="141" customFormat="1" ht="24" customHeight="1"/>
    <row r="13" s="141" customFormat="1" ht="24" customHeight="1" spans="10:10">
      <c r="J13" s="165"/>
    </row>
    <row r="14" s="141" customFormat="1" ht="24" customHeight="1" spans="4:4">
      <c r="D14" s="140"/>
    </row>
    <row r="15" s="141" customFormat="1" ht="24" customHeight="1"/>
    <row r="16" s="141" customFormat="1" ht="24" customHeight="1"/>
    <row r="17" s="141" customFormat="1" ht="24" customHeight="1"/>
    <row r="18" s="141" customFormat="1" ht="24" customHeight="1"/>
    <row r="19" s="141" customFormat="1" ht="24" customHeight="1"/>
    <row r="20" s="141" customFormat="1" ht="24" customHeight="1"/>
    <row r="21" s="141" customFormat="1" ht="24" customHeight="1"/>
    <row r="22" s="141" customFormat="1" ht="24" customHeight="1"/>
    <row r="23" s="141" customFormat="1" ht="24" customHeight="1"/>
    <row r="24" s="141" customFormat="1" ht="24" customHeight="1"/>
    <row r="25" s="141" customFormat="1" ht="24" customHeight="1"/>
    <row r="26" s="141" customFormat="1" ht="24" customHeight="1"/>
    <row r="27" s="141" customFormat="1" ht="24" customHeight="1"/>
    <row r="28" s="141" customFormat="1" ht="24" customHeight="1"/>
    <row r="29" s="141" customFormat="1" ht="24" customHeight="1"/>
    <row r="30" s="141" customFormat="1" ht="24" customHeight="1"/>
    <row r="31" s="141" customFormat="1" ht="24" customHeight="1"/>
    <row r="32" s="141" customFormat="1" ht="24" customHeight="1"/>
    <row r="33" s="141" customFormat="1" ht="24" customHeight="1"/>
    <row r="34" s="141" customFormat="1" ht="24" customHeight="1"/>
    <row r="35" s="141" customFormat="1" ht="24" customHeight="1"/>
    <row r="36" s="141" customFormat="1" ht="24" customHeight="1"/>
    <row r="37" s="141" customFormat="1" ht="24" customHeight="1"/>
    <row r="38" s="141" customFormat="1" ht="24" customHeight="1"/>
    <row r="39" s="141" customFormat="1" ht="24" customHeight="1"/>
    <row r="40" s="141" customFormat="1" ht="24" customHeight="1"/>
    <row r="41" s="141" customFormat="1" ht="24" customHeight="1"/>
    <row r="42" s="141" customFormat="1" ht="24" customHeight="1"/>
    <row r="43" s="141" customFormat="1" ht="24" customHeight="1"/>
    <row r="44" s="141" customFormat="1" ht="24" customHeight="1"/>
    <row r="45" s="141" customFormat="1" ht="24" customHeight="1"/>
    <row r="46" s="141" customFormat="1" ht="24" customHeight="1"/>
    <row r="47" s="141" customFormat="1" ht="24" customHeight="1"/>
    <row r="48" s="141" customFormat="1" ht="24" customHeight="1"/>
    <row r="49" s="141" customFormat="1" ht="24" customHeight="1"/>
    <row r="50" s="141" customFormat="1" ht="24" customHeight="1"/>
    <row r="51" s="141" customFormat="1" ht="24" customHeight="1"/>
    <row r="52" s="141" customFormat="1" ht="24" customHeight="1"/>
    <row r="53" s="141" customFormat="1" ht="24" customHeight="1"/>
    <row r="54" s="141" customFormat="1" ht="24" customHeight="1"/>
    <row r="55" s="141" customFormat="1" ht="24" customHeight="1"/>
    <row r="56" s="141" customFormat="1" ht="24" customHeight="1"/>
    <row r="57" s="141" customFormat="1" ht="24" customHeight="1"/>
    <row r="58" s="141" customFormat="1" ht="24" customHeight="1"/>
    <row r="59" s="141" customFormat="1" ht="24" customHeight="1"/>
    <row r="60" s="141" customFormat="1" ht="24" customHeight="1"/>
    <row r="61" s="141" customFormat="1" ht="24" customHeight="1"/>
    <row r="62" s="141" customFormat="1" ht="24" customHeight="1"/>
    <row r="63" s="141" customFormat="1" ht="24" customHeight="1"/>
    <row r="64" s="141" customFormat="1" ht="24" customHeight="1"/>
    <row r="65" s="141" customFormat="1" ht="24" customHeight="1"/>
    <row r="66" s="141" customFormat="1" ht="24" customHeight="1"/>
    <row r="67" s="141" customFormat="1" ht="24" customHeight="1"/>
    <row r="68" s="141" customFormat="1" ht="24" customHeight="1"/>
    <row r="69" s="141" customFormat="1" ht="24" customHeight="1"/>
    <row r="70" s="141" customFormat="1" ht="24" customHeight="1"/>
    <row r="71" s="141" customFormat="1" ht="24" customHeight="1"/>
    <row r="72" s="141" customFormat="1" ht="24" customHeight="1"/>
    <row r="73" s="141" customFormat="1" ht="24" customHeight="1"/>
    <row r="74" s="141" customFormat="1" ht="24" customHeight="1"/>
    <row r="75" s="141" customFormat="1" ht="24" customHeight="1"/>
    <row r="76" s="141" customFormat="1" ht="24" customHeight="1"/>
    <row r="77" s="141" customFormat="1" ht="24" customHeight="1"/>
    <row r="78" s="141" customFormat="1" ht="24" customHeight="1"/>
    <row r="79" s="141" customFormat="1" ht="24" customHeight="1"/>
    <row r="80" s="141" customFormat="1" ht="24" customHeight="1"/>
    <row r="81" s="141" customFormat="1" ht="24" customHeight="1"/>
  </sheetData>
  <mergeCells count="2">
    <mergeCell ref="A2:D2"/>
    <mergeCell ref="C3:D3"/>
  </mergeCells>
  <printOptions horizontalCentered="1"/>
  <pageMargins left="0.590277777777778" right="0.590277777777778" top="0.393055555555556" bottom="0.590277777777778" header="0.590277777777778" footer="0.393055555555556"/>
  <pageSetup paperSize="9" firstPageNumber="0" fitToHeight="0" orientation="portrait" blackAndWhite="1" useFirstPageNumber="1"/>
  <headerFooter alignWithMargins="0"/>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K81"/>
  <sheetViews>
    <sheetView showZeros="0" view="pageBreakPreview" zoomScaleNormal="85" zoomScaleSheetLayoutView="100" topLeftCell="A8" workbookViewId="0">
      <selection activeCell="M31" sqref="M31"/>
    </sheetView>
  </sheetViews>
  <sheetFormatPr defaultColWidth="9" defaultRowHeight="14.25"/>
  <cols>
    <col min="1" max="1" width="47.1333333333333" style="172" customWidth="1"/>
    <col min="2" max="5" width="10.6333333333333" style="172" customWidth="1"/>
    <col min="6" max="16384" width="9" style="172"/>
  </cols>
  <sheetData>
    <row r="1" s="1" customFormat="1" ht="24" customHeight="1" spans="1:1">
      <c r="A1" s="1" t="s">
        <v>817</v>
      </c>
    </row>
    <row r="2" s="166" customFormat="1" ht="42" customHeight="1" spans="1:1">
      <c r="A2" s="200" t="s">
        <v>818</v>
      </c>
    </row>
    <row r="3" s="167" customFormat="1" ht="27" customHeight="1" spans="2:2">
      <c r="B3" s="167" t="s">
        <v>2</v>
      </c>
    </row>
    <row r="4" s="168" customFormat="1" ht="30" customHeight="1" spans="1:5">
      <c r="A4" s="176" t="s">
        <v>655</v>
      </c>
      <c r="B4" s="177" t="s">
        <v>4</v>
      </c>
      <c r="C4" s="177" t="s">
        <v>122</v>
      </c>
      <c r="D4" s="177" t="s">
        <v>6</v>
      </c>
      <c r="E4" s="177" t="s">
        <v>7</v>
      </c>
    </row>
    <row r="5" s="198" customFormat="1" ht="24" customHeight="1" spans="1:5">
      <c r="A5" s="201" t="s">
        <v>771</v>
      </c>
      <c r="B5" s="179">
        <f>SUM(B6:B10)</f>
        <v>5</v>
      </c>
      <c r="C5" s="179">
        <f>SUM(C6:C10)</f>
        <v>5</v>
      </c>
      <c r="D5" s="179">
        <f>SUM(D6:D10)</f>
        <v>5</v>
      </c>
      <c r="E5" s="187">
        <f>D5/B5</f>
        <v>1</v>
      </c>
    </row>
    <row r="6" s="199" customFormat="1" ht="24" customHeight="1" spans="1:5">
      <c r="A6" s="202" t="s">
        <v>772</v>
      </c>
      <c r="B6" s="182"/>
      <c r="C6" s="203"/>
      <c r="D6" s="204"/>
      <c r="E6" s="189"/>
    </row>
    <row r="7" s="198" customFormat="1" ht="24" customHeight="1" spans="1:5">
      <c r="A7" s="202" t="s">
        <v>773</v>
      </c>
      <c r="B7" s="182"/>
      <c r="C7" s="203"/>
      <c r="D7" s="204"/>
      <c r="E7" s="189"/>
    </row>
    <row r="8" s="199" customFormat="1" ht="24" customHeight="1" spans="1:5">
      <c r="A8" s="202" t="s">
        <v>774</v>
      </c>
      <c r="B8" s="182"/>
      <c r="C8" s="203"/>
      <c r="D8" s="204"/>
      <c r="E8" s="189"/>
    </row>
    <row r="9" s="198" customFormat="1" ht="24" customHeight="1" spans="1:5">
      <c r="A9" s="202" t="s">
        <v>775</v>
      </c>
      <c r="B9" s="182"/>
      <c r="C9" s="203"/>
      <c r="D9" s="204"/>
      <c r="E9" s="189"/>
    </row>
    <row r="10" s="198" customFormat="1" ht="24" customHeight="1" spans="1:5">
      <c r="A10" s="202" t="s">
        <v>776</v>
      </c>
      <c r="B10" s="182">
        <v>5</v>
      </c>
      <c r="C10" s="203">
        <v>5</v>
      </c>
      <c r="D10" s="204">
        <v>5</v>
      </c>
      <c r="E10" s="187">
        <f>D10/B10</f>
        <v>1</v>
      </c>
    </row>
    <row r="11" s="198" customFormat="1" ht="24" customHeight="1" spans="1:11">
      <c r="A11" s="201" t="s">
        <v>777</v>
      </c>
      <c r="B11" s="179">
        <f>B13</f>
        <v>0</v>
      </c>
      <c r="C11" s="179">
        <f>C13</f>
        <v>0</v>
      </c>
      <c r="D11" s="204"/>
      <c r="E11" s="189"/>
      <c r="K11" s="209"/>
    </row>
    <row r="12" s="198" customFormat="1" ht="24" customHeight="1" spans="1:5">
      <c r="A12" s="202" t="s">
        <v>778</v>
      </c>
      <c r="B12" s="182"/>
      <c r="C12" s="182"/>
      <c r="D12" s="204"/>
      <c r="E12" s="189"/>
    </row>
    <row r="13" s="198" customFormat="1" ht="24" customHeight="1" spans="1:5">
      <c r="A13" s="202" t="s">
        <v>779</v>
      </c>
      <c r="B13" s="182"/>
      <c r="C13" s="182"/>
      <c r="D13" s="204"/>
      <c r="E13" s="189"/>
    </row>
    <row r="14" s="198" customFormat="1" ht="24" customHeight="1" spans="1:5">
      <c r="A14" s="202" t="s">
        <v>780</v>
      </c>
      <c r="B14" s="182"/>
      <c r="C14" s="203"/>
      <c r="D14" s="204"/>
      <c r="E14" s="189"/>
    </row>
    <row r="15" s="198" customFormat="1" ht="24" customHeight="1" spans="1:5">
      <c r="A15" s="205" t="s">
        <v>781</v>
      </c>
      <c r="B15" s="182"/>
      <c r="C15" s="203"/>
      <c r="D15" s="204"/>
      <c r="E15" s="189"/>
    </row>
    <row r="16" s="198" customFormat="1" ht="24" customHeight="1" spans="1:5">
      <c r="A16" s="201" t="s">
        <v>782</v>
      </c>
      <c r="B16" s="182"/>
      <c r="C16" s="203"/>
      <c r="D16" s="204"/>
      <c r="E16" s="189"/>
    </row>
    <row r="17" s="198" customFormat="1" ht="24" customHeight="1" spans="1:5">
      <c r="A17" s="202" t="s">
        <v>783</v>
      </c>
      <c r="B17" s="182"/>
      <c r="C17" s="203"/>
      <c r="D17" s="204"/>
      <c r="E17" s="189"/>
    </row>
    <row r="18" s="198" customFormat="1" ht="24" customHeight="1" spans="1:5">
      <c r="A18" s="202" t="s">
        <v>784</v>
      </c>
      <c r="B18" s="182"/>
      <c r="C18" s="203"/>
      <c r="D18" s="204"/>
      <c r="E18" s="189"/>
    </row>
    <row r="19" s="198" customFormat="1" ht="24" customHeight="1" spans="1:5">
      <c r="A19" s="202" t="s">
        <v>785</v>
      </c>
      <c r="B19" s="182"/>
      <c r="C19" s="203"/>
      <c r="D19" s="204"/>
      <c r="E19" s="189"/>
    </row>
    <row r="20" s="198" customFormat="1" ht="24" customHeight="1" spans="1:5">
      <c r="A20" s="202" t="s">
        <v>775</v>
      </c>
      <c r="B20" s="182"/>
      <c r="C20" s="203"/>
      <c r="D20" s="204"/>
      <c r="E20" s="189"/>
    </row>
    <row r="21" s="198" customFormat="1" ht="24" customHeight="1" spans="1:5">
      <c r="A21" s="202" t="s">
        <v>786</v>
      </c>
      <c r="B21" s="182"/>
      <c r="C21" s="203"/>
      <c r="D21" s="204"/>
      <c r="E21" s="189"/>
    </row>
    <row r="22" s="198" customFormat="1" ht="24" customHeight="1" spans="1:5">
      <c r="A22" s="201" t="s">
        <v>787</v>
      </c>
      <c r="B22" s="182"/>
      <c r="C22" s="203"/>
      <c r="D22" s="204"/>
      <c r="E22" s="189"/>
    </row>
    <row r="23" s="199" customFormat="1" ht="24" customHeight="1" spans="1:7">
      <c r="A23" s="151" t="s">
        <v>788</v>
      </c>
      <c r="B23" s="182"/>
      <c r="C23" s="203"/>
      <c r="D23" s="204"/>
      <c r="E23" s="189"/>
      <c r="G23" s="206"/>
    </row>
    <row r="24" s="199" customFormat="1" ht="24" customHeight="1" spans="1:5">
      <c r="A24" s="151" t="s">
        <v>789</v>
      </c>
      <c r="B24" s="182"/>
      <c r="C24" s="203"/>
      <c r="D24" s="204"/>
      <c r="E24" s="189"/>
    </row>
    <row r="25" s="199" customFormat="1" ht="24" customHeight="1" spans="1:5">
      <c r="A25" s="151" t="s">
        <v>790</v>
      </c>
      <c r="B25" s="193"/>
      <c r="C25" s="193"/>
      <c r="D25" s="193"/>
      <c r="E25" s="189"/>
    </row>
    <row r="26" s="199" customFormat="1" ht="24" customHeight="1" spans="1:5">
      <c r="A26" s="201" t="s">
        <v>791</v>
      </c>
      <c r="B26" s="182"/>
      <c r="C26" s="203"/>
      <c r="D26" s="204"/>
      <c r="E26" s="189"/>
    </row>
    <row r="27" s="198" customFormat="1" ht="24" customHeight="1" spans="1:5">
      <c r="A27" s="202" t="s">
        <v>792</v>
      </c>
      <c r="B27" s="182"/>
      <c r="C27" s="203"/>
      <c r="D27" s="204"/>
      <c r="E27" s="189"/>
    </row>
    <row r="28" s="198" customFormat="1" ht="24" customHeight="1" spans="1:5">
      <c r="A28" s="207"/>
      <c r="B28" s="148"/>
      <c r="C28" s="148"/>
      <c r="D28" s="148"/>
      <c r="E28" s="208"/>
    </row>
    <row r="29" s="198" customFormat="1" ht="24" customHeight="1" spans="1:5">
      <c r="A29" s="207" t="s">
        <v>819</v>
      </c>
      <c r="B29" s="148">
        <f>B11+SUM(B5+B11+B16+B22+B26)</f>
        <v>5</v>
      </c>
      <c r="C29" s="148">
        <f>C11+SUM(C5+C11+C16+C22+C26)</f>
        <v>5</v>
      </c>
      <c r="D29" s="148">
        <f>D11+SUM(D5+D11+D16+D22+D26)</f>
        <v>5</v>
      </c>
      <c r="E29" s="187">
        <f>D29/B29</f>
        <v>1</v>
      </c>
    </row>
    <row r="30" s="170" customFormat="1" ht="24" customHeight="1"/>
    <row r="31" s="170" customFormat="1" ht="24" customHeight="1"/>
    <row r="32" s="170" customFormat="1" ht="24" customHeight="1"/>
    <row r="33" s="170" customFormat="1" ht="24" customHeight="1"/>
    <row r="34" s="170" customFormat="1" ht="24" customHeight="1"/>
    <row r="35" s="170" customFormat="1" ht="24" customHeight="1"/>
    <row r="36" s="170" customFormat="1" ht="24" customHeight="1"/>
    <row r="37" s="170" customFormat="1" ht="24" customHeight="1"/>
    <row r="38" s="170" customFormat="1" ht="24" customHeight="1"/>
    <row r="39" s="170" customFormat="1" ht="24" customHeight="1"/>
    <row r="40" s="170" customFormat="1" ht="24" customHeight="1"/>
    <row r="41" s="170" customFormat="1" ht="24" customHeight="1"/>
    <row r="42" s="170" customFormat="1" ht="24" customHeight="1"/>
    <row r="43" s="170" customFormat="1" ht="24" customHeight="1"/>
    <row r="44" s="170" customFormat="1" ht="24" customHeight="1"/>
    <row r="45" s="170" customFormat="1" ht="24" customHeight="1"/>
    <row r="46" s="170" customFormat="1" ht="24" customHeight="1"/>
    <row r="47" s="170" customFormat="1" ht="24" customHeight="1"/>
    <row r="48" s="170" customFormat="1" ht="24" customHeight="1"/>
    <row r="49" s="170" customFormat="1" ht="24" customHeight="1"/>
    <row r="50" s="170" customFormat="1" ht="24" customHeight="1"/>
    <row r="51" s="170" customFormat="1" ht="24" customHeight="1"/>
    <row r="52" s="170" customFormat="1" ht="24" customHeight="1"/>
    <row r="53" s="170" customFormat="1" ht="24" customHeight="1"/>
    <row r="54" s="170" customFormat="1" ht="24" customHeight="1"/>
    <row r="55" s="170" customFormat="1" ht="24" customHeight="1"/>
    <row r="56" s="170" customFormat="1" ht="24" customHeight="1"/>
    <row r="57" s="170" customFormat="1" ht="24" customHeight="1"/>
    <row r="58" s="170" customFormat="1" ht="24" customHeight="1"/>
    <row r="59" s="170" customFormat="1" ht="24" customHeight="1"/>
    <row r="60" s="170" customFormat="1" ht="24" customHeight="1"/>
    <row r="61" s="170" customFormat="1" ht="24" customHeight="1"/>
    <row r="62" s="170" customFormat="1" ht="24" customHeight="1"/>
    <row r="63" s="170" customFormat="1" ht="24" customHeight="1"/>
    <row r="64" s="170" customFormat="1" ht="24" customHeight="1"/>
    <row r="65" s="170" customFormat="1" ht="24" customHeight="1"/>
    <row r="66" s="170" customFormat="1" ht="24" customHeight="1"/>
    <row r="67" s="170" customFormat="1" ht="24" customHeight="1"/>
    <row r="68" s="170" customFormat="1" ht="24" customHeight="1"/>
    <row r="69" s="170" customFormat="1" ht="24" customHeight="1"/>
    <row r="70" s="170" customFormat="1" ht="24" customHeight="1"/>
    <row r="71" s="170" customFormat="1" ht="24" customHeight="1"/>
    <row r="72" s="170" customFormat="1" ht="24" customHeight="1"/>
    <row r="73" s="170" customFormat="1" ht="24" customHeight="1"/>
    <row r="74" s="170" customFormat="1" ht="24" customHeight="1"/>
    <row r="75" s="170" customFormat="1" ht="24" customHeight="1"/>
    <row r="76" s="170" customFormat="1" ht="24" customHeight="1"/>
    <row r="77" s="170" customFormat="1" ht="24" customHeight="1"/>
    <row r="78" s="170" customFormat="1" ht="24" customHeight="1"/>
    <row r="79" s="170" customFormat="1" ht="24" customHeight="1"/>
    <row r="80" s="170" customFormat="1" ht="24" customHeight="1"/>
    <row r="81" s="170" customFormat="1" ht="24" customHeight="1"/>
  </sheetData>
  <mergeCells count="2">
    <mergeCell ref="A2:E2"/>
    <mergeCell ref="B3:E3"/>
  </mergeCells>
  <printOptions horizontalCentered="1"/>
  <pageMargins left="0.590277777777778" right="0.590277777777778" top="0.393055555555556" bottom="0.590277777777778" header="0.590277777777778" footer="0.393055555555556"/>
  <pageSetup paperSize="9" firstPageNumber="0" fitToHeight="0" orientation="portrait" blackAndWhite="1" useFirstPageNumber="1"/>
  <headerFooter alignWithMargins="0"/>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U81"/>
  <sheetViews>
    <sheetView showZeros="0" view="pageBreakPreview" zoomScaleNormal="85" zoomScaleSheetLayoutView="100" workbookViewId="0">
      <selection activeCell="N24" sqref="N24"/>
    </sheetView>
  </sheetViews>
  <sheetFormatPr defaultColWidth="9" defaultRowHeight="14.25"/>
  <cols>
    <col min="1" max="1" width="48.6333333333333" style="172" customWidth="1"/>
    <col min="2" max="5" width="10.6333333333333" style="172" customWidth="1"/>
    <col min="6" max="16384" width="9" style="172"/>
  </cols>
  <sheetData>
    <row r="1" s="1" customFormat="1" ht="24" customHeight="1" spans="1:1">
      <c r="A1" s="1" t="s">
        <v>820</v>
      </c>
    </row>
    <row r="2" s="166" customFormat="1" ht="42" customHeight="1" spans="1:5">
      <c r="A2" s="173" t="s">
        <v>821</v>
      </c>
      <c r="B2" s="174"/>
      <c r="C2" s="174"/>
      <c r="D2" s="174"/>
      <c r="E2" s="174"/>
    </row>
    <row r="3" s="167" customFormat="1" ht="27" customHeight="1" spans="5:5">
      <c r="E3" s="175" t="s">
        <v>2</v>
      </c>
    </row>
    <row r="4" s="168" customFormat="1" ht="32.1" customHeight="1" spans="1:5">
      <c r="A4" s="176" t="s">
        <v>655</v>
      </c>
      <c r="B4" s="177" t="s">
        <v>4</v>
      </c>
      <c r="C4" s="177" t="s">
        <v>122</v>
      </c>
      <c r="D4" s="177" t="s">
        <v>6</v>
      </c>
      <c r="E4" s="177" t="s">
        <v>7</v>
      </c>
    </row>
    <row r="5" s="169" customFormat="1" ht="24" customHeight="1" spans="1:5">
      <c r="A5" s="178" t="s">
        <v>796</v>
      </c>
      <c r="B5" s="179">
        <f>SUM(B6:B10)</f>
        <v>0</v>
      </c>
      <c r="C5" s="179">
        <f>SUM(C6:C10)</f>
        <v>0</v>
      </c>
      <c r="D5" s="179">
        <f>SUM(D6:D10)</f>
        <v>0</v>
      </c>
      <c r="E5" s="180"/>
    </row>
    <row r="6" s="170" customFormat="1" ht="24" customHeight="1" spans="1:5">
      <c r="A6" s="181" t="s">
        <v>797</v>
      </c>
      <c r="B6" s="182"/>
      <c r="C6" s="182"/>
      <c r="D6" s="182"/>
      <c r="E6" s="183"/>
    </row>
    <row r="7" s="170" customFormat="1" ht="24" customHeight="1" spans="1:5">
      <c r="A7" s="184" t="s">
        <v>798</v>
      </c>
      <c r="B7" s="182"/>
      <c r="C7" s="182"/>
      <c r="D7" s="182"/>
      <c r="E7" s="183"/>
    </row>
    <row r="8" s="170" customFormat="1" ht="24" customHeight="1" spans="1:5">
      <c r="A8" s="181" t="s">
        <v>799</v>
      </c>
      <c r="B8" s="182"/>
      <c r="C8" s="182"/>
      <c r="D8" s="182"/>
      <c r="E8" s="183"/>
    </row>
    <row r="9" s="169" customFormat="1" ht="24" customHeight="1" spans="1:5">
      <c r="A9" s="185" t="s">
        <v>822</v>
      </c>
      <c r="B9" s="182"/>
      <c r="C9" s="182"/>
      <c r="D9" s="182"/>
      <c r="E9" s="183"/>
    </row>
    <row r="10" s="171" customFormat="1" ht="24" customHeight="1" spans="1:13">
      <c r="A10" s="181" t="s">
        <v>800</v>
      </c>
      <c r="B10" s="182"/>
      <c r="C10" s="182"/>
      <c r="D10" s="182"/>
      <c r="E10" s="183"/>
      <c r="M10" s="197"/>
    </row>
    <row r="11" s="171" customFormat="1" ht="24" customHeight="1" spans="1:5">
      <c r="A11" s="186" t="s">
        <v>801</v>
      </c>
      <c r="B11" s="179">
        <f>SUM(B12:B16)</f>
        <v>5</v>
      </c>
      <c r="C11" s="179">
        <f>SUM(C12:C16)</f>
        <v>5</v>
      </c>
      <c r="D11" s="179">
        <f>SUM(D12:D16)</f>
        <v>5</v>
      </c>
      <c r="E11" s="187">
        <f>D11/B11</f>
        <v>1</v>
      </c>
    </row>
    <row r="12" s="171" customFormat="1" ht="24" customHeight="1" spans="1:5">
      <c r="A12" s="188" t="s">
        <v>802</v>
      </c>
      <c r="B12" s="179"/>
      <c r="C12" s="179"/>
      <c r="D12" s="179"/>
      <c r="E12" s="189"/>
    </row>
    <row r="13" s="170" customFormat="1" ht="24" customHeight="1" spans="1:5">
      <c r="A13" s="188" t="s">
        <v>803</v>
      </c>
      <c r="B13" s="182"/>
      <c r="C13" s="182"/>
      <c r="D13" s="182"/>
      <c r="E13" s="183"/>
    </row>
    <row r="14" s="171" customFormat="1" ht="24" customHeight="1" spans="1:5">
      <c r="A14" s="188" t="s">
        <v>804</v>
      </c>
      <c r="B14" s="182"/>
      <c r="C14" s="182"/>
      <c r="D14" s="182"/>
      <c r="E14" s="183"/>
    </row>
    <row r="15" s="171" customFormat="1" ht="24" customHeight="1" spans="1:5">
      <c r="A15" s="190" t="s">
        <v>822</v>
      </c>
      <c r="B15" s="182"/>
      <c r="C15" s="182"/>
      <c r="D15" s="182"/>
      <c r="E15" s="183"/>
    </row>
    <row r="16" s="170" customFormat="1" ht="24" customHeight="1" spans="1:5">
      <c r="A16" s="188" t="s">
        <v>823</v>
      </c>
      <c r="B16" s="182">
        <v>5</v>
      </c>
      <c r="C16" s="182">
        <v>5</v>
      </c>
      <c r="D16" s="182">
        <v>5</v>
      </c>
      <c r="E16" s="191">
        <f>D16/B16</f>
        <v>1</v>
      </c>
    </row>
    <row r="17" s="170" customFormat="1" ht="24" customHeight="1" spans="1:5">
      <c r="A17" s="178" t="s">
        <v>807</v>
      </c>
      <c r="B17" s="182"/>
      <c r="C17" s="182"/>
      <c r="D17" s="182"/>
      <c r="E17" s="183"/>
    </row>
    <row r="18" s="170" customFormat="1" ht="24" customHeight="1" spans="1:5">
      <c r="A18" s="181" t="s">
        <v>808</v>
      </c>
      <c r="B18" s="182"/>
      <c r="C18" s="182"/>
      <c r="D18" s="182"/>
      <c r="E18" s="183"/>
    </row>
    <row r="19" s="171" customFormat="1" ht="24" customHeight="1" spans="1:5">
      <c r="A19" s="178" t="s">
        <v>809</v>
      </c>
      <c r="B19" s="179">
        <f>B20</f>
        <v>0</v>
      </c>
      <c r="C19" s="179">
        <f>C20</f>
        <v>0</v>
      </c>
      <c r="D19" s="179"/>
      <c r="E19" s="189"/>
    </row>
    <row r="20" s="171" customFormat="1" ht="24" customHeight="1" spans="1:5">
      <c r="A20" s="153" t="s">
        <v>810</v>
      </c>
      <c r="B20" s="182"/>
      <c r="C20" s="182"/>
      <c r="D20" s="182"/>
      <c r="E20" s="183"/>
    </row>
    <row r="21" s="171" customFormat="1" ht="24" customHeight="1" spans="1:5">
      <c r="A21" s="188"/>
      <c r="B21" s="182"/>
      <c r="C21" s="182"/>
      <c r="D21" s="182"/>
      <c r="E21" s="183"/>
    </row>
    <row r="22" s="171" customFormat="1" ht="24" customHeight="1" spans="1:255">
      <c r="A22" s="192" t="s">
        <v>811</v>
      </c>
      <c r="B22" s="193">
        <f>B19+SUM(B5+B11+B17+B19)</f>
        <v>5</v>
      </c>
      <c r="C22" s="193">
        <f>C19+SUM(C5+C11+C17+C19)</f>
        <v>5</v>
      </c>
      <c r="D22" s="193">
        <f>D19+SUM(D5+D11+D17+D19)</f>
        <v>5</v>
      </c>
      <c r="E22" s="187">
        <f>D22/B22</f>
        <v>1</v>
      </c>
      <c r="F22" s="170"/>
      <c r="G22" s="170"/>
      <c r="H22" s="170"/>
      <c r="I22" s="170"/>
      <c r="J22" s="170"/>
      <c r="K22" s="170"/>
      <c r="L22" s="170"/>
      <c r="M22" s="170"/>
      <c r="N22" s="170"/>
      <c r="O22" s="170"/>
      <c r="P22" s="170"/>
      <c r="Q22" s="170"/>
      <c r="R22" s="170"/>
      <c r="S22" s="170"/>
      <c r="T22" s="170"/>
      <c r="U22" s="170"/>
      <c r="V22" s="170"/>
      <c r="W22" s="170"/>
      <c r="X22" s="170"/>
      <c r="Y22" s="170"/>
      <c r="Z22" s="170"/>
      <c r="AA22" s="170"/>
      <c r="AB22" s="170"/>
      <c r="AC22" s="170"/>
      <c r="AD22" s="170"/>
      <c r="AE22" s="170"/>
      <c r="AF22" s="170"/>
      <c r="AG22" s="170"/>
      <c r="AH22" s="170"/>
      <c r="AI22" s="170"/>
      <c r="AJ22" s="170"/>
      <c r="AK22" s="170"/>
      <c r="AL22" s="170"/>
      <c r="AM22" s="170"/>
      <c r="AN22" s="170"/>
      <c r="AO22" s="170"/>
      <c r="AP22" s="170"/>
      <c r="AQ22" s="170"/>
      <c r="AR22" s="170"/>
      <c r="AS22" s="170"/>
      <c r="AT22" s="170"/>
      <c r="AU22" s="170"/>
      <c r="AV22" s="170"/>
      <c r="AW22" s="170"/>
      <c r="AX22" s="170"/>
      <c r="AY22" s="170"/>
      <c r="AZ22" s="170"/>
      <c r="BA22" s="170"/>
      <c r="BB22" s="170"/>
      <c r="BC22" s="170"/>
      <c r="BD22" s="170"/>
      <c r="BE22" s="170"/>
      <c r="BF22" s="170"/>
      <c r="BG22" s="170"/>
      <c r="BH22" s="170"/>
      <c r="BI22" s="170"/>
      <c r="BJ22" s="170"/>
      <c r="BK22" s="170"/>
      <c r="BL22" s="170"/>
      <c r="BM22" s="170"/>
      <c r="BN22" s="170"/>
      <c r="BO22" s="170"/>
      <c r="BP22" s="170"/>
      <c r="BQ22" s="170"/>
      <c r="BR22" s="170"/>
      <c r="BS22" s="170"/>
      <c r="BT22" s="170"/>
      <c r="BU22" s="170"/>
      <c r="BV22" s="170"/>
      <c r="BW22" s="170"/>
      <c r="BX22" s="170"/>
      <c r="BY22" s="170"/>
      <c r="BZ22" s="170"/>
      <c r="CA22" s="170"/>
      <c r="CB22" s="170"/>
      <c r="CC22" s="170"/>
      <c r="CD22" s="170"/>
      <c r="CE22" s="170"/>
      <c r="CF22" s="170"/>
      <c r="CG22" s="170"/>
      <c r="CH22" s="170"/>
      <c r="CI22" s="170"/>
      <c r="CJ22" s="170"/>
      <c r="CK22" s="170"/>
      <c r="CL22" s="170"/>
      <c r="CM22" s="170"/>
      <c r="CN22" s="170"/>
      <c r="CO22" s="170"/>
      <c r="CP22" s="170"/>
      <c r="CQ22" s="170"/>
      <c r="CR22" s="170"/>
      <c r="CS22" s="170"/>
      <c r="CT22" s="170"/>
      <c r="CU22" s="170"/>
      <c r="CV22" s="170"/>
      <c r="CW22" s="170"/>
      <c r="CX22" s="170"/>
      <c r="CY22" s="170"/>
      <c r="CZ22" s="170"/>
      <c r="DA22" s="170"/>
      <c r="DB22" s="170"/>
      <c r="DC22" s="170"/>
      <c r="DD22" s="170"/>
      <c r="DE22" s="170"/>
      <c r="DF22" s="170"/>
      <c r="DG22" s="170"/>
      <c r="DH22" s="170"/>
      <c r="DI22" s="170"/>
      <c r="DJ22" s="170"/>
      <c r="DK22" s="170"/>
      <c r="DL22" s="170"/>
      <c r="DM22" s="170"/>
      <c r="DN22" s="170"/>
      <c r="DO22" s="170"/>
      <c r="DP22" s="170"/>
      <c r="DQ22" s="170"/>
      <c r="DR22" s="170"/>
      <c r="DS22" s="170"/>
      <c r="DT22" s="170"/>
      <c r="DU22" s="170"/>
      <c r="DV22" s="170"/>
      <c r="DW22" s="170"/>
      <c r="DX22" s="170"/>
      <c r="DY22" s="170"/>
      <c r="DZ22" s="170"/>
      <c r="EA22" s="170"/>
      <c r="EB22" s="170"/>
      <c r="EC22" s="170"/>
      <c r="ED22" s="170"/>
      <c r="EE22" s="170"/>
      <c r="EF22" s="170"/>
      <c r="EG22" s="170"/>
      <c r="EH22" s="170"/>
      <c r="EI22" s="170"/>
      <c r="EJ22" s="170"/>
      <c r="EK22" s="170"/>
      <c r="EL22" s="170"/>
      <c r="EM22" s="170"/>
      <c r="EN22" s="170"/>
      <c r="EO22" s="170"/>
      <c r="EP22" s="170"/>
      <c r="EQ22" s="170"/>
      <c r="ER22" s="170"/>
      <c r="ES22" s="170"/>
      <c r="ET22" s="170"/>
      <c r="EU22" s="170"/>
      <c r="EV22" s="170"/>
      <c r="EW22" s="170"/>
      <c r="EX22" s="170"/>
      <c r="EY22" s="170"/>
      <c r="EZ22" s="170"/>
      <c r="FA22" s="170"/>
      <c r="FB22" s="170"/>
      <c r="FC22" s="170"/>
      <c r="FD22" s="170"/>
      <c r="FE22" s="170"/>
      <c r="FF22" s="170"/>
      <c r="FG22" s="170"/>
      <c r="FH22" s="170"/>
      <c r="FI22" s="170"/>
      <c r="FJ22" s="170"/>
      <c r="FK22" s="170"/>
      <c r="FL22" s="170"/>
      <c r="FM22" s="170"/>
      <c r="FN22" s="170"/>
      <c r="FO22" s="170"/>
      <c r="FP22" s="170"/>
      <c r="FQ22" s="170"/>
      <c r="FR22" s="170"/>
      <c r="FS22" s="170"/>
      <c r="FT22" s="170"/>
      <c r="FU22" s="170"/>
      <c r="FV22" s="170"/>
      <c r="FW22" s="170"/>
      <c r="FX22" s="170"/>
      <c r="FY22" s="170"/>
      <c r="FZ22" s="170"/>
      <c r="GA22" s="170"/>
      <c r="GB22" s="170"/>
      <c r="GC22" s="170"/>
      <c r="GD22" s="170"/>
      <c r="GE22" s="170"/>
      <c r="GF22" s="170"/>
      <c r="GG22" s="170"/>
      <c r="GH22" s="170"/>
      <c r="GI22" s="170"/>
      <c r="GJ22" s="170"/>
      <c r="GK22" s="170"/>
      <c r="GL22" s="170"/>
      <c r="GM22" s="170"/>
      <c r="GN22" s="170"/>
      <c r="GO22" s="170"/>
      <c r="GP22" s="170"/>
      <c r="GQ22" s="170"/>
      <c r="GR22" s="170"/>
      <c r="GS22" s="170"/>
      <c r="GT22" s="170"/>
      <c r="GU22" s="170"/>
      <c r="GV22" s="170"/>
      <c r="GW22" s="170"/>
      <c r="GX22" s="170"/>
      <c r="GY22" s="170"/>
      <c r="GZ22" s="170"/>
      <c r="HA22" s="170"/>
      <c r="HB22" s="170"/>
      <c r="HC22" s="170"/>
      <c r="HD22" s="170"/>
      <c r="HE22" s="170"/>
      <c r="HF22" s="170"/>
      <c r="HG22" s="170"/>
      <c r="HH22" s="170"/>
      <c r="HI22" s="170"/>
      <c r="HJ22" s="170"/>
      <c r="HK22" s="170"/>
      <c r="HL22" s="170"/>
      <c r="HM22" s="170"/>
      <c r="HN22" s="170"/>
      <c r="HO22" s="170"/>
      <c r="HP22" s="170"/>
      <c r="HQ22" s="170"/>
      <c r="HR22" s="170"/>
      <c r="HS22" s="170"/>
      <c r="HT22" s="170"/>
      <c r="HU22" s="170"/>
      <c r="HV22" s="170"/>
      <c r="HW22" s="170"/>
      <c r="HX22" s="170"/>
      <c r="HY22" s="170"/>
      <c r="HZ22" s="170"/>
      <c r="IA22" s="170"/>
      <c r="IB22" s="170"/>
      <c r="IC22" s="170"/>
      <c r="ID22" s="170"/>
      <c r="IE22" s="170"/>
      <c r="IF22" s="170"/>
      <c r="IG22" s="170"/>
      <c r="IH22" s="170"/>
      <c r="II22" s="170"/>
      <c r="IJ22" s="170"/>
      <c r="IK22" s="170"/>
      <c r="IL22" s="170"/>
      <c r="IM22" s="170"/>
      <c r="IN22" s="170"/>
      <c r="IO22" s="170"/>
      <c r="IP22" s="170"/>
      <c r="IQ22" s="170"/>
      <c r="IR22" s="170"/>
      <c r="IS22" s="170"/>
      <c r="IT22" s="170"/>
      <c r="IU22" s="170"/>
    </row>
    <row r="23" s="171" customFormat="1" ht="24" customHeight="1" spans="1:255">
      <c r="A23" s="170"/>
      <c r="B23" s="194"/>
      <c r="C23" s="194"/>
      <c r="D23" s="170"/>
      <c r="E23" s="170"/>
      <c r="F23" s="170"/>
      <c r="G23" s="170"/>
      <c r="H23" s="170"/>
      <c r="I23" s="170"/>
      <c r="J23" s="170"/>
      <c r="K23" s="170"/>
      <c r="L23" s="170"/>
      <c r="M23" s="170"/>
      <c r="N23" s="170"/>
      <c r="O23" s="170"/>
      <c r="P23" s="170"/>
      <c r="Q23" s="170"/>
      <c r="R23" s="170"/>
      <c r="S23" s="170"/>
      <c r="T23" s="170"/>
      <c r="U23" s="170"/>
      <c r="V23" s="170"/>
      <c r="W23" s="170"/>
      <c r="X23" s="170"/>
      <c r="Y23" s="170"/>
      <c r="Z23" s="170"/>
      <c r="AA23" s="170"/>
      <c r="AB23" s="170"/>
      <c r="AC23" s="170"/>
      <c r="AD23" s="170"/>
      <c r="AE23" s="170"/>
      <c r="AF23" s="170"/>
      <c r="AG23" s="170"/>
      <c r="AH23" s="170"/>
      <c r="AI23" s="170"/>
      <c r="AJ23" s="170"/>
      <c r="AK23" s="170"/>
      <c r="AL23" s="170"/>
      <c r="AM23" s="170"/>
      <c r="AN23" s="170"/>
      <c r="AO23" s="170"/>
      <c r="AP23" s="170"/>
      <c r="AQ23" s="170"/>
      <c r="AR23" s="170"/>
      <c r="AS23" s="170"/>
      <c r="AT23" s="170"/>
      <c r="AU23" s="170"/>
      <c r="AV23" s="170"/>
      <c r="AW23" s="170"/>
      <c r="AX23" s="170"/>
      <c r="AY23" s="170"/>
      <c r="AZ23" s="170"/>
      <c r="BA23" s="170"/>
      <c r="BB23" s="170"/>
      <c r="BC23" s="170"/>
      <c r="BD23" s="170"/>
      <c r="BE23" s="170"/>
      <c r="BF23" s="170"/>
      <c r="BG23" s="170"/>
      <c r="BH23" s="170"/>
      <c r="BI23" s="170"/>
      <c r="BJ23" s="170"/>
      <c r="BK23" s="170"/>
      <c r="BL23" s="170"/>
      <c r="BM23" s="170"/>
      <c r="BN23" s="170"/>
      <c r="BO23" s="170"/>
      <c r="BP23" s="170"/>
      <c r="BQ23" s="170"/>
      <c r="BR23" s="170"/>
      <c r="BS23" s="170"/>
      <c r="BT23" s="170"/>
      <c r="BU23" s="170"/>
      <c r="BV23" s="170"/>
      <c r="BW23" s="170"/>
      <c r="BX23" s="170"/>
      <c r="BY23" s="170"/>
      <c r="BZ23" s="170"/>
      <c r="CA23" s="170"/>
      <c r="CB23" s="170"/>
      <c r="CC23" s="170"/>
      <c r="CD23" s="170"/>
      <c r="CE23" s="170"/>
      <c r="CF23" s="170"/>
      <c r="CG23" s="170"/>
      <c r="CH23" s="170"/>
      <c r="CI23" s="170"/>
      <c r="CJ23" s="170"/>
      <c r="CK23" s="170"/>
      <c r="CL23" s="170"/>
      <c r="CM23" s="170"/>
      <c r="CN23" s="170"/>
      <c r="CO23" s="170"/>
      <c r="CP23" s="170"/>
      <c r="CQ23" s="170"/>
      <c r="CR23" s="170"/>
      <c r="CS23" s="170"/>
      <c r="CT23" s="170"/>
      <c r="CU23" s="170"/>
      <c r="CV23" s="170"/>
      <c r="CW23" s="170"/>
      <c r="CX23" s="170"/>
      <c r="CY23" s="170"/>
      <c r="CZ23" s="170"/>
      <c r="DA23" s="170"/>
      <c r="DB23" s="170"/>
      <c r="DC23" s="170"/>
      <c r="DD23" s="170"/>
      <c r="DE23" s="170"/>
      <c r="DF23" s="170"/>
      <c r="DG23" s="170"/>
      <c r="DH23" s="170"/>
      <c r="DI23" s="170"/>
      <c r="DJ23" s="170"/>
      <c r="DK23" s="170"/>
      <c r="DL23" s="170"/>
      <c r="DM23" s="170"/>
      <c r="DN23" s="170"/>
      <c r="DO23" s="170"/>
      <c r="DP23" s="170"/>
      <c r="DQ23" s="170"/>
      <c r="DR23" s="170"/>
      <c r="DS23" s="170"/>
      <c r="DT23" s="170"/>
      <c r="DU23" s="170"/>
      <c r="DV23" s="170"/>
      <c r="DW23" s="170"/>
      <c r="DX23" s="170"/>
      <c r="DY23" s="170"/>
      <c r="DZ23" s="170"/>
      <c r="EA23" s="170"/>
      <c r="EB23" s="170"/>
      <c r="EC23" s="170"/>
      <c r="ED23" s="170"/>
      <c r="EE23" s="170"/>
      <c r="EF23" s="170"/>
      <c r="EG23" s="170"/>
      <c r="EH23" s="170"/>
      <c r="EI23" s="170"/>
      <c r="EJ23" s="170"/>
      <c r="EK23" s="170"/>
      <c r="EL23" s="170"/>
      <c r="EM23" s="170"/>
      <c r="EN23" s="170"/>
      <c r="EO23" s="170"/>
      <c r="EP23" s="170"/>
      <c r="EQ23" s="170"/>
      <c r="ER23" s="170"/>
      <c r="ES23" s="170"/>
      <c r="ET23" s="170"/>
      <c r="EU23" s="170"/>
      <c r="EV23" s="170"/>
      <c r="EW23" s="170"/>
      <c r="EX23" s="170"/>
      <c r="EY23" s="170"/>
      <c r="EZ23" s="170"/>
      <c r="FA23" s="170"/>
      <c r="FB23" s="170"/>
      <c r="FC23" s="170"/>
      <c r="FD23" s="170"/>
      <c r="FE23" s="170"/>
      <c r="FF23" s="170"/>
      <c r="FG23" s="170"/>
      <c r="FH23" s="170"/>
      <c r="FI23" s="170"/>
      <c r="FJ23" s="170"/>
      <c r="FK23" s="170"/>
      <c r="FL23" s="170"/>
      <c r="FM23" s="170"/>
      <c r="FN23" s="170"/>
      <c r="FO23" s="170"/>
      <c r="FP23" s="170"/>
      <c r="FQ23" s="170"/>
      <c r="FR23" s="170"/>
      <c r="FS23" s="170"/>
      <c r="FT23" s="170"/>
      <c r="FU23" s="170"/>
      <c r="FV23" s="170"/>
      <c r="FW23" s="170"/>
      <c r="FX23" s="170"/>
      <c r="FY23" s="170"/>
      <c r="FZ23" s="170"/>
      <c r="GA23" s="170"/>
      <c r="GB23" s="170"/>
      <c r="GC23" s="170"/>
      <c r="GD23" s="170"/>
      <c r="GE23" s="170"/>
      <c r="GF23" s="170"/>
      <c r="GG23" s="170"/>
      <c r="GH23" s="170"/>
      <c r="GI23" s="170"/>
      <c r="GJ23" s="170"/>
      <c r="GK23" s="170"/>
      <c r="GL23" s="170"/>
      <c r="GM23" s="170"/>
      <c r="GN23" s="170"/>
      <c r="GO23" s="170"/>
      <c r="GP23" s="170"/>
      <c r="GQ23" s="170"/>
      <c r="GR23" s="170"/>
      <c r="GS23" s="170"/>
      <c r="GT23" s="170"/>
      <c r="GU23" s="170"/>
      <c r="GV23" s="170"/>
      <c r="GW23" s="170"/>
      <c r="GX23" s="170"/>
      <c r="GY23" s="170"/>
      <c r="GZ23" s="170"/>
      <c r="HA23" s="170"/>
      <c r="HB23" s="170"/>
      <c r="HC23" s="170"/>
      <c r="HD23" s="170"/>
      <c r="HE23" s="170"/>
      <c r="HF23" s="170"/>
      <c r="HG23" s="170"/>
      <c r="HH23" s="170"/>
      <c r="HI23" s="170"/>
      <c r="HJ23" s="170"/>
      <c r="HK23" s="170"/>
      <c r="HL23" s="170"/>
      <c r="HM23" s="170"/>
      <c r="HN23" s="170"/>
      <c r="HO23" s="170"/>
      <c r="HP23" s="170"/>
      <c r="HQ23" s="170"/>
      <c r="HR23" s="170"/>
      <c r="HS23" s="170"/>
      <c r="HT23" s="170"/>
      <c r="HU23" s="170"/>
      <c r="HV23" s="170"/>
      <c r="HW23" s="170"/>
      <c r="HX23" s="170"/>
      <c r="HY23" s="170"/>
      <c r="HZ23" s="170"/>
      <c r="IA23" s="170"/>
      <c r="IB23" s="170"/>
      <c r="IC23" s="170"/>
      <c r="ID23" s="170"/>
      <c r="IE23" s="170"/>
      <c r="IF23" s="170"/>
      <c r="IG23" s="170"/>
      <c r="IH23" s="170"/>
      <c r="II23" s="170"/>
      <c r="IJ23" s="170"/>
      <c r="IK23" s="170"/>
      <c r="IL23" s="170"/>
      <c r="IM23" s="170"/>
      <c r="IN23" s="170"/>
      <c r="IO23" s="170"/>
      <c r="IP23" s="170"/>
      <c r="IQ23" s="170"/>
      <c r="IR23" s="170"/>
      <c r="IS23" s="170"/>
      <c r="IT23" s="170"/>
      <c r="IU23" s="170"/>
    </row>
    <row r="24" s="171" customFormat="1" ht="24" customHeight="1" spans="1:255">
      <c r="A24" s="170"/>
      <c r="B24" s="195"/>
      <c r="C24" s="195"/>
      <c r="D24" s="170"/>
      <c r="E24" s="170"/>
      <c r="F24" s="170"/>
      <c r="G24" s="170"/>
      <c r="H24" s="170"/>
      <c r="I24" s="170"/>
      <c r="J24" s="170"/>
      <c r="K24" s="170"/>
      <c r="L24" s="170"/>
      <c r="M24" s="170"/>
      <c r="N24" s="170"/>
      <c r="O24" s="170"/>
      <c r="P24" s="170"/>
      <c r="Q24" s="170"/>
      <c r="R24" s="170"/>
      <c r="S24" s="170"/>
      <c r="T24" s="170"/>
      <c r="U24" s="170"/>
      <c r="V24" s="170"/>
      <c r="W24" s="170"/>
      <c r="X24" s="170"/>
      <c r="Y24" s="170"/>
      <c r="Z24" s="170"/>
      <c r="AA24" s="170"/>
      <c r="AB24" s="170"/>
      <c r="AC24" s="170"/>
      <c r="AD24" s="170"/>
      <c r="AE24" s="170"/>
      <c r="AF24" s="170"/>
      <c r="AG24" s="170"/>
      <c r="AH24" s="170"/>
      <c r="AI24" s="170"/>
      <c r="AJ24" s="170"/>
      <c r="AK24" s="170"/>
      <c r="AL24" s="170"/>
      <c r="AM24" s="170"/>
      <c r="AN24" s="170"/>
      <c r="AO24" s="170"/>
      <c r="AP24" s="170"/>
      <c r="AQ24" s="170"/>
      <c r="AR24" s="170"/>
      <c r="AS24" s="170"/>
      <c r="AT24" s="170"/>
      <c r="AU24" s="170"/>
      <c r="AV24" s="170"/>
      <c r="AW24" s="170"/>
      <c r="AX24" s="170"/>
      <c r="AY24" s="170"/>
      <c r="AZ24" s="170"/>
      <c r="BA24" s="170"/>
      <c r="BB24" s="170"/>
      <c r="BC24" s="170"/>
      <c r="BD24" s="170"/>
      <c r="BE24" s="170"/>
      <c r="BF24" s="170"/>
      <c r="BG24" s="170"/>
      <c r="BH24" s="170"/>
      <c r="BI24" s="170"/>
      <c r="BJ24" s="170"/>
      <c r="BK24" s="170"/>
      <c r="BL24" s="170"/>
      <c r="BM24" s="170"/>
      <c r="BN24" s="170"/>
      <c r="BO24" s="170"/>
      <c r="BP24" s="170"/>
      <c r="BQ24" s="170"/>
      <c r="BR24" s="170"/>
      <c r="BS24" s="170"/>
      <c r="BT24" s="170"/>
      <c r="BU24" s="170"/>
      <c r="BV24" s="170"/>
      <c r="BW24" s="170"/>
      <c r="BX24" s="170"/>
      <c r="BY24" s="170"/>
      <c r="BZ24" s="170"/>
      <c r="CA24" s="170"/>
      <c r="CB24" s="170"/>
      <c r="CC24" s="170"/>
      <c r="CD24" s="170"/>
      <c r="CE24" s="170"/>
      <c r="CF24" s="170"/>
      <c r="CG24" s="170"/>
      <c r="CH24" s="170"/>
      <c r="CI24" s="170"/>
      <c r="CJ24" s="170"/>
      <c r="CK24" s="170"/>
      <c r="CL24" s="170"/>
      <c r="CM24" s="170"/>
      <c r="CN24" s="170"/>
      <c r="CO24" s="170"/>
      <c r="CP24" s="170"/>
      <c r="CQ24" s="170"/>
      <c r="CR24" s="170"/>
      <c r="CS24" s="170"/>
      <c r="CT24" s="170"/>
      <c r="CU24" s="170"/>
      <c r="CV24" s="170"/>
      <c r="CW24" s="170"/>
      <c r="CX24" s="170"/>
      <c r="CY24" s="170"/>
      <c r="CZ24" s="170"/>
      <c r="DA24" s="170"/>
      <c r="DB24" s="170"/>
      <c r="DC24" s="170"/>
      <c r="DD24" s="170"/>
      <c r="DE24" s="170"/>
      <c r="DF24" s="170"/>
      <c r="DG24" s="170"/>
      <c r="DH24" s="170"/>
      <c r="DI24" s="170"/>
      <c r="DJ24" s="170"/>
      <c r="DK24" s="170"/>
      <c r="DL24" s="170"/>
      <c r="DM24" s="170"/>
      <c r="DN24" s="170"/>
      <c r="DO24" s="170"/>
      <c r="DP24" s="170"/>
      <c r="DQ24" s="170"/>
      <c r="DR24" s="170"/>
      <c r="DS24" s="170"/>
      <c r="DT24" s="170"/>
      <c r="DU24" s="170"/>
      <c r="DV24" s="170"/>
      <c r="DW24" s="170"/>
      <c r="DX24" s="170"/>
      <c r="DY24" s="170"/>
      <c r="DZ24" s="170"/>
      <c r="EA24" s="170"/>
      <c r="EB24" s="170"/>
      <c r="EC24" s="170"/>
      <c r="ED24" s="170"/>
      <c r="EE24" s="170"/>
      <c r="EF24" s="170"/>
      <c r="EG24" s="170"/>
      <c r="EH24" s="170"/>
      <c r="EI24" s="170"/>
      <c r="EJ24" s="170"/>
      <c r="EK24" s="170"/>
      <c r="EL24" s="170"/>
      <c r="EM24" s="170"/>
      <c r="EN24" s="170"/>
      <c r="EO24" s="170"/>
      <c r="EP24" s="170"/>
      <c r="EQ24" s="170"/>
      <c r="ER24" s="170"/>
      <c r="ES24" s="170"/>
      <c r="ET24" s="170"/>
      <c r="EU24" s="170"/>
      <c r="EV24" s="170"/>
      <c r="EW24" s="170"/>
      <c r="EX24" s="170"/>
      <c r="EY24" s="170"/>
      <c r="EZ24" s="170"/>
      <c r="FA24" s="170"/>
      <c r="FB24" s="170"/>
      <c r="FC24" s="170"/>
      <c r="FD24" s="170"/>
      <c r="FE24" s="170"/>
      <c r="FF24" s="170"/>
      <c r="FG24" s="170"/>
      <c r="FH24" s="170"/>
      <c r="FI24" s="170"/>
      <c r="FJ24" s="170"/>
      <c r="FK24" s="170"/>
      <c r="FL24" s="170"/>
      <c r="FM24" s="170"/>
      <c r="FN24" s="170"/>
      <c r="FO24" s="170"/>
      <c r="FP24" s="170"/>
      <c r="FQ24" s="170"/>
      <c r="FR24" s="170"/>
      <c r="FS24" s="170"/>
      <c r="FT24" s="170"/>
      <c r="FU24" s="170"/>
      <c r="FV24" s="170"/>
      <c r="FW24" s="170"/>
      <c r="FX24" s="170"/>
      <c r="FY24" s="170"/>
      <c r="FZ24" s="170"/>
      <c r="GA24" s="170"/>
      <c r="GB24" s="170"/>
      <c r="GC24" s="170"/>
      <c r="GD24" s="170"/>
      <c r="GE24" s="170"/>
      <c r="GF24" s="170"/>
      <c r="GG24" s="170"/>
      <c r="GH24" s="170"/>
      <c r="GI24" s="170"/>
      <c r="GJ24" s="170"/>
      <c r="GK24" s="170"/>
      <c r="GL24" s="170"/>
      <c r="GM24" s="170"/>
      <c r="GN24" s="170"/>
      <c r="GO24" s="170"/>
      <c r="GP24" s="170"/>
      <c r="GQ24" s="170"/>
      <c r="GR24" s="170"/>
      <c r="GS24" s="170"/>
      <c r="GT24" s="170"/>
      <c r="GU24" s="170"/>
      <c r="GV24" s="170"/>
      <c r="GW24" s="170"/>
      <c r="GX24" s="170"/>
      <c r="GY24" s="170"/>
      <c r="GZ24" s="170"/>
      <c r="HA24" s="170"/>
      <c r="HB24" s="170"/>
      <c r="HC24" s="170"/>
      <c r="HD24" s="170"/>
      <c r="HE24" s="170"/>
      <c r="HF24" s="170"/>
      <c r="HG24" s="170"/>
      <c r="HH24" s="170"/>
      <c r="HI24" s="170"/>
      <c r="HJ24" s="170"/>
      <c r="HK24" s="170"/>
      <c r="HL24" s="170"/>
      <c r="HM24" s="170"/>
      <c r="HN24" s="170"/>
      <c r="HO24" s="170"/>
      <c r="HP24" s="170"/>
      <c r="HQ24" s="170"/>
      <c r="HR24" s="170"/>
      <c r="HS24" s="170"/>
      <c r="HT24" s="170"/>
      <c r="HU24" s="170"/>
      <c r="HV24" s="170"/>
      <c r="HW24" s="170"/>
      <c r="HX24" s="170"/>
      <c r="HY24" s="170"/>
      <c r="HZ24" s="170"/>
      <c r="IA24" s="170"/>
      <c r="IB24" s="170"/>
      <c r="IC24" s="170"/>
      <c r="ID24" s="170"/>
      <c r="IE24" s="170"/>
      <c r="IF24" s="170"/>
      <c r="IG24" s="170"/>
      <c r="IH24" s="170"/>
      <c r="II24" s="170"/>
      <c r="IJ24" s="170"/>
      <c r="IK24" s="170"/>
      <c r="IL24" s="170"/>
      <c r="IM24" s="170"/>
      <c r="IN24" s="170"/>
      <c r="IO24" s="170"/>
      <c r="IP24" s="170"/>
      <c r="IQ24" s="170"/>
      <c r="IR24" s="170"/>
      <c r="IS24" s="170"/>
      <c r="IT24" s="170"/>
      <c r="IU24" s="170"/>
    </row>
    <row r="25" s="170" customFormat="1" ht="24" customHeight="1" spans="2:3">
      <c r="B25" s="195"/>
      <c r="C25" s="195"/>
    </row>
    <row r="26" s="170" customFormat="1" ht="24" customHeight="1" spans="2:3">
      <c r="B26" s="194"/>
      <c r="C26" s="194"/>
    </row>
    <row r="27" s="170" customFormat="1" ht="24" customHeight="1" spans="2:3">
      <c r="B27" s="195"/>
      <c r="C27" s="195"/>
    </row>
    <row r="28" s="170" customFormat="1" ht="24" customHeight="1" spans="1:3">
      <c r="A28" s="196"/>
      <c r="B28" s="194"/>
      <c r="C28" s="194"/>
    </row>
    <row r="29" s="170" customFormat="1" ht="24" customHeight="1" spans="2:3">
      <c r="B29" s="194"/>
      <c r="C29" s="194"/>
    </row>
    <row r="30" s="170" customFormat="1" ht="24" customHeight="1" spans="2:3">
      <c r="B30" s="195"/>
      <c r="C30" s="195"/>
    </row>
    <row r="31" s="170" customFormat="1" ht="24" customHeight="1" spans="2:3">
      <c r="B31" s="195"/>
      <c r="C31" s="195"/>
    </row>
    <row r="32" s="170" customFormat="1" ht="24" customHeight="1"/>
    <row r="33" s="170" customFormat="1" ht="24" customHeight="1"/>
    <row r="34" s="170" customFormat="1" ht="24" customHeight="1"/>
    <row r="35" s="170" customFormat="1" ht="24" customHeight="1"/>
    <row r="36" s="170" customFormat="1" ht="24" customHeight="1"/>
    <row r="37" s="170" customFormat="1" ht="24" customHeight="1"/>
    <row r="38" s="170" customFormat="1" ht="24" customHeight="1"/>
    <row r="39" s="170" customFormat="1" ht="24" customHeight="1"/>
    <row r="40" s="170" customFormat="1" ht="24" customHeight="1"/>
    <row r="41" s="170" customFormat="1" ht="24" customHeight="1"/>
    <row r="42" s="170" customFormat="1" ht="24" customHeight="1"/>
    <row r="43" s="170" customFormat="1" ht="24" customHeight="1"/>
    <row r="44" s="170" customFormat="1" ht="24" customHeight="1"/>
    <row r="45" s="170" customFormat="1" ht="24" customHeight="1"/>
    <row r="46" s="170" customFormat="1" ht="24" customHeight="1"/>
    <row r="47" s="170" customFormat="1" ht="24" customHeight="1"/>
    <row r="48" s="170" customFormat="1" ht="24" customHeight="1"/>
    <row r="49" s="170" customFormat="1" ht="24" customHeight="1"/>
    <row r="50" s="170" customFormat="1" ht="24" customHeight="1"/>
    <row r="51" s="170" customFormat="1" ht="24" customHeight="1"/>
    <row r="52" s="170" customFormat="1" ht="24" customHeight="1"/>
    <row r="53" s="170" customFormat="1" ht="24" customHeight="1"/>
    <row r="54" s="170" customFormat="1" ht="24" customHeight="1"/>
    <row r="55" s="170" customFormat="1" ht="24" customHeight="1"/>
    <row r="56" s="170" customFormat="1" ht="24" customHeight="1"/>
    <row r="57" s="170" customFormat="1" ht="24" customHeight="1"/>
    <row r="58" s="170" customFormat="1" ht="24" customHeight="1"/>
    <row r="59" s="170" customFormat="1" ht="24" customHeight="1"/>
    <row r="60" s="170" customFormat="1" ht="24" customHeight="1"/>
    <row r="61" s="170" customFormat="1" ht="24" customHeight="1"/>
    <row r="62" s="170" customFormat="1" ht="24" customHeight="1"/>
    <row r="63" s="170" customFormat="1" ht="24" customHeight="1"/>
    <row r="64" s="170" customFormat="1" ht="24" customHeight="1"/>
    <row r="65" s="170" customFormat="1" ht="24" customHeight="1"/>
    <row r="66" s="170" customFormat="1" ht="24" customHeight="1"/>
    <row r="67" s="170" customFormat="1" ht="24" customHeight="1"/>
    <row r="68" s="170" customFormat="1" ht="24" customHeight="1"/>
    <row r="69" s="170" customFormat="1" ht="24" customHeight="1"/>
    <row r="70" s="170" customFormat="1" ht="24" customHeight="1"/>
    <row r="71" s="170" customFormat="1" ht="24" customHeight="1"/>
    <row r="72" s="170" customFormat="1" ht="24" customHeight="1"/>
    <row r="73" s="170" customFormat="1" ht="24" customHeight="1"/>
    <row r="74" s="170" customFormat="1" ht="24" customHeight="1"/>
    <row r="75" s="170" customFormat="1" ht="24" customHeight="1"/>
    <row r="76" s="170" customFormat="1" ht="24" customHeight="1"/>
    <row r="77" s="170" customFormat="1" ht="24" customHeight="1"/>
    <row r="78" s="170" customFormat="1" ht="24" customHeight="1"/>
    <row r="79" s="170" customFormat="1" ht="24" customHeight="1"/>
    <row r="80" s="170" customFormat="1" ht="24" customHeight="1"/>
    <row r="81" s="170" customFormat="1" ht="24" customHeight="1"/>
  </sheetData>
  <mergeCells count="1">
    <mergeCell ref="A2:E2"/>
  </mergeCells>
  <printOptions horizontalCentered="1"/>
  <pageMargins left="0.590277777777778" right="0.590277777777778" top="0.393055555555556" bottom="0.590277777777778" header="0.590277777777778" footer="0.393055555555556"/>
  <pageSetup paperSize="9" firstPageNumber="0" orientation="portrait" blackAndWhite="1" useFirstPageNumber="1"/>
  <headerFooter alignWithMargins="0"/>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N81"/>
  <sheetViews>
    <sheetView showZeros="0" view="pageBreakPreview" zoomScaleNormal="100" zoomScaleSheetLayoutView="100" workbookViewId="0">
      <selection activeCell="D12" sqref="D12"/>
    </sheetView>
  </sheetViews>
  <sheetFormatPr defaultColWidth="9" defaultRowHeight="14.25"/>
  <cols>
    <col min="1" max="1" width="35.6333333333333" style="142" customWidth="1"/>
    <col min="2" max="2" width="12.8833333333333" style="142" customWidth="1"/>
    <col min="3" max="3" width="35.6333333333333" style="142" customWidth="1"/>
    <col min="4" max="4" width="12.8833333333333" style="142" customWidth="1"/>
    <col min="5" max="5" width="9.5" style="142" customWidth="1"/>
    <col min="6" max="16384" width="9" style="142"/>
  </cols>
  <sheetData>
    <row r="1" s="1" customFormat="1" ht="24" customHeight="1" spans="1:1">
      <c r="A1" s="1" t="s">
        <v>824</v>
      </c>
    </row>
    <row r="2" s="138" customFormat="1" ht="60" customHeight="1" spans="1:4">
      <c r="A2" s="143" t="s">
        <v>825</v>
      </c>
      <c r="B2" s="143"/>
      <c r="C2" s="143"/>
      <c r="D2" s="143"/>
    </row>
    <row r="3" s="139" customFormat="1" ht="27" customHeight="1" spans="2:4">
      <c r="B3" s="144"/>
      <c r="C3" s="144" t="s">
        <v>67</v>
      </c>
      <c r="D3" s="144"/>
    </row>
    <row r="4" s="140" customFormat="1" ht="30" customHeight="1" spans="1:4">
      <c r="A4" s="145" t="s">
        <v>68</v>
      </c>
      <c r="B4" s="146" t="s">
        <v>6</v>
      </c>
      <c r="C4" s="145" t="s">
        <v>69</v>
      </c>
      <c r="D4" s="146" t="s">
        <v>6</v>
      </c>
    </row>
    <row r="5" s="141" customFormat="1" ht="24" customHeight="1" spans="1:4">
      <c r="A5" s="147" t="s">
        <v>793</v>
      </c>
      <c r="B5" s="148">
        <v>5</v>
      </c>
      <c r="C5" s="149" t="s">
        <v>811</v>
      </c>
      <c r="D5" s="148">
        <v>5</v>
      </c>
    </row>
    <row r="6" s="141" customFormat="1" ht="24" customHeight="1" spans="1:4">
      <c r="A6" s="150" t="s">
        <v>72</v>
      </c>
      <c r="B6" s="148"/>
      <c r="C6" s="149" t="s">
        <v>73</v>
      </c>
      <c r="D6" s="148"/>
    </row>
    <row r="7" s="141" customFormat="1" ht="24" customHeight="1" spans="1:14">
      <c r="A7" s="151" t="s">
        <v>814</v>
      </c>
      <c r="B7" s="152"/>
      <c r="C7" s="153" t="s">
        <v>826</v>
      </c>
      <c r="D7" s="154"/>
      <c r="N7" s="165"/>
    </row>
    <row r="8" s="141" customFormat="1" ht="24" customHeight="1" spans="1:4">
      <c r="A8" s="151" t="s">
        <v>816</v>
      </c>
      <c r="B8" s="155"/>
      <c r="C8" s="153" t="s">
        <v>815</v>
      </c>
      <c r="D8" s="154"/>
    </row>
    <row r="9" s="141" customFormat="1" ht="24" customHeight="1" spans="1:5">
      <c r="A9" s="156"/>
      <c r="B9" s="157"/>
      <c r="C9" s="149"/>
      <c r="D9" s="158"/>
      <c r="E9" s="159"/>
    </row>
    <row r="10" s="141" customFormat="1" ht="24" customHeight="1" spans="1:5">
      <c r="A10" s="156"/>
      <c r="B10" s="157"/>
      <c r="C10" s="149"/>
      <c r="D10" s="157"/>
      <c r="E10" s="159"/>
    </row>
    <row r="11" s="141" customFormat="1" ht="24" customHeight="1" spans="1:4">
      <c r="A11" s="13" t="s">
        <v>116</v>
      </c>
      <c r="B11" s="160">
        <f>SUM(B5+B6)</f>
        <v>5</v>
      </c>
      <c r="C11" s="161" t="s">
        <v>117</v>
      </c>
      <c r="D11" s="160">
        <f>SUM(D5+D6)</f>
        <v>5</v>
      </c>
    </row>
    <row r="12" s="141" customFormat="1" ht="24" customHeight="1" spans="1:4">
      <c r="A12" s="162"/>
      <c r="B12" s="162"/>
      <c r="C12" s="163" t="s">
        <v>118</v>
      </c>
      <c r="D12" s="164"/>
    </row>
    <row r="13" s="141" customFormat="1" ht="24" customHeight="1" spans="10:10">
      <c r="J13" s="165"/>
    </row>
    <row r="14" s="141" customFormat="1" ht="24" customHeight="1"/>
    <row r="15" s="141" customFormat="1" ht="24" customHeight="1"/>
    <row r="16" s="141" customFormat="1" ht="24" customHeight="1"/>
    <row r="17" s="141" customFormat="1" ht="24" customHeight="1"/>
    <row r="18" s="141" customFormat="1" ht="24" customHeight="1"/>
    <row r="19" s="141" customFormat="1" ht="24" customHeight="1"/>
    <row r="20" s="141" customFormat="1" ht="24" customHeight="1"/>
    <row r="21" s="141" customFormat="1" ht="24" customHeight="1"/>
    <row r="22" s="141" customFormat="1" ht="24" customHeight="1"/>
    <row r="23" s="141" customFormat="1" ht="24" customHeight="1"/>
    <row r="24" s="141" customFormat="1" ht="24" customHeight="1"/>
    <row r="25" s="141" customFormat="1" ht="24" customHeight="1"/>
    <row r="26" s="141" customFormat="1" ht="24" customHeight="1"/>
    <row r="27" s="141" customFormat="1" ht="24" customHeight="1"/>
    <row r="28" s="141" customFormat="1" ht="24" customHeight="1"/>
    <row r="29" s="141" customFormat="1" ht="24" customHeight="1"/>
    <row r="30" s="141" customFormat="1" ht="24" customHeight="1"/>
    <row r="31" s="141" customFormat="1" ht="24" customHeight="1"/>
    <row r="32" s="141" customFormat="1" ht="24" customHeight="1"/>
    <row r="33" s="141" customFormat="1" ht="24" customHeight="1"/>
    <row r="34" s="141" customFormat="1" ht="24" customHeight="1"/>
    <row r="35" s="141" customFormat="1" ht="24" customHeight="1"/>
    <row r="36" s="141" customFormat="1" ht="24" customHeight="1"/>
    <row r="37" s="141" customFormat="1" ht="24" customHeight="1"/>
    <row r="38" s="141" customFormat="1" ht="24" customHeight="1"/>
    <row r="39" s="141" customFormat="1" ht="24" customHeight="1"/>
    <row r="40" s="141" customFormat="1" ht="24" customHeight="1"/>
    <row r="41" s="141" customFormat="1" ht="24" customHeight="1"/>
    <row r="42" s="141" customFormat="1" ht="24" customHeight="1"/>
    <row r="43" s="141" customFormat="1" ht="24" customHeight="1"/>
    <row r="44" s="141" customFormat="1" ht="24" customHeight="1"/>
    <row r="45" s="141" customFormat="1" ht="24" customHeight="1"/>
    <row r="46" s="141" customFormat="1" ht="24" customHeight="1"/>
    <row r="47" s="141" customFormat="1" ht="24" customHeight="1"/>
    <row r="48" s="141" customFormat="1" ht="24" customHeight="1"/>
    <row r="49" s="141" customFormat="1" ht="24" customHeight="1"/>
    <row r="50" s="141" customFormat="1" ht="24" customHeight="1"/>
    <row r="51" s="141" customFormat="1" ht="24" customHeight="1"/>
    <row r="52" s="141" customFormat="1" ht="24" customHeight="1"/>
    <row r="53" s="141" customFormat="1" ht="24" customHeight="1"/>
    <row r="54" s="141" customFormat="1" ht="24" customHeight="1"/>
    <row r="55" s="141" customFormat="1" ht="24" customHeight="1"/>
    <row r="56" s="141" customFormat="1" ht="24" customHeight="1"/>
    <row r="57" s="141" customFormat="1" ht="24" customHeight="1"/>
    <row r="58" s="141" customFormat="1" ht="24" customHeight="1"/>
    <row r="59" s="141" customFormat="1" ht="24" customHeight="1"/>
    <row r="60" s="141" customFormat="1" ht="24" customHeight="1"/>
    <row r="61" s="141" customFormat="1" ht="24" customHeight="1"/>
    <row r="62" s="141" customFormat="1" ht="24" customHeight="1"/>
    <row r="63" s="141" customFormat="1" ht="24" customHeight="1"/>
    <row r="64" s="141" customFormat="1" ht="24" customHeight="1"/>
    <row r="65" s="141" customFormat="1" ht="24" customHeight="1"/>
    <row r="66" s="141" customFormat="1" ht="24" customHeight="1"/>
    <row r="67" s="141" customFormat="1" ht="24" customHeight="1"/>
    <row r="68" s="141" customFormat="1" ht="24" customHeight="1"/>
    <row r="69" s="141" customFormat="1" ht="24" customHeight="1"/>
    <row r="70" s="141" customFormat="1" ht="24" customHeight="1"/>
    <row r="71" s="141" customFormat="1" ht="24" customHeight="1"/>
    <row r="72" s="141" customFormat="1" ht="24" customHeight="1"/>
    <row r="73" s="141" customFormat="1" ht="24" customHeight="1"/>
    <row r="74" s="141" customFormat="1" ht="24" customHeight="1"/>
    <row r="75" s="141" customFormat="1" ht="24" customHeight="1"/>
    <row r="76" s="141" customFormat="1" ht="24" customHeight="1"/>
    <row r="77" s="141" customFormat="1" ht="24" customHeight="1"/>
    <row r="78" s="141" customFormat="1" ht="24" customHeight="1"/>
    <row r="79" s="141" customFormat="1" ht="24" customHeight="1"/>
    <row r="80" s="141" customFormat="1" ht="24" customHeight="1"/>
    <row r="81" s="141" customFormat="1" ht="24" customHeight="1"/>
  </sheetData>
  <mergeCells count="2">
    <mergeCell ref="A2:D2"/>
    <mergeCell ref="C3:D3"/>
  </mergeCells>
  <printOptions horizontalCentered="1"/>
  <pageMargins left="0.590277777777778" right="0.590277777777778" top="0.393055555555556" bottom="0.590277777777778" header="0.590277777777778" footer="0.393055555555556"/>
  <pageSetup paperSize="9" scale="95" firstPageNumber="0" fitToHeight="0" orientation="portrait" blackAndWhite="1" useFirstPageNumber="1"/>
  <headerFooter alignWithMargins="0"/>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81"/>
  <sheetViews>
    <sheetView view="pageBreakPreview" zoomScaleNormal="100" zoomScaleSheetLayoutView="100" workbookViewId="0">
      <selection activeCell="B5" sqref="B5"/>
    </sheetView>
  </sheetViews>
  <sheetFormatPr defaultColWidth="9" defaultRowHeight="13.5" outlineLevelCol="3"/>
  <cols>
    <col min="1" max="1" width="47.6333333333333" style="122" customWidth="1"/>
    <col min="2" max="4" width="14.25" style="122" customWidth="1"/>
    <col min="5" max="16384" width="9" style="122"/>
  </cols>
  <sheetData>
    <row r="1" s="1" customFormat="1" ht="24" customHeight="1" spans="1:1">
      <c r="A1" s="1" t="s">
        <v>827</v>
      </c>
    </row>
    <row r="2" s="118" customFormat="1" ht="60" customHeight="1" spans="1:4">
      <c r="A2" s="123" t="s">
        <v>828</v>
      </c>
      <c r="B2" s="124"/>
      <c r="C2" s="124"/>
      <c r="D2" s="124"/>
    </row>
    <row r="3" s="119" customFormat="1" ht="27" customHeight="1" spans="4:4">
      <c r="D3" s="125" t="s">
        <v>2</v>
      </c>
    </row>
    <row r="4" s="120" customFormat="1" ht="30" customHeight="1" spans="1:4">
      <c r="A4" s="126" t="s">
        <v>829</v>
      </c>
      <c r="B4" s="127" t="s">
        <v>830</v>
      </c>
      <c r="C4" s="127" t="s">
        <v>6</v>
      </c>
      <c r="D4" s="127" t="s">
        <v>7</v>
      </c>
    </row>
    <row r="5" s="121" customFormat="1" ht="24" customHeight="1" spans="1:4">
      <c r="A5" s="128" t="s">
        <v>796</v>
      </c>
      <c r="B5" s="129" t="s">
        <v>660</v>
      </c>
      <c r="C5" s="130"/>
      <c r="D5" s="130"/>
    </row>
    <row r="6" s="121" customFormat="1" ht="24" customHeight="1" spans="1:4">
      <c r="A6" s="131" t="s">
        <v>831</v>
      </c>
      <c r="B6" s="130"/>
      <c r="C6" s="130"/>
      <c r="D6" s="130"/>
    </row>
    <row r="7" s="121" customFormat="1" ht="24" customHeight="1" spans="1:4">
      <c r="A7" s="132" t="s">
        <v>832</v>
      </c>
      <c r="B7" s="130"/>
      <c r="C7" s="130"/>
      <c r="D7" s="130"/>
    </row>
    <row r="8" s="121" customFormat="1" ht="24" customHeight="1" spans="1:4">
      <c r="A8" s="132" t="s">
        <v>833</v>
      </c>
      <c r="B8" s="130"/>
      <c r="C8" s="130"/>
      <c r="D8" s="130"/>
    </row>
    <row r="9" s="121" customFormat="1" ht="24" customHeight="1" spans="1:4">
      <c r="A9" s="132" t="s">
        <v>805</v>
      </c>
      <c r="B9" s="130"/>
      <c r="C9" s="130"/>
      <c r="D9" s="130"/>
    </row>
    <row r="10" s="121" customFormat="1" ht="24" customHeight="1" spans="1:4">
      <c r="A10" s="132" t="s">
        <v>805</v>
      </c>
      <c r="B10" s="130"/>
      <c r="C10" s="130"/>
      <c r="D10" s="130"/>
    </row>
    <row r="11" s="121" customFormat="1" ht="24" customHeight="1" spans="1:4">
      <c r="A11" s="132" t="s">
        <v>805</v>
      </c>
      <c r="B11" s="130"/>
      <c r="C11" s="130"/>
      <c r="D11" s="130"/>
    </row>
    <row r="12" s="121" customFormat="1" ht="24" customHeight="1" spans="1:4">
      <c r="A12" s="132" t="s">
        <v>834</v>
      </c>
      <c r="B12" s="130"/>
      <c r="C12" s="130"/>
      <c r="D12" s="130"/>
    </row>
    <row r="13" s="121" customFormat="1" ht="24" customHeight="1" spans="1:4">
      <c r="A13" s="131"/>
      <c r="B13" s="133"/>
      <c r="C13" s="134"/>
      <c r="D13" s="135"/>
    </row>
    <row r="14" s="121" customFormat="1" ht="24" customHeight="1" spans="1:4">
      <c r="A14" s="136" t="s">
        <v>652</v>
      </c>
      <c r="B14" s="137"/>
      <c r="C14" s="137"/>
      <c r="D14" s="135"/>
    </row>
    <row r="15" s="121" customFormat="1" ht="24" customHeight="1"/>
    <row r="16" s="121" customFormat="1" ht="24" customHeight="1"/>
    <row r="17" s="121" customFormat="1" ht="24" customHeight="1"/>
    <row r="18" s="121" customFormat="1" ht="24" customHeight="1"/>
    <row r="19" s="121" customFormat="1" ht="24" customHeight="1"/>
    <row r="20" s="121" customFormat="1" ht="24" customHeight="1"/>
    <row r="21" s="121" customFormat="1" ht="24" customHeight="1"/>
    <row r="22" s="121" customFormat="1" ht="24" customHeight="1"/>
    <row r="23" s="121" customFormat="1" ht="24" customHeight="1"/>
    <row r="24" s="121" customFormat="1" ht="24" customHeight="1"/>
    <row r="25" s="121" customFormat="1" ht="24" customHeight="1"/>
    <row r="26" s="121" customFormat="1" ht="24" customHeight="1"/>
    <row r="27" s="121" customFormat="1" ht="24" customHeight="1"/>
    <row r="28" s="121" customFormat="1" ht="24" customHeight="1"/>
    <row r="29" s="121" customFormat="1" ht="24" customHeight="1"/>
    <row r="30" s="121" customFormat="1" ht="24" customHeight="1"/>
    <row r="31" s="121" customFormat="1" ht="24" customHeight="1"/>
    <row r="32" s="121" customFormat="1" ht="24" customHeight="1"/>
    <row r="33" s="121" customFormat="1" ht="24" customHeight="1"/>
    <row r="34" s="121" customFormat="1" ht="24" customHeight="1"/>
    <row r="35" s="121" customFormat="1" ht="24" customHeight="1"/>
    <row r="36" s="121" customFormat="1" ht="24" customHeight="1"/>
    <row r="37" s="121" customFormat="1" ht="24" customHeight="1"/>
    <row r="38" s="121" customFormat="1" ht="24" customHeight="1"/>
    <row r="39" s="121" customFormat="1" ht="24" customHeight="1"/>
    <row r="40" s="121" customFormat="1" ht="24" customHeight="1"/>
    <row r="41" s="121" customFormat="1" ht="24" customHeight="1"/>
    <row r="42" s="121" customFormat="1" ht="24" customHeight="1"/>
    <row r="43" s="121" customFormat="1" ht="24" customHeight="1"/>
    <row r="44" s="121" customFormat="1" ht="24" customHeight="1"/>
    <row r="45" s="121" customFormat="1" ht="24" customHeight="1"/>
    <row r="46" s="121" customFormat="1" ht="24" customHeight="1"/>
    <row r="47" s="121" customFormat="1" ht="24" customHeight="1"/>
    <row r="48" s="121" customFormat="1" ht="24" customHeight="1"/>
    <row r="49" s="121" customFormat="1" ht="24" customHeight="1"/>
    <row r="50" s="121" customFormat="1" ht="24" customHeight="1"/>
    <row r="51" s="121" customFormat="1" ht="24" customHeight="1"/>
    <row r="52" s="121" customFormat="1" ht="24" customHeight="1"/>
    <row r="53" s="121" customFormat="1" ht="24" customHeight="1"/>
    <row r="54" s="121" customFormat="1" ht="24" customHeight="1"/>
    <row r="55" s="121" customFormat="1" ht="24" customHeight="1"/>
    <row r="56" s="121" customFormat="1" ht="24" customHeight="1"/>
    <row r="57" s="121" customFormat="1" ht="24" customHeight="1"/>
    <row r="58" s="121" customFormat="1" ht="24" customHeight="1"/>
    <row r="59" s="121" customFormat="1" ht="24" customHeight="1"/>
    <row r="60" s="121" customFormat="1" ht="24" customHeight="1"/>
    <row r="61" s="121" customFormat="1" ht="24" customHeight="1"/>
    <row r="62" s="121" customFormat="1" ht="24" customHeight="1"/>
    <row r="63" s="121" customFormat="1" ht="24" customHeight="1"/>
    <row r="64" s="121" customFormat="1" ht="24" customHeight="1"/>
    <row r="65" s="121" customFormat="1" ht="24" customHeight="1"/>
    <row r="66" s="121" customFormat="1" ht="24" customHeight="1"/>
    <row r="67" s="121" customFormat="1" ht="24" customHeight="1"/>
    <row r="68" s="121" customFormat="1" ht="24" customHeight="1"/>
    <row r="69" s="121" customFormat="1" ht="24" customHeight="1"/>
    <row r="70" s="121" customFormat="1" ht="24" customHeight="1"/>
    <row r="71" s="121" customFormat="1" ht="24" customHeight="1"/>
    <row r="72" s="121" customFormat="1" ht="24" customHeight="1"/>
    <row r="73" s="121" customFormat="1" ht="24" customHeight="1"/>
    <row r="74" s="121" customFormat="1" ht="24" customHeight="1"/>
    <row r="75" s="121" customFormat="1" ht="24" customHeight="1"/>
    <row r="76" s="121" customFormat="1" ht="24" customHeight="1"/>
    <row r="77" s="121" customFormat="1" ht="24" customHeight="1"/>
    <row r="78" s="121" customFormat="1" ht="24" customHeight="1"/>
    <row r="79" s="121" customFormat="1" ht="24" customHeight="1"/>
    <row r="80" s="121" customFormat="1" ht="24" customHeight="1"/>
    <row r="81" s="121" customFormat="1" ht="24" customHeight="1"/>
  </sheetData>
  <mergeCells count="1">
    <mergeCell ref="A2:D2"/>
  </mergeCells>
  <printOptions horizontalCentered="1"/>
  <pageMargins left="0.590277777777778" right="0.590277777777778" top="0.393055555555556" bottom="0.590277777777778" header="0.590277777777778" footer="0.393055555555556"/>
  <pageSetup paperSize="9" firstPageNumber="0" orientation="portrait" blackAndWhite="1" useFirstPageNumber="1"/>
  <headerFooter alignWithMargins="0"/>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U81"/>
  <sheetViews>
    <sheetView showZeros="0" view="pageBreakPreview" zoomScaleNormal="100" zoomScaleSheetLayoutView="100" topLeftCell="A4" workbookViewId="0">
      <selection activeCell="F10" sqref="F10"/>
    </sheetView>
  </sheetViews>
  <sheetFormatPr defaultColWidth="8.88333333333333" defaultRowHeight="14.25"/>
  <cols>
    <col min="1" max="1" width="48.6333333333333" style="92" customWidth="1"/>
    <col min="2" max="5" width="10.6333333333333" style="92" customWidth="1"/>
    <col min="6" max="6" width="9" style="92" customWidth="1"/>
    <col min="7" max="229" width="8.88333333333333" style="92"/>
    <col min="230" max="16384" width="8.88333333333333" style="76"/>
  </cols>
  <sheetData>
    <row r="1" s="68" customFormat="1" ht="24" customHeight="1" spans="1:1">
      <c r="A1" s="68" t="s">
        <v>835</v>
      </c>
    </row>
    <row r="2" s="117" customFormat="1" ht="42" customHeight="1" spans="1:231">
      <c r="A2" s="93" t="s">
        <v>836</v>
      </c>
      <c r="B2" s="93"/>
      <c r="C2" s="93"/>
      <c r="D2" s="93"/>
      <c r="E2" s="93"/>
      <c r="HV2" s="69"/>
      <c r="HW2" s="69"/>
    </row>
    <row r="3" s="78" customFormat="1" ht="27" customHeight="1" spans="5:231">
      <c r="E3" s="70" t="s">
        <v>2</v>
      </c>
      <c r="HV3" s="70"/>
      <c r="HW3" s="70"/>
    </row>
    <row r="4" s="109" customFormat="1" ht="30" customHeight="1" spans="1:231">
      <c r="A4" s="96" t="s">
        <v>837</v>
      </c>
      <c r="B4" s="95" t="s">
        <v>4</v>
      </c>
      <c r="C4" s="95" t="s">
        <v>5</v>
      </c>
      <c r="D4" s="96" t="s">
        <v>6</v>
      </c>
      <c r="E4" s="97" t="s">
        <v>7</v>
      </c>
      <c r="HV4" s="71"/>
      <c r="HW4" s="71"/>
    </row>
    <row r="5" s="109" customFormat="1" ht="28" customHeight="1" spans="1:229">
      <c r="A5" s="98" t="s">
        <v>838</v>
      </c>
      <c r="B5" s="98" t="s">
        <v>660</v>
      </c>
      <c r="C5" s="98"/>
      <c r="D5" s="98"/>
      <c r="E5" s="99"/>
      <c r="F5" s="74"/>
      <c r="G5" s="74"/>
      <c r="H5" s="74"/>
      <c r="I5" s="74"/>
      <c r="J5" s="74"/>
      <c r="K5" s="74"/>
      <c r="L5" s="74"/>
      <c r="M5" s="74"/>
      <c r="N5" s="74"/>
      <c r="O5" s="74"/>
      <c r="P5" s="74"/>
      <c r="Q5" s="74"/>
      <c r="R5" s="74"/>
      <c r="S5" s="74"/>
      <c r="T5" s="74"/>
      <c r="U5" s="74"/>
      <c r="V5" s="74"/>
      <c r="W5" s="74"/>
      <c r="X5" s="74"/>
      <c r="Y5" s="74"/>
      <c r="Z5" s="74"/>
      <c r="AA5" s="74"/>
      <c r="AB5" s="74"/>
      <c r="AC5" s="74"/>
      <c r="AD5" s="74"/>
      <c r="AE5" s="74"/>
      <c r="AF5" s="74"/>
      <c r="AG5" s="74"/>
      <c r="AH5" s="74"/>
      <c r="AI5" s="74"/>
      <c r="AJ5" s="74"/>
      <c r="AK5" s="74"/>
      <c r="AL5" s="74"/>
      <c r="AM5" s="74"/>
      <c r="AN5" s="74"/>
      <c r="AO5" s="74"/>
      <c r="AP5" s="74"/>
      <c r="AQ5" s="74"/>
      <c r="AR5" s="74"/>
      <c r="AS5" s="74"/>
      <c r="AT5" s="74"/>
      <c r="AU5" s="74"/>
      <c r="AV5" s="74"/>
      <c r="AW5" s="74"/>
      <c r="AX5" s="74"/>
      <c r="AY5" s="74"/>
      <c r="AZ5" s="74"/>
      <c r="BA5" s="74"/>
      <c r="BB5" s="74"/>
      <c r="BC5" s="74"/>
      <c r="BD5" s="74"/>
      <c r="BE5" s="74"/>
      <c r="BF5" s="74"/>
      <c r="BG5" s="74"/>
      <c r="BH5" s="74"/>
      <c r="BI5" s="74"/>
      <c r="BJ5" s="74"/>
      <c r="BK5" s="74"/>
      <c r="BL5" s="74"/>
      <c r="BM5" s="74"/>
      <c r="BN5" s="74"/>
      <c r="BO5" s="74"/>
      <c r="BP5" s="74"/>
      <c r="BQ5" s="74"/>
      <c r="BR5" s="74"/>
      <c r="BS5" s="74"/>
      <c r="BT5" s="74"/>
      <c r="BU5" s="74"/>
      <c r="BV5" s="74"/>
      <c r="BW5" s="74"/>
      <c r="BX5" s="74"/>
      <c r="BY5" s="74"/>
      <c r="BZ5" s="74"/>
      <c r="CA5" s="74"/>
      <c r="CB5" s="74"/>
      <c r="CC5" s="74"/>
      <c r="CD5" s="74"/>
      <c r="CE5" s="74"/>
      <c r="CF5" s="74"/>
      <c r="CG5" s="74"/>
      <c r="CH5" s="74"/>
      <c r="CI5" s="74"/>
      <c r="CJ5" s="74"/>
      <c r="CK5" s="74"/>
      <c r="CL5" s="74"/>
      <c r="CM5" s="74"/>
      <c r="CN5" s="74"/>
      <c r="CO5" s="74"/>
      <c r="CP5" s="74"/>
      <c r="CQ5" s="74"/>
      <c r="CR5" s="74"/>
      <c r="CS5" s="74"/>
      <c r="CT5" s="74"/>
      <c r="CU5" s="74"/>
      <c r="CV5" s="74"/>
      <c r="CW5" s="74"/>
      <c r="CX5" s="74"/>
      <c r="CY5" s="74"/>
      <c r="CZ5" s="74"/>
      <c r="DA5" s="74"/>
      <c r="DB5" s="74"/>
      <c r="DC5" s="74"/>
      <c r="DD5" s="74"/>
      <c r="DE5" s="74"/>
      <c r="DF5" s="74"/>
      <c r="DG5" s="74"/>
      <c r="DH5" s="74"/>
      <c r="DI5" s="74"/>
      <c r="DJ5" s="74"/>
      <c r="DK5" s="74"/>
      <c r="DL5" s="74"/>
      <c r="DM5" s="74"/>
      <c r="DN5" s="74"/>
      <c r="DO5" s="74"/>
      <c r="DP5" s="74"/>
      <c r="DQ5" s="74"/>
      <c r="DR5" s="74"/>
      <c r="DS5" s="74"/>
      <c r="DT5" s="74"/>
      <c r="DU5" s="74"/>
      <c r="DV5" s="74"/>
      <c r="DW5" s="74"/>
      <c r="DX5" s="74"/>
      <c r="DY5" s="74"/>
      <c r="DZ5" s="74"/>
      <c r="EA5" s="74"/>
      <c r="EB5" s="74"/>
      <c r="EC5" s="74"/>
      <c r="ED5" s="74"/>
      <c r="EE5" s="74"/>
      <c r="EF5" s="74"/>
      <c r="EG5" s="74"/>
      <c r="EH5" s="74"/>
      <c r="EI5" s="74"/>
      <c r="EJ5" s="74"/>
      <c r="EK5" s="74"/>
      <c r="EL5" s="74"/>
      <c r="EM5" s="74"/>
      <c r="EN5" s="74"/>
      <c r="EO5" s="74"/>
      <c r="EP5" s="74"/>
      <c r="EQ5" s="74"/>
      <c r="ER5" s="74"/>
      <c r="ES5" s="74"/>
      <c r="ET5" s="74"/>
      <c r="EU5" s="74"/>
      <c r="EV5" s="74"/>
      <c r="EW5" s="74"/>
      <c r="EX5" s="74"/>
      <c r="EY5" s="74"/>
      <c r="EZ5" s="74"/>
      <c r="FA5" s="74"/>
      <c r="FB5" s="74"/>
      <c r="FC5" s="74"/>
      <c r="FD5" s="74"/>
      <c r="FE5" s="74"/>
      <c r="FF5" s="74"/>
      <c r="FG5" s="74"/>
      <c r="FH5" s="74"/>
      <c r="FI5" s="74"/>
      <c r="FJ5" s="74"/>
      <c r="FK5" s="74"/>
      <c r="FL5" s="74"/>
      <c r="FM5" s="74"/>
      <c r="FN5" s="74"/>
      <c r="FO5" s="74"/>
      <c r="FP5" s="74"/>
      <c r="FQ5" s="74"/>
      <c r="FR5" s="74"/>
      <c r="FS5" s="74"/>
      <c r="FT5" s="74"/>
      <c r="FU5" s="74"/>
      <c r="FV5" s="74"/>
      <c r="FW5" s="74"/>
      <c r="FX5" s="74"/>
      <c r="FY5" s="74"/>
      <c r="FZ5" s="74"/>
      <c r="GA5" s="74"/>
      <c r="GB5" s="74"/>
      <c r="GC5" s="74"/>
      <c r="GD5" s="74"/>
      <c r="GE5" s="74"/>
      <c r="GF5" s="74"/>
      <c r="GG5" s="74"/>
      <c r="GH5" s="74"/>
      <c r="GI5" s="74"/>
      <c r="GJ5" s="74"/>
      <c r="GK5" s="74"/>
      <c r="GL5" s="74"/>
      <c r="GM5" s="74"/>
      <c r="GN5" s="74"/>
      <c r="GO5" s="74"/>
      <c r="GP5" s="74"/>
      <c r="GQ5" s="74"/>
      <c r="GR5" s="74"/>
      <c r="GS5" s="74"/>
      <c r="GT5" s="74"/>
      <c r="GU5" s="74"/>
      <c r="GV5" s="74"/>
      <c r="GW5" s="74"/>
      <c r="GX5" s="74"/>
      <c r="GY5" s="74"/>
      <c r="GZ5" s="74"/>
      <c r="HA5" s="74"/>
      <c r="HB5" s="74"/>
      <c r="HC5" s="74"/>
      <c r="HD5" s="74"/>
      <c r="HE5" s="74"/>
      <c r="HF5" s="74"/>
      <c r="HG5" s="74"/>
      <c r="HH5" s="74"/>
      <c r="HI5" s="74"/>
      <c r="HJ5" s="74"/>
      <c r="HK5" s="74"/>
      <c r="HL5" s="74"/>
      <c r="HM5" s="74"/>
      <c r="HN5" s="74"/>
      <c r="HO5" s="74"/>
      <c r="HP5" s="74"/>
      <c r="HQ5" s="74"/>
      <c r="HR5" s="74"/>
      <c r="HS5" s="74"/>
      <c r="HT5" s="74"/>
      <c r="HU5" s="74"/>
    </row>
    <row r="6" s="74" customFormat="1" ht="24" customHeight="1" spans="1:231">
      <c r="A6" s="100" t="s">
        <v>839</v>
      </c>
      <c r="B6" s="100"/>
      <c r="C6" s="100"/>
      <c r="D6" s="100"/>
      <c r="E6" s="101"/>
      <c r="HV6" s="75"/>
      <c r="HW6" s="75"/>
    </row>
    <row r="7" s="74" customFormat="1" ht="24" customHeight="1" spans="1:231">
      <c r="A7" s="84" t="s">
        <v>840</v>
      </c>
      <c r="B7" s="84"/>
      <c r="C7" s="84"/>
      <c r="D7" s="84"/>
      <c r="E7" s="101"/>
      <c r="HV7" s="75"/>
      <c r="HW7" s="75"/>
    </row>
    <row r="8" s="74" customFormat="1" ht="24" customHeight="1" spans="1:231">
      <c r="A8" s="84" t="s">
        <v>841</v>
      </c>
      <c r="B8" s="84"/>
      <c r="C8" s="84"/>
      <c r="D8" s="84"/>
      <c r="E8" s="101"/>
      <c r="HV8" s="75"/>
      <c r="HW8" s="75"/>
    </row>
    <row r="9" s="74" customFormat="1" ht="24" customHeight="1" spans="1:231">
      <c r="A9" s="84" t="s">
        <v>842</v>
      </c>
      <c r="B9" s="84"/>
      <c r="C9" s="84"/>
      <c r="D9" s="84"/>
      <c r="E9" s="101"/>
      <c r="HV9" s="75"/>
      <c r="HW9" s="75"/>
    </row>
    <row r="10" s="74" customFormat="1" ht="24" customHeight="1" spans="1:231">
      <c r="A10" s="102" t="s">
        <v>843</v>
      </c>
      <c r="B10" s="102"/>
      <c r="C10" s="102"/>
      <c r="D10" s="102"/>
      <c r="E10" s="101"/>
      <c r="HV10" s="75"/>
      <c r="HW10" s="75"/>
    </row>
    <row r="11" s="109" customFormat="1" ht="24" customHeight="1" spans="1:229">
      <c r="A11" s="98" t="s">
        <v>844</v>
      </c>
      <c r="B11" s="98"/>
      <c r="C11" s="98"/>
      <c r="D11" s="98"/>
      <c r="E11" s="99"/>
      <c r="F11" s="74"/>
      <c r="G11" s="74"/>
      <c r="H11" s="74"/>
      <c r="I11" s="74"/>
      <c r="J11" s="74"/>
      <c r="K11" s="74"/>
      <c r="L11" s="74"/>
      <c r="M11" s="74"/>
      <c r="N11" s="74"/>
      <c r="O11" s="74"/>
      <c r="P11" s="74"/>
      <c r="Q11" s="74"/>
      <c r="R11" s="74"/>
      <c r="S11" s="74"/>
      <c r="T11" s="74"/>
      <c r="U11" s="74"/>
      <c r="V11" s="74"/>
      <c r="W11" s="74"/>
      <c r="X11" s="74"/>
      <c r="Y11" s="74"/>
      <c r="Z11" s="74"/>
      <c r="AA11" s="74"/>
      <c r="AB11" s="74"/>
      <c r="AC11" s="74"/>
      <c r="AD11" s="74"/>
      <c r="AE11" s="74"/>
      <c r="AF11" s="74"/>
      <c r="AG11" s="74"/>
      <c r="AH11" s="74"/>
      <c r="AI11" s="74"/>
      <c r="AJ11" s="74"/>
      <c r="AK11" s="74"/>
      <c r="AL11" s="74"/>
      <c r="AM11" s="74"/>
      <c r="AN11" s="74"/>
      <c r="AO11" s="74"/>
      <c r="AP11" s="74"/>
      <c r="AQ11" s="74"/>
      <c r="AR11" s="74"/>
      <c r="AS11" s="74"/>
      <c r="AT11" s="74"/>
      <c r="AU11" s="74"/>
      <c r="AV11" s="74"/>
      <c r="AW11" s="74"/>
      <c r="AX11" s="74"/>
      <c r="AY11" s="74"/>
      <c r="AZ11" s="74"/>
      <c r="BA11" s="74"/>
      <c r="BB11" s="74"/>
      <c r="BC11" s="74"/>
      <c r="BD11" s="74"/>
      <c r="BE11" s="74"/>
      <c r="BF11" s="74"/>
      <c r="BG11" s="74"/>
      <c r="BH11" s="74"/>
      <c r="BI11" s="74"/>
      <c r="BJ11" s="74"/>
      <c r="BK11" s="74"/>
      <c r="BL11" s="74"/>
      <c r="BM11" s="74"/>
      <c r="BN11" s="74"/>
      <c r="BO11" s="74"/>
      <c r="BP11" s="74"/>
      <c r="BQ11" s="74"/>
      <c r="BR11" s="74"/>
      <c r="BS11" s="74"/>
      <c r="BT11" s="74"/>
      <c r="BU11" s="74"/>
      <c r="BV11" s="74"/>
      <c r="BW11" s="74"/>
      <c r="BX11" s="74"/>
      <c r="BY11" s="74"/>
      <c r="BZ11" s="74"/>
      <c r="CA11" s="74"/>
      <c r="CB11" s="74"/>
      <c r="CC11" s="74"/>
      <c r="CD11" s="74"/>
      <c r="CE11" s="74"/>
      <c r="CF11" s="74"/>
      <c r="CG11" s="74"/>
      <c r="CH11" s="74"/>
      <c r="CI11" s="74"/>
      <c r="CJ11" s="74"/>
      <c r="CK11" s="74"/>
      <c r="CL11" s="74"/>
      <c r="CM11" s="74"/>
      <c r="CN11" s="74"/>
      <c r="CO11" s="74"/>
      <c r="CP11" s="74"/>
      <c r="CQ11" s="74"/>
      <c r="CR11" s="74"/>
      <c r="CS11" s="74"/>
      <c r="CT11" s="74"/>
      <c r="CU11" s="74"/>
      <c r="CV11" s="74"/>
      <c r="CW11" s="74"/>
      <c r="CX11" s="74"/>
      <c r="CY11" s="74"/>
      <c r="CZ11" s="74"/>
      <c r="DA11" s="74"/>
      <c r="DB11" s="74"/>
      <c r="DC11" s="74"/>
      <c r="DD11" s="74"/>
      <c r="DE11" s="74"/>
      <c r="DF11" s="74"/>
      <c r="DG11" s="74"/>
      <c r="DH11" s="74"/>
      <c r="DI11" s="74"/>
      <c r="DJ11" s="74"/>
      <c r="DK11" s="74"/>
      <c r="DL11" s="74"/>
      <c r="DM11" s="74"/>
      <c r="DN11" s="74"/>
      <c r="DO11" s="74"/>
      <c r="DP11" s="74"/>
      <c r="DQ11" s="74"/>
      <c r="DR11" s="74"/>
      <c r="DS11" s="74"/>
      <c r="DT11" s="74"/>
      <c r="DU11" s="74"/>
      <c r="DV11" s="74"/>
      <c r="DW11" s="74"/>
      <c r="DX11" s="74"/>
      <c r="DY11" s="74"/>
      <c r="DZ11" s="74"/>
      <c r="EA11" s="74"/>
      <c r="EB11" s="74"/>
      <c r="EC11" s="74"/>
      <c r="ED11" s="74"/>
      <c r="EE11" s="74"/>
      <c r="EF11" s="74"/>
      <c r="EG11" s="74"/>
      <c r="EH11" s="74"/>
      <c r="EI11" s="74"/>
      <c r="EJ11" s="74"/>
      <c r="EK11" s="74"/>
      <c r="EL11" s="74"/>
      <c r="EM11" s="74"/>
      <c r="EN11" s="74"/>
      <c r="EO11" s="74"/>
      <c r="EP11" s="74"/>
      <c r="EQ11" s="74"/>
      <c r="ER11" s="74"/>
      <c r="ES11" s="74"/>
      <c r="ET11" s="74"/>
      <c r="EU11" s="74"/>
      <c r="EV11" s="74"/>
      <c r="EW11" s="74"/>
      <c r="EX11" s="74"/>
      <c r="EY11" s="74"/>
      <c r="EZ11" s="74"/>
      <c r="FA11" s="74"/>
      <c r="FB11" s="74"/>
      <c r="FC11" s="74"/>
      <c r="FD11" s="74"/>
      <c r="FE11" s="74"/>
      <c r="FF11" s="74"/>
      <c r="FG11" s="74"/>
      <c r="FH11" s="74"/>
      <c r="FI11" s="74"/>
      <c r="FJ11" s="74"/>
      <c r="FK11" s="74"/>
      <c r="FL11" s="74"/>
      <c r="FM11" s="74"/>
      <c r="FN11" s="74"/>
      <c r="FO11" s="74"/>
      <c r="FP11" s="74"/>
      <c r="FQ11" s="74"/>
      <c r="FR11" s="74"/>
      <c r="FS11" s="74"/>
      <c r="FT11" s="74"/>
      <c r="FU11" s="74"/>
      <c r="FV11" s="74"/>
      <c r="FW11" s="74"/>
      <c r="FX11" s="74"/>
      <c r="FY11" s="74"/>
      <c r="FZ11" s="74"/>
      <c r="GA11" s="74"/>
      <c r="GB11" s="74"/>
      <c r="GC11" s="74"/>
      <c r="GD11" s="74"/>
      <c r="GE11" s="74"/>
      <c r="GF11" s="74"/>
      <c r="GG11" s="74"/>
      <c r="GH11" s="74"/>
      <c r="GI11" s="74"/>
      <c r="GJ11" s="74"/>
      <c r="GK11" s="74"/>
      <c r="GL11" s="74"/>
      <c r="GM11" s="74"/>
      <c r="GN11" s="74"/>
      <c r="GO11" s="74"/>
      <c r="GP11" s="74"/>
      <c r="GQ11" s="74"/>
      <c r="GR11" s="74"/>
      <c r="GS11" s="74"/>
      <c r="GT11" s="74"/>
      <c r="GU11" s="74"/>
      <c r="GV11" s="74"/>
      <c r="GW11" s="74"/>
      <c r="GX11" s="74"/>
      <c r="GY11" s="74"/>
      <c r="GZ11" s="74"/>
      <c r="HA11" s="74"/>
      <c r="HB11" s="74"/>
      <c r="HC11" s="74"/>
      <c r="HD11" s="74"/>
      <c r="HE11" s="74"/>
      <c r="HF11" s="74"/>
      <c r="HG11" s="74"/>
      <c r="HH11" s="74"/>
      <c r="HI11" s="74"/>
      <c r="HJ11" s="74"/>
      <c r="HK11" s="74"/>
      <c r="HL11" s="74"/>
      <c r="HM11" s="74"/>
      <c r="HN11" s="74"/>
      <c r="HO11" s="74"/>
      <c r="HP11" s="74"/>
      <c r="HQ11" s="74"/>
      <c r="HR11" s="74"/>
      <c r="HS11" s="74"/>
      <c r="HT11" s="74"/>
      <c r="HU11" s="74"/>
    </row>
    <row r="12" s="74" customFormat="1" ht="24" customHeight="1" spans="1:231">
      <c r="A12" s="100" t="s">
        <v>845</v>
      </c>
      <c r="B12" s="100"/>
      <c r="C12" s="100"/>
      <c r="D12" s="100"/>
      <c r="E12" s="101"/>
      <c r="I12" s="108"/>
      <c r="HV12" s="75"/>
      <c r="HW12" s="75"/>
    </row>
    <row r="13" s="74" customFormat="1" ht="24" customHeight="1" spans="1:231">
      <c r="A13" s="84" t="s">
        <v>846</v>
      </c>
      <c r="B13" s="84"/>
      <c r="C13" s="84"/>
      <c r="D13" s="84"/>
      <c r="E13" s="101"/>
      <c r="HV13" s="75"/>
      <c r="HW13" s="75"/>
    </row>
    <row r="14" s="74" customFormat="1" ht="24" customHeight="1" spans="1:231">
      <c r="A14" s="84" t="s">
        <v>847</v>
      </c>
      <c r="B14" s="84"/>
      <c r="C14" s="84"/>
      <c r="D14" s="84"/>
      <c r="E14" s="101"/>
      <c r="HV14" s="75"/>
      <c r="HW14" s="75"/>
    </row>
    <row r="15" s="74" customFormat="1" ht="24" customHeight="1" spans="1:231">
      <c r="A15" s="84" t="s">
        <v>848</v>
      </c>
      <c r="B15" s="84"/>
      <c r="C15" s="84"/>
      <c r="D15" s="84"/>
      <c r="E15" s="101"/>
      <c r="HV15" s="75"/>
      <c r="HW15" s="75"/>
    </row>
    <row r="16" s="109" customFormat="1" ht="24" customHeight="1" spans="1:229">
      <c r="A16" s="98" t="s">
        <v>849</v>
      </c>
      <c r="B16" s="98"/>
      <c r="C16" s="98"/>
      <c r="D16" s="98"/>
      <c r="E16" s="99"/>
      <c r="F16" s="74"/>
      <c r="G16" s="74"/>
      <c r="H16" s="74"/>
      <c r="I16" s="74"/>
      <c r="J16" s="74"/>
      <c r="K16" s="74"/>
      <c r="L16" s="74"/>
      <c r="M16" s="74"/>
      <c r="N16" s="74"/>
      <c r="O16" s="74"/>
      <c r="P16" s="74"/>
      <c r="Q16" s="74"/>
      <c r="R16" s="74"/>
      <c r="S16" s="74"/>
      <c r="T16" s="74"/>
      <c r="U16" s="74"/>
      <c r="V16" s="74"/>
      <c r="W16" s="74"/>
      <c r="X16" s="74"/>
      <c r="Y16" s="74"/>
      <c r="Z16" s="74"/>
      <c r="AA16" s="74"/>
      <c r="AB16" s="74"/>
      <c r="AC16" s="74"/>
      <c r="AD16" s="74"/>
      <c r="AE16" s="74"/>
      <c r="AF16" s="74"/>
      <c r="AG16" s="74"/>
      <c r="AH16" s="74"/>
      <c r="AI16" s="74"/>
      <c r="AJ16" s="74"/>
      <c r="AK16" s="74"/>
      <c r="AL16" s="74"/>
      <c r="AM16" s="74"/>
      <c r="AN16" s="74"/>
      <c r="AO16" s="74"/>
      <c r="AP16" s="74"/>
      <c r="AQ16" s="74"/>
      <c r="AR16" s="74"/>
      <c r="AS16" s="74"/>
      <c r="AT16" s="74"/>
      <c r="AU16" s="74"/>
      <c r="AV16" s="74"/>
      <c r="AW16" s="74"/>
      <c r="AX16" s="74"/>
      <c r="AY16" s="74"/>
      <c r="AZ16" s="74"/>
      <c r="BA16" s="74"/>
      <c r="BB16" s="74"/>
      <c r="BC16" s="74"/>
      <c r="BD16" s="74"/>
      <c r="BE16" s="74"/>
      <c r="BF16" s="74"/>
      <c r="BG16" s="74"/>
      <c r="BH16" s="74"/>
      <c r="BI16" s="74"/>
      <c r="BJ16" s="74"/>
      <c r="BK16" s="74"/>
      <c r="BL16" s="74"/>
      <c r="BM16" s="74"/>
      <c r="BN16" s="74"/>
      <c r="BO16" s="74"/>
      <c r="BP16" s="74"/>
      <c r="BQ16" s="74"/>
      <c r="BR16" s="74"/>
      <c r="BS16" s="74"/>
      <c r="BT16" s="74"/>
      <c r="BU16" s="74"/>
      <c r="BV16" s="74"/>
      <c r="BW16" s="74"/>
      <c r="BX16" s="74"/>
      <c r="BY16" s="74"/>
      <c r="BZ16" s="74"/>
      <c r="CA16" s="74"/>
      <c r="CB16" s="74"/>
      <c r="CC16" s="74"/>
      <c r="CD16" s="74"/>
      <c r="CE16" s="74"/>
      <c r="CF16" s="74"/>
      <c r="CG16" s="74"/>
      <c r="CH16" s="74"/>
      <c r="CI16" s="74"/>
      <c r="CJ16" s="74"/>
      <c r="CK16" s="74"/>
      <c r="CL16" s="74"/>
      <c r="CM16" s="74"/>
      <c r="CN16" s="74"/>
      <c r="CO16" s="74"/>
      <c r="CP16" s="74"/>
      <c r="CQ16" s="74"/>
      <c r="CR16" s="74"/>
      <c r="CS16" s="74"/>
      <c r="CT16" s="74"/>
      <c r="CU16" s="74"/>
      <c r="CV16" s="74"/>
      <c r="CW16" s="74"/>
      <c r="CX16" s="74"/>
      <c r="CY16" s="74"/>
      <c r="CZ16" s="74"/>
      <c r="DA16" s="74"/>
      <c r="DB16" s="74"/>
      <c r="DC16" s="74"/>
      <c r="DD16" s="74"/>
      <c r="DE16" s="74"/>
      <c r="DF16" s="74"/>
      <c r="DG16" s="74"/>
      <c r="DH16" s="74"/>
      <c r="DI16" s="74"/>
      <c r="DJ16" s="74"/>
      <c r="DK16" s="74"/>
      <c r="DL16" s="74"/>
      <c r="DM16" s="74"/>
      <c r="DN16" s="74"/>
      <c r="DO16" s="74"/>
      <c r="DP16" s="74"/>
      <c r="DQ16" s="74"/>
      <c r="DR16" s="74"/>
      <c r="DS16" s="74"/>
      <c r="DT16" s="74"/>
      <c r="DU16" s="74"/>
      <c r="DV16" s="74"/>
      <c r="DW16" s="74"/>
      <c r="DX16" s="74"/>
      <c r="DY16" s="74"/>
      <c r="DZ16" s="74"/>
      <c r="EA16" s="74"/>
      <c r="EB16" s="74"/>
      <c r="EC16" s="74"/>
      <c r="ED16" s="74"/>
      <c r="EE16" s="74"/>
      <c r="EF16" s="74"/>
      <c r="EG16" s="74"/>
      <c r="EH16" s="74"/>
      <c r="EI16" s="74"/>
      <c r="EJ16" s="74"/>
      <c r="EK16" s="74"/>
      <c r="EL16" s="74"/>
      <c r="EM16" s="74"/>
      <c r="EN16" s="74"/>
      <c r="EO16" s="74"/>
      <c r="EP16" s="74"/>
      <c r="EQ16" s="74"/>
      <c r="ER16" s="74"/>
      <c r="ES16" s="74"/>
      <c r="ET16" s="74"/>
      <c r="EU16" s="74"/>
      <c r="EV16" s="74"/>
      <c r="EW16" s="74"/>
      <c r="EX16" s="74"/>
      <c r="EY16" s="74"/>
      <c r="EZ16" s="74"/>
      <c r="FA16" s="74"/>
      <c r="FB16" s="74"/>
      <c r="FC16" s="74"/>
      <c r="FD16" s="74"/>
      <c r="FE16" s="74"/>
      <c r="FF16" s="74"/>
      <c r="FG16" s="74"/>
      <c r="FH16" s="74"/>
      <c r="FI16" s="74"/>
      <c r="FJ16" s="74"/>
      <c r="FK16" s="74"/>
      <c r="FL16" s="74"/>
      <c r="FM16" s="74"/>
      <c r="FN16" s="74"/>
      <c r="FO16" s="74"/>
      <c r="FP16" s="74"/>
      <c r="FQ16" s="74"/>
      <c r="FR16" s="74"/>
      <c r="FS16" s="74"/>
      <c r="FT16" s="74"/>
      <c r="FU16" s="74"/>
      <c r="FV16" s="74"/>
      <c r="FW16" s="74"/>
      <c r="FX16" s="74"/>
      <c r="FY16" s="74"/>
      <c r="FZ16" s="74"/>
      <c r="GA16" s="74"/>
      <c r="GB16" s="74"/>
      <c r="GC16" s="74"/>
      <c r="GD16" s="74"/>
      <c r="GE16" s="74"/>
      <c r="GF16" s="74"/>
      <c r="GG16" s="74"/>
      <c r="GH16" s="74"/>
      <c r="GI16" s="74"/>
      <c r="GJ16" s="74"/>
      <c r="GK16" s="74"/>
      <c r="GL16" s="74"/>
      <c r="GM16" s="74"/>
      <c r="GN16" s="74"/>
      <c r="GO16" s="74"/>
      <c r="GP16" s="74"/>
      <c r="GQ16" s="74"/>
      <c r="GR16" s="74"/>
      <c r="GS16" s="74"/>
      <c r="GT16" s="74"/>
      <c r="GU16" s="74"/>
      <c r="GV16" s="74"/>
      <c r="GW16" s="74"/>
      <c r="GX16" s="74"/>
      <c r="GY16" s="74"/>
      <c r="GZ16" s="74"/>
      <c r="HA16" s="74"/>
      <c r="HB16" s="74"/>
      <c r="HC16" s="74"/>
      <c r="HD16" s="74"/>
      <c r="HE16" s="74"/>
      <c r="HF16" s="74"/>
      <c r="HG16" s="74"/>
      <c r="HH16" s="74"/>
      <c r="HI16" s="74"/>
      <c r="HJ16" s="74"/>
      <c r="HK16" s="74"/>
      <c r="HL16" s="74"/>
      <c r="HM16" s="74"/>
      <c r="HN16" s="74"/>
      <c r="HO16" s="74"/>
      <c r="HP16" s="74"/>
      <c r="HQ16" s="74"/>
      <c r="HR16" s="74"/>
      <c r="HS16" s="74"/>
      <c r="HT16" s="74"/>
      <c r="HU16" s="74"/>
    </row>
    <row r="17" s="74" customFormat="1" ht="24" customHeight="1" spans="1:231">
      <c r="A17" s="100" t="s">
        <v>850</v>
      </c>
      <c r="B17" s="100"/>
      <c r="C17" s="100"/>
      <c r="D17" s="100"/>
      <c r="E17" s="101"/>
      <c r="HV17" s="75"/>
      <c r="HW17" s="75"/>
    </row>
    <row r="18" s="74" customFormat="1" ht="24" customHeight="1" spans="1:231">
      <c r="A18" s="100" t="s">
        <v>851</v>
      </c>
      <c r="B18" s="100"/>
      <c r="C18" s="100"/>
      <c r="D18" s="100"/>
      <c r="E18" s="101"/>
      <c r="HV18" s="75"/>
      <c r="HW18" s="75"/>
    </row>
    <row r="19" s="74" customFormat="1" ht="24" customHeight="1" spans="1:231">
      <c r="A19" s="100" t="s">
        <v>852</v>
      </c>
      <c r="B19" s="100"/>
      <c r="C19" s="100"/>
      <c r="D19" s="100"/>
      <c r="E19" s="101"/>
      <c r="HV19" s="75"/>
      <c r="HW19" s="75"/>
    </row>
    <row r="20" s="74" customFormat="1" ht="24" customHeight="1" spans="1:231">
      <c r="A20" s="100" t="s">
        <v>853</v>
      </c>
      <c r="B20" s="100"/>
      <c r="C20" s="100"/>
      <c r="D20" s="100"/>
      <c r="E20" s="101"/>
      <c r="HV20" s="75"/>
      <c r="HW20" s="75"/>
    </row>
    <row r="21" s="109" customFormat="1" ht="24" customHeight="1" spans="1:229">
      <c r="A21" s="98" t="s">
        <v>854</v>
      </c>
      <c r="B21" s="98"/>
      <c r="C21" s="98"/>
      <c r="D21" s="98"/>
      <c r="E21" s="99"/>
      <c r="F21" s="74"/>
      <c r="G21" s="74"/>
      <c r="H21" s="74"/>
      <c r="I21" s="74"/>
      <c r="J21" s="74"/>
      <c r="K21" s="74"/>
      <c r="L21" s="74"/>
      <c r="M21" s="74"/>
      <c r="N21" s="74"/>
      <c r="O21" s="74"/>
      <c r="P21" s="74"/>
      <c r="Q21" s="74"/>
      <c r="R21" s="74"/>
      <c r="S21" s="74"/>
      <c r="T21" s="74"/>
      <c r="U21" s="74"/>
      <c r="V21" s="74"/>
      <c r="W21" s="74"/>
      <c r="X21" s="74"/>
      <c r="Y21" s="74"/>
      <c r="Z21" s="74"/>
      <c r="AA21" s="74"/>
      <c r="AB21" s="74"/>
      <c r="AC21" s="74"/>
      <c r="AD21" s="74"/>
      <c r="AE21" s="74"/>
      <c r="AF21" s="74"/>
      <c r="AG21" s="74"/>
      <c r="AH21" s="74"/>
      <c r="AI21" s="74"/>
      <c r="AJ21" s="74"/>
      <c r="AK21" s="74"/>
      <c r="AL21" s="74"/>
      <c r="AM21" s="74"/>
      <c r="AN21" s="74"/>
      <c r="AO21" s="74"/>
      <c r="AP21" s="74"/>
      <c r="AQ21" s="74"/>
      <c r="AR21" s="74"/>
      <c r="AS21" s="74"/>
      <c r="AT21" s="74"/>
      <c r="AU21" s="74"/>
      <c r="AV21" s="74"/>
      <c r="AW21" s="74"/>
      <c r="AX21" s="74"/>
      <c r="AY21" s="74"/>
      <c r="AZ21" s="74"/>
      <c r="BA21" s="74"/>
      <c r="BB21" s="74"/>
      <c r="BC21" s="74"/>
      <c r="BD21" s="74"/>
      <c r="BE21" s="74"/>
      <c r="BF21" s="74"/>
      <c r="BG21" s="74"/>
      <c r="BH21" s="74"/>
      <c r="BI21" s="74"/>
      <c r="BJ21" s="74"/>
      <c r="BK21" s="74"/>
      <c r="BL21" s="74"/>
      <c r="BM21" s="74"/>
      <c r="BN21" s="74"/>
      <c r="BO21" s="74"/>
      <c r="BP21" s="74"/>
      <c r="BQ21" s="74"/>
      <c r="BR21" s="74"/>
      <c r="BS21" s="74"/>
      <c r="BT21" s="74"/>
      <c r="BU21" s="74"/>
      <c r="BV21" s="74"/>
      <c r="BW21" s="74"/>
      <c r="BX21" s="74"/>
      <c r="BY21" s="74"/>
      <c r="BZ21" s="74"/>
      <c r="CA21" s="74"/>
      <c r="CB21" s="74"/>
      <c r="CC21" s="74"/>
      <c r="CD21" s="74"/>
      <c r="CE21" s="74"/>
      <c r="CF21" s="74"/>
      <c r="CG21" s="74"/>
      <c r="CH21" s="74"/>
      <c r="CI21" s="74"/>
      <c r="CJ21" s="74"/>
      <c r="CK21" s="74"/>
      <c r="CL21" s="74"/>
      <c r="CM21" s="74"/>
      <c r="CN21" s="74"/>
      <c r="CO21" s="74"/>
      <c r="CP21" s="74"/>
      <c r="CQ21" s="74"/>
      <c r="CR21" s="74"/>
      <c r="CS21" s="74"/>
      <c r="CT21" s="74"/>
      <c r="CU21" s="74"/>
      <c r="CV21" s="74"/>
      <c r="CW21" s="74"/>
      <c r="CX21" s="74"/>
      <c r="CY21" s="74"/>
      <c r="CZ21" s="74"/>
      <c r="DA21" s="74"/>
      <c r="DB21" s="74"/>
      <c r="DC21" s="74"/>
      <c r="DD21" s="74"/>
      <c r="DE21" s="74"/>
      <c r="DF21" s="74"/>
      <c r="DG21" s="74"/>
      <c r="DH21" s="74"/>
      <c r="DI21" s="74"/>
      <c r="DJ21" s="74"/>
      <c r="DK21" s="74"/>
      <c r="DL21" s="74"/>
      <c r="DM21" s="74"/>
      <c r="DN21" s="74"/>
      <c r="DO21" s="74"/>
      <c r="DP21" s="74"/>
      <c r="DQ21" s="74"/>
      <c r="DR21" s="74"/>
      <c r="DS21" s="74"/>
      <c r="DT21" s="74"/>
      <c r="DU21" s="74"/>
      <c r="DV21" s="74"/>
      <c r="DW21" s="74"/>
      <c r="DX21" s="74"/>
      <c r="DY21" s="74"/>
      <c r="DZ21" s="74"/>
      <c r="EA21" s="74"/>
      <c r="EB21" s="74"/>
      <c r="EC21" s="74"/>
      <c r="ED21" s="74"/>
      <c r="EE21" s="74"/>
      <c r="EF21" s="74"/>
      <c r="EG21" s="74"/>
      <c r="EH21" s="74"/>
      <c r="EI21" s="74"/>
      <c r="EJ21" s="74"/>
      <c r="EK21" s="74"/>
      <c r="EL21" s="74"/>
      <c r="EM21" s="74"/>
      <c r="EN21" s="74"/>
      <c r="EO21" s="74"/>
      <c r="EP21" s="74"/>
      <c r="EQ21" s="74"/>
      <c r="ER21" s="74"/>
      <c r="ES21" s="74"/>
      <c r="ET21" s="74"/>
      <c r="EU21" s="74"/>
      <c r="EV21" s="74"/>
      <c r="EW21" s="74"/>
      <c r="EX21" s="74"/>
      <c r="EY21" s="74"/>
      <c r="EZ21" s="74"/>
      <c r="FA21" s="74"/>
      <c r="FB21" s="74"/>
      <c r="FC21" s="74"/>
      <c r="FD21" s="74"/>
      <c r="FE21" s="74"/>
      <c r="FF21" s="74"/>
      <c r="FG21" s="74"/>
      <c r="FH21" s="74"/>
      <c r="FI21" s="74"/>
      <c r="FJ21" s="74"/>
      <c r="FK21" s="74"/>
      <c r="FL21" s="74"/>
      <c r="FM21" s="74"/>
      <c r="FN21" s="74"/>
      <c r="FO21" s="74"/>
      <c r="FP21" s="74"/>
      <c r="FQ21" s="74"/>
      <c r="FR21" s="74"/>
      <c r="FS21" s="74"/>
      <c r="FT21" s="74"/>
      <c r="FU21" s="74"/>
      <c r="FV21" s="74"/>
      <c r="FW21" s="74"/>
      <c r="FX21" s="74"/>
      <c r="FY21" s="74"/>
      <c r="FZ21" s="74"/>
      <c r="GA21" s="74"/>
      <c r="GB21" s="74"/>
      <c r="GC21" s="74"/>
      <c r="GD21" s="74"/>
      <c r="GE21" s="74"/>
      <c r="GF21" s="74"/>
      <c r="GG21" s="74"/>
      <c r="GH21" s="74"/>
      <c r="GI21" s="74"/>
      <c r="GJ21" s="74"/>
      <c r="GK21" s="74"/>
      <c r="GL21" s="74"/>
      <c r="GM21" s="74"/>
      <c r="GN21" s="74"/>
      <c r="GO21" s="74"/>
      <c r="GP21" s="74"/>
      <c r="GQ21" s="74"/>
      <c r="GR21" s="74"/>
      <c r="GS21" s="74"/>
      <c r="GT21" s="74"/>
      <c r="GU21" s="74"/>
      <c r="GV21" s="74"/>
      <c r="GW21" s="74"/>
      <c r="GX21" s="74"/>
      <c r="GY21" s="74"/>
      <c r="GZ21" s="74"/>
      <c r="HA21" s="74"/>
      <c r="HB21" s="74"/>
      <c r="HC21" s="74"/>
      <c r="HD21" s="74"/>
      <c r="HE21" s="74"/>
      <c r="HF21" s="74"/>
      <c r="HG21" s="74"/>
      <c r="HH21" s="74"/>
      <c r="HI21" s="74"/>
      <c r="HJ21" s="74"/>
      <c r="HK21" s="74"/>
      <c r="HL21" s="74"/>
      <c r="HM21" s="74"/>
      <c r="HN21" s="74"/>
      <c r="HO21" s="74"/>
      <c r="HP21" s="74"/>
      <c r="HQ21" s="74"/>
      <c r="HR21" s="74"/>
      <c r="HS21" s="74"/>
      <c r="HT21" s="74"/>
      <c r="HU21" s="74"/>
    </row>
    <row r="22" s="74" customFormat="1" ht="24" customHeight="1" spans="1:5">
      <c r="A22" s="100" t="s">
        <v>855</v>
      </c>
      <c r="B22" s="100"/>
      <c r="C22" s="100"/>
      <c r="D22" s="100"/>
      <c r="E22" s="101"/>
    </row>
    <row r="23" s="74" customFormat="1" ht="24" customHeight="1" spans="1:5">
      <c r="A23" s="100" t="s">
        <v>856</v>
      </c>
      <c r="B23" s="100"/>
      <c r="C23" s="100"/>
      <c r="D23" s="100"/>
      <c r="E23" s="101"/>
    </row>
    <row r="24" s="74" customFormat="1" ht="24" customHeight="1" spans="1:5">
      <c r="A24" s="100" t="s">
        <v>857</v>
      </c>
      <c r="B24" s="100"/>
      <c r="C24" s="100"/>
      <c r="D24" s="100"/>
      <c r="E24" s="101"/>
    </row>
    <row r="25" s="74" customFormat="1" ht="24" customHeight="1" spans="1:5">
      <c r="A25" s="100" t="s">
        <v>858</v>
      </c>
      <c r="B25" s="100"/>
      <c r="C25" s="100"/>
      <c r="D25" s="100"/>
      <c r="E25" s="101"/>
    </row>
    <row r="26" s="74" customFormat="1" ht="24" customHeight="1" spans="1:5">
      <c r="A26" s="100" t="s">
        <v>859</v>
      </c>
      <c r="B26" s="100"/>
      <c r="C26" s="100"/>
      <c r="D26" s="100"/>
      <c r="E26" s="101"/>
    </row>
    <row r="27" s="109" customFormat="1" ht="24" customHeight="1" spans="1:229">
      <c r="A27" s="82" t="s">
        <v>860</v>
      </c>
      <c r="B27" s="82"/>
      <c r="C27" s="82"/>
      <c r="D27" s="82"/>
      <c r="E27" s="104"/>
      <c r="F27" s="74"/>
      <c r="G27" s="74"/>
      <c r="H27" s="74"/>
      <c r="I27" s="74"/>
      <c r="J27" s="74"/>
      <c r="K27" s="74"/>
      <c r="L27" s="74"/>
      <c r="M27" s="74"/>
      <c r="N27" s="74"/>
      <c r="O27" s="74"/>
      <c r="P27" s="74"/>
      <c r="Q27" s="74"/>
      <c r="R27" s="74"/>
      <c r="S27" s="74"/>
      <c r="T27" s="74"/>
      <c r="U27" s="74"/>
      <c r="V27" s="74"/>
      <c r="W27" s="74"/>
      <c r="X27" s="74"/>
      <c r="Y27" s="74"/>
      <c r="Z27" s="74"/>
      <c r="AA27" s="74"/>
      <c r="AB27" s="74"/>
      <c r="AC27" s="74"/>
      <c r="AD27" s="74"/>
      <c r="AE27" s="74"/>
      <c r="AF27" s="74"/>
      <c r="AG27" s="74"/>
      <c r="AH27" s="74"/>
      <c r="AI27" s="74"/>
      <c r="AJ27" s="74"/>
      <c r="AK27" s="74"/>
      <c r="AL27" s="74"/>
      <c r="AM27" s="74"/>
      <c r="AN27" s="74"/>
      <c r="AO27" s="74"/>
      <c r="AP27" s="74"/>
      <c r="AQ27" s="74"/>
      <c r="AR27" s="74"/>
      <c r="AS27" s="74"/>
      <c r="AT27" s="74"/>
      <c r="AU27" s="74"/>
      <c r="AV27" s="74"/>
      <c r="AW27" s="74"/>
      <c r="AX27" s="74"/>
      <c r="AY27" s="74"/>
      <c r="AZ27" s="74"/>
      <c r="BA27" s="74"/>
      <c r="BB27" s="74"/>
      <c r="BC27" s="74"/>
      <c r="BD27" s="74"/>
      <c r="BE27" s="74"/>
      <c r="BF27" s="74"/>
      <c r="BG27" s="74"/>
      <c r="BH27" s="74"/>
      <c r="BI27" s="74"/>
      <c r="BJ27" s="74"/>
      <c r="BK27" s="74"/>
      <c r="BL27" s="74"/>
      <c r="BM27" s="74"/>
      <c r="BN27" s="74"/>
      <c r="BO27" s="74"/>
      <c r="BP27" s="74"/>
      <c r="BQ27" s="74"/>
      <c r="BR27" s="74"/>
      <c r="BS27" s="74"/>
      <c r="BT27" s="74"/>
      <c r="BU27" s="74"/>
      <c r="BV27" s="74"/>
      <c r="BW27" s="74"/>
      <c r="BX27" s="74"/>
      <c r="BY27" s="74"/>
      <c r="BZ27" s="74"/>
      <c r="CA27" s="74"/>
      <c r="CB27" s="74"/>
      <c r="CC27" s="74"/>
      <c r="CD27" s="74"/>
      <c r="CE27" s="74"/>
      <c r="CF27" s="74"/>
      <c r="CG27" s="74"/>
      <c r="CH27" s="74"/>
      <c r="CI27" s="74"/>
      <c r="CJ27" s="74"/>
      <c r="CK27" s="74"/>
      <c r="CL27" s="74"/>
      <c r="CM27" s="74"/>
      <c r="CN27" s="74"/>
      <c r="CO27" s="74"/>
      <c r="CP27" s="74"/>
      <c r="CQ27" s="74"/>
      <c r="CR27" s="74"/>
      <c r="CS27" s="74"/>
      <c r="CT27" s="74"/>
      <c r="CU27" s="74"/>
      <c r="CV27" s="74"/>
      <c r="CW27" s="74"/>
      <c r="CX27" s="74"/>
      <c r="CY27" s="74"/>
      <c r="CZ27" s="74"/>
      <c r="DA27" s="74"/>
      <c r="DB27" s="74"/>
      <c r="DC27" s="74"/>
      <c r="DD27" s="74"/>
      <c r="DE27" s="74"/>
      <c r="DF27" s="74"/>
      <c r="DG27" s="74"/>
      <c r="DH27" s="74"/>
      <c r="DI27" s="74"/>
      <c r="DJ27" s="74"/>
      <c r="DK27" s="74"/>
      <c r="DL27" s="74"/>
      <c r="DM27" s="74"/>
      <c r="DN27" s="74"/>
      <c r="DO27" s="74"/>
      <c r="DP27" s="74"/>
      <c r="DQ27" s="74"/>
      <c r="DR27" s="74"/>
      <c r="DS27" s="74"/>
      <c r="DT27" s="74"/>
      <c r="DU27" s="74"/>
      <c r="DV27" s="74"/>
      <c r="DW27" s="74"/>
      <c r="DX27" s="74"/>
      <c r="DY27" s="74"/>
      <c r="DZ27" s="74"/>
      <c r="EA27" s="74"/>
      <c r="EB27" s="74"/>
      <c r="EC27" s="74"/>
      <c r="ED27" s="74"/>
      <c r="EE27" s="74"/>
      <c r="EF27" s="74"/>
      <c r="EG27" s="74"/>
      <c r="EH27" s="74"/>
      <c r="EI27" s="74"/>
      <c r="EJ27" s="74"/>
      <c r="EK27" s="74"/>
      <c r="EL27" s="74"/>
      <c r="EM27" s="74"/>
      <c r="EN27" s="74"/>
      <c r="EO27" s="74"/>
      <c r="EP27" s="74"/>
      <c r="EQ27" s="74"/>
      <c r="ER27" s="74"/>
      <c r="ES27" s="74"/>
      <c r="ET27" s="74"/>
      <c r="EU27" s="74"/>
      <c r="EV27" s="74"/>
      <c r="EW27" s="74"/>
      <c r="EX27" s="74"/>
      <c r="EY27" s="74"/>
      <c r="EZ27" s="74"/>
      <c r="FA27" s="74"/>
      <c r="FB27" s="74"/>
      <c r="FC27" s="74"/>
      <c r="FD27" s="74"/>
      <c r="FE27" s="74"/>
      <c r="FF27" s="74"/>
      <c r="FG27" s="74"/>
      <c r="FH27" s="74"/>
      <c r="FI27" s="74"/>
      <c r="FJ27" s="74"/>
      <c r="FK27" s="74"/>
      <c r="FL27" s="74"/>
      <c r="FM27" s="74"/>
      <c r="FN27" s="74"/>
      <c r="FO27" s="74"/>
      <c r="FP27" s="74"/>
      <c r="FQ27" s="74"/>
      <c r="FR27" s="74"/>
      <c r="FS27" s="74"/>
      <c r="FT27" s="74"/>
      <c r="FU27" s="74"/>
      <c r="FV27" s="74"/>
      <c r="FW27" s="74"/>
      <c r="FX27" s="74"/>
      <c r="FY27" s="74"/>
      <c r="FZ27" s="74"/>
      <c r="GA27" s="74"/>
      <c r="GB27" s="74"/>
      <c r="GC27" s="74"/>
      <c r="GD27" s="74"/>
      <c r="GE27" s="74"/>
      <c r="GF27" s="74"/>
      <c r="GG27" s="74"/>
      <c r="GH27" s="74"/>
      <c r="GI27" s="74"/>
      <c r="GJ27" s="74"/>
      <c r="GK27" s="74"/>
      <c r="GL27" s="74"/>
      <c r="GM27" s="74"/>
      <c r="GN27" s="74"/>
      <c r="GO27" s="74"/>
      <c r="GP27" s="74"/>
      <c r="GQ27" s="74"/>
      <c r="GR27" s="74"/>
      <c r="GS27" s="74"/>
      <c r="GT27" s="74"/>
      <c r="GU27" s="74"/>
      <c r="GV27" s="74"/>
      <c r="GW27" s="74"/>
      <c r="GX27" s="74"/>
      <c r="GY27" s="74"/>
      <c r="GZ27" s="74"/>
      <c r="HA27" s="74"/>
      <c r="HB27" s="74"/>
      <c r="HC27" s="74"/>
      <c r="HD27" s="74"/>
      <c r="HE27" s="74"/>
      <c r="HF27" s="74"/>
      <c r="HG27" s="74"/>
      <c r="HH27" s="74"/>
      <c r="HI27" s="74"/>
      <c r="HJ27" s="74"/>
      <c r="HK27" s="74"/>
      <c r="HL27" s="74"/>
      <c r="HM27" s="74"/>
      <c r="HN27" s="74"/>
      <c r="HO27" s="74"/>
      <c r="HP27" s="74"/>
      <c r="HQ27" s="74"/>
      <c r="HR27" s="74"/>
      <c r="HS27" s="74"/>
      <c r="HT27" s="74"/>
      <c r="HU27" s="74"/>
    </row>
    <row r="28" s="74" customFormat="1" ht="24" customHeight="1" spans="1:5">
      <c r="A28" s="100" t="s">
        <v>861</v>
      </c>
      <c r="B28" s="101"/>
      <c r="C28" s="100"/>
      <c r="D28" s="100"/>
      <c r="E28" s="106"/>
    </row>
    <row r="29" s="74" customFormat="1" ht="24" customHeight="1" spans="1:5">
      <c r="A29" s="100" t="s">
        <v>862</v>
      </c>
      <c r="B29" s="101"/>
      <c r="C29" s="100"/>
      <c r="D29" s="100"/>
      <c r="E29" s="106"/>
    </row>
    <row r="30" s="74" customFormat="1" ht="24" customHeight="1" spans="1:5">
      <c r="A30" s="100" t="s">
        <v>863</v>
      </c>
      <c r="B30" s="101"/>
      <c r="C30" s="100"/>
      <c r="D30" s="100"/>
      <c r="E30" s="106"/>
    </row>
    <row r="31" s="74" customFormat="1" ht="24" customHeight="1" spans="1:5">
      <c r="A31" s="100" t="s">
        <v>864</v>
      </c>
      <c r="B31" s="101"/>
      <c r="C31" s="100"/>
      <c r="D31" s="100"/>
      <c r="E31" s="106"/>
    </row>
    <row r="32" s="74" customFormat="1" ht="24" customHeight="1" spans="1:5">
      <c r="A32" s="100" t="s">
        <v>865</v>
      </c>
      <c r="B32" s="100"/>
      <c r="C32" s="100"/>
      <c r="D32" s="100"/>
      <c r="E32" s="106"/>
    </row>
    <row r="33" s="74" customFormat="1" ht="24" customHeight="1" spans="1:5">
      <c r="A33" s="100" t="s">
        <v>866</v>
      </c>
      <c r="B33" s="100"/>
      <c r="C33" s="100"/>
      <c r="D33" s="100"/>
      <c r="E33" s="106"/>
    </row>
    <row r="34" s="109" customFormat="1" ht="24" customHeight="1" spans="1:229">
      <c r="A34" s="82" t="s">
        <v>867</v>
      </c>
      <c r="B34" s="82"/>
      <c r="C34" s="82"/>
      <c r="D34" s="82"/>
      <c r="E34" s="99"/>
      <c r="F34" s="74"/>
      <c r="G34" s="74"/>
      <c r="H34" s="74"/>
      <c r="I34" s="74"/>
      <c r="J34" s="74"/>
      <c r="K34" s="74"/>
      <c r="L34" s="74"/>
      <c r="M34" s="74"/>
      <c r="N34" s="74"/>
      <c r="O34" s="74"/>
      <c r="P34" s="74"/>
      <c r="Q34" s="74"/>
      <c r="R34" s="74"/>
      <c r="S34" s="74"/>
      <c r="T34" s="74"/>
      <c r="U34" s="74"/>
      <c r="V34" s="74"/>
      <c r="W34" s="74"/>
      <c r="X34" s="74"/>
      <c r="Y34" s="74"/>
      <c r="Z34" s="74"/>
      <c r="AA34" s="74"/>
      <c r="AB34" s="74"/>
      <c r="AC34" s="74"/>
      <c r="AD34" s="74"/>
      <c r="AE34" s="74"/>
      <c r="AF34" s="74"/>
      <c r="AG34" s="74"/>
      <c r="AH34" s="74"/>
      <c r="AI34" s="74"/>
      <c r="AJ34" s="74"/>
      <c r="AK34" s="74"/>
      <c r="AL34" s="74"/>
      <c r="AM34" s="74"/>
      <c r="AN34" s="74"/>
      <c r="AO34" s="74"/>
      <c r="AP34" s="74"/>
      <c r="AQ34" s="74"/>
      <c r="AR34" s="74"/>
      <c r="AS34" s="74"/>
      <c r="AT34" s="74"/>
      <c r="AU34" s="74"/>
      <c r="AV34" s="74"/>
      <c r="AW34" s="74"/>
      <c r="AX34" s="74"/>
      <c r="AY34" s="74"/>
      <c r="AZ34" s="74"/>
      <c r="BA34" s="74"/>
      <c r="BB34" s="74"/>
      <c r="BC34" s="74"/>
      <c r="BD34" s="74"/>
      <c r="BE34" s="74"/>
      <c r="BF34" s="74"/>
      <c r="BG34" s="74"/>
      <c r="BH34" s="74"/>
      <c r="BI34" s="74"/>
      <c r="BJ34" s="74"/>
      <c r="BK34" s="74"/>
      <c r="BL34" s="74"/>
      <c r="BM34" s="74"/>
      <c r="BN34" s="74"/>
      <c r="BO34" s="74"/>
      <c r="BP34" s="74"/>
      <c r="BQ34" s="74"/>
      <c r="BR34" s="74"/>
      <c r="BS34" s="74"/>
      <c r="BT34" s="74"/>
      <c r="BU34" s="74"/>
      <c r="BV34" s="74"/>
      <c r="BW34" s="74"/>
      <c r="BX34" s="74"/>
      <c r="BY34" s="74"/>
      <c r="BZ34" s="74"/>
      <c r="CA34" s="74"/>
      <c r="CB34" s="74"/>
      <c r="CC34" s="74"/>
      <c r="CD34" s="74"/>
      <c r="CE34" s="74"/>
      <c r="CF34" s="74"/>
      <c r="CG34" s="74"/>
      <c r="CH34" s="74"/>
      <c r="CI34" s="74"/>
      <c r="CJ34" s="74"/>
      <c r="CK34" s="74"/>
      <c r="CL34" s="74"/>
      <c r="CM34" s="74"/>
      <c r="CN34" s="74"/>
      <c r="CO34" s="74"/>
      <c r="CP34" s="74"/>
      <c r="CQ34" s="74"/>
      <c r="CR34" s="74"/>
      <c r="CS34" s="74"/>
      <c r="CT34" s="74"/>
      <c r="CU34" s="74"/>
      <c r="CV34" s="74"/>
      <c r="CW34" s="74"/>
      <c r="CX34" s="74"/>
      <c r="CY34" s="74"/>
      <c r="CZ34" s="74"/>
      <c r="DA34" s="74"/>
      <c r="DB34" s="74"/>
      <c r="DC34" s="74"/>
      <c r="DD34" s="74"/>
      <c r="DE34" s="74"/>
      <c r="DF34" s="74"/>
      <c r="DG34" s="74"/>
      <c r="DH34" s="74"/>
      <c r="DI34" s="74"/>
      <c r="DJ34" s="74"/>
      <c r="DK34" s="74"/>
      <c r="DL34" s="74"/>
      <c r="DM34" s="74"/>
      <c r="DN34" s="74"/>
      <c r="DO34" s="74"/>
      <c r="DP34" s="74"/>
      <c r="DQ34" s="74"/>
      <c r="DR34" s="74"/>
      <c r="DS34" s="74"/>
      <c r="DT34" s="74"/>
      <c r="DU34" s="74"/>
      <c r="DV34" s="74"/>
      <c r="DW34" s="74"/>
      <c r="DX34" s="74"/>
      <c r="DY34" s="74"/>
      <c r="DZ34" s="74"/>
      <c r="EA34" s="74"/>
      <c r="EB34" s="74"/>
      <c r="EC34" s="74"/>
      <c r="ED34" s="74"/>
      <c r="EE34" s="74"/>
      <c r="EF34" s="74"/>
      <c r="EG34" s="74"/>
      <c r="EH34" s="74"/>
      <c r="EI34" s="74"/>
      <c r="EJ34" s="74"/>
      <c r="EK34" s="74"/>
      <c r="EL34" s="74"/>
      <c r="EM34" s="74"/>
      <c r="EN34" s="74"/>
      <c r="EO34" s="74"/>
      <c r="EP34" s="74"/>
      <c r="EQ34" s="74"/>
      <c r="ER34" s="74"/>
      <c r="ES34" s="74"/>
      <c r="ET34" s="74"/>
      <c r="EU34" s="74"/>
      <c r="EV34" s="74"/>
      <c r="EW34" s="74"/>
      <c r="EX34" s="74"/>
      <c r="EY34" s="74"/>
      <c r="EZ34" s="74"/>
      <c r="FA34" s="74"/>
      <c r="FB34" s="74"/>
      <c r="FC34" s="74"/>
      <c r="FD34" s="74"/>
      <c r="FE34" s="74"/>
      <c r="FF34" s="74"/>
      <c r="FG34" s="74"/>
      <c r="FH34" s="74"/>
      <c r="FI34" s="74"/>
      <c r="FJ34" s="74"/>
      <c r="FK34" s="74"/>
      <c r="FL34" s="74"/>
      <c r="FM34" s="74"/>
      <c r="FN34" s="74"/>
      <c r="FO34" s="74"/>
      <c r="FP34" s="74"/>
      <c r="FQ34" s="74"/>
      <c r="FR34" s="74"/>
      <c r="FS34" s="74"/>
      <c r="FT34" s="74"/>
      <c r="FU34" s="74"/>
      <c r="FV34" s="74"/>
      <c r="FW34" s="74"/>
      <c r="FX34" s="74"/>
      <c r="FY34" s="74"/>
      <c r="FZ34" s="74"/>
      <c r="GA34" s="74"/>
      <c r="GB34" s="74"/>
      <c r="GC34" s="74"/>
      <c r="GD34" s="74"/>
      <c r="GE34" s="74"/>
      <c r="GF34" s="74"/>
      <c r="GG34" s="74"/>
      <c r="GH34" s="74"/>
      <c r="GI34" s="74"/>
      <c r="GJ34" s="74"/>
      <c r="GK34" s="74"/>
      <c r="GL34" s="74"/>
      <c r="GM34" s="74"/>
      <c r="GN34" s="74"/>
      <c r="GO34" s="74"/>
      <c r="GP34" s="74"/>
      <c r="GQ34" s="74"/>
      <c r="GR34" s="74"/>
      <c r="GS34" s="74"/>
      <c r="GT34" s="74"/>
      <c r="GU34" s="74"/>
      <c r="GV34" s="74"/>
      <c r="GW34" s="74"/>
      <c r="GX34" s="74"/>
      <c r="GY34" s="74"/>
      <c r="GZ34" s="74"/>
      <c r="HA34" s="74"/>
      <c r="HB34" s="74"/>
      <c r="HC34" s="74"/>
      <c r="HD34" s="74"/>
      <c r="HE34" s="74"/>
      <c r="HF34" s="74"/>
      <c r="HG34" s="74"/>
      <c r="HH34" s="74"/>
      <c r="HI34" s="74"/>
      <c r="HJ34" s="74"/>
      <c r="HK34" s="74"/>
      <c r="HL34" s="74"/>
      <c r="HM34" s="74"/>
      <c r="HN34" s="74"/>
      <c r="HO34" s="74"/>
      <c r="HP34" s="74"/>
      <c r="HQ34" s="74"/>
      <c r="HR34" s="74"/>
      <c r="HS34" s="74"/>
      <c r="HT34" s="74"/>
      <c r="HU34" s="74"/>
    </row>
    <row r="35" s="74" customFormat="1" ht="24" customHeight="1" spans="1:5">
      <c r="A35" s="100" t="s">
        <v>868</v>
      </c>
      <c r="B35" s="100"/>
      <c r="C35" s="100"/>
      <c r="D35" s="100"/>
      <c r="E35" s="101"/>
    </row>
    <row r="36" s="74" customFormat="1" ht="24" customHeight="1" spans="1:5">
      <c r="A36" s="100" t="s">
        <v>869</v>
      </c>
      <c r="B36" s="100"/>
      <c r="C36" s="100"/>
      <c r="D36" s="100"/>
      <c r="E36" s="101"/>
    </row>
    <row r="37" s="74" customFormat="1" ht="24" customHeight="1" spans="1:5">
      <c r="A37" s="100" t="s">
        <v>870</v>
      </c>
      <c r="B37" s="100"/>
      <c r="C37" s="100"/>
      <c r="D37" s="100"/>
      <c r="E37" s="101"/>
    </row>
    <row r="38" s="74" customFormat="1" ht="24" customHeight="1" spans="1:5">
      <c r="A38" s="100" t="s">
        <v>871</v>
      </c>
      <c r="B38" s="100"/>
      <c r="C38" s="100"/>
      <c r="D38" s="100"/>
      <c r="E38" s="101"/>
    </row>
    <row r="39" s="74" customFormat="1" ht="24" customHeight="1" spans="1:5">
      <c r="A39" s="100" t="s">
        <v>872</v>
      </c>
      <c r="B39" s="100"/>
      <c r="C39" s="100"/>
      <c r="D39" s="100"/>
      <c r="E39" s="101"/>
    </row>
    <row r="40" s="74" customFormat="1" ht="24" customHeight="1" spans="1:5">
      <c r="A40" s="82" t="s">
        <v>873</v>
      </c>
      <c r="B40" s="82"/>
      <c r="C40" s="82"/>
      <c r="D40" s="82"/>
      <c r="E40" s="99"/>
    </row>
    <row r="41" s="74" customFormat="1" ht="24" customHeight="1" spans="1:5">
      <c r="A41" s="100" t="s">
        <v>874</v>
      </c>
      <c r="B41" s="100"/>
      <c r="C41" s="100"/>
      <c r="D41" s="100"/>
      <c r="E41" s="101"/>
    </row>
    <row r="42" s="74" customFormat="1" ht="24" customHeight="1" spans="1:5">
      <c r="A42" s="100" t="s">
        <v>875</v>
      </c>
      <c r="B42" s="100"/>
      <c r="C42" s="100"/>
      <c r="D42" s="100"/>
      <c r="E42" s="101"/>
    </row>
    <row r="43" s="74" customFormat="1" ht="24" customHeight="1" spans="1:5">
      <c r="A43" s="100" t="s">
        <v>876</v>
      </c>
      <c r="B43" s="100"/>
      <c r="C43" s="100"/>
      <c r="D43" s="100"/>
      <c r="E43" s="101"/>
    </row>
    <row r="44" s="74" customFormat="1" ht="24" customHeight="1" spans="1:5">
      <c r="A44" s="100" t="s">
        <v>877</v>
      </c>
      <c r="B44" s="100"/>
      <c r="C44" s="100"/>
      <c r="D44" s="100"/>
      <c r="E44" s="101"/>
    </row>
    <row r="45" s="74" customFormat="1" ht="24" customHeight="1" spans="1:5">
      <c r="A45" s="100"/>
      <c r="B45" s="100"/>
      <c r="C45" s="100"/>
      <c r="D45" s="100"/>
      <c r="E45" s="101"/>
    </row>
    <row r="46" s="74" customFormat="1" ht="24" customHeight="1" spans="1:5">
      <c r="A46" s="107" t="s">
        <v>878</v>
      </c>
      <c r="B46" s="107"/>
      <c r="C46" s="107"/>
      <c r="D46" s="107"/>
      <c r="E46" s="99"/>
    </row>
    <row r="47" s="74" customFormat="1" ht="44.1" customHeight="1" spans="1:255">
      <c r="A47" s="90" t="s">
        <v>879</v>
      </c>
      <c r="B47" s="90"/>
      <c r="C47" s="90"/>
      <c r="D47" s="90"/>
      <c r="E47" s="90"/>
      <c r="HV47" s="75"/>
      <c r="HW47" s="75"/>
      <c r="HX47" s="75"/>
      <c r="HY47" s="75"/>
      <c r="HZ47" s="75"/>
      <c r="IA47" s="75"/>
      <c r="IB47" s="75"/>
      <c r="IC47" s="75"/>
      <c r="ID47" s="75"/>
      <c r="IE47" s="75"/>
      <c r="IF47" s="75"/>
      <c r="IG47" s="75"/>
      <c r="IH47" s="75"/>
      <c r="II47" s="75"/>
      <c r="IJ47" s="75"/>
      <c r="IK47" s="75"/>
      <c r="IL47" s="75"/>
      <c r="IM47" s="75"/>
      <c r="IN47" s="75"/>
      <c r="IO47" s="75"/>
      <c r="IP47" s="75"/>
      <c r="IQ47" s="75"/>
      <c r="IR47" s="75"/>
      <c r="IS47" s="75"/>
      <c r="IT47" s="75"/>
      <c r="IU47" s="75"/>
    </row>
    <row r="48" s="75" customFormat="1" ht="24" customHeight="1" spans="1:229">
      <c r="A48" s="74"/>
      <c r="B48" s="74"/>
      <c r="C48" s="74"/>
      <c r="D48" s="74"/>
      <c r="E48" s="74"/>
      <c r="F48" s="74"/>
      <c r="G48" s="74"/>
      <c r="H48" s="74"/>
      <c r="I48" s="74"/>
      <c r="J48" s="74"/>
      <c r="K48" s="74"/>
      <c r="L48" s="74"/>
      <c r="M48" s="74"/>
      <c r="N48" s="74"/>
      <c r="O48" s="74"/>
      <c r="P48" s="74"/>
      <c r="Q48" s="74"/>
      <c r="R48" s="74"/>
      <c r="S48" s="74"/>
      <c r="T48" s="74"/>
      <c r="U48" s="74"/>
      <c r="V48" s="74"/>
      <c r="W48" s="74"/>
      <c r="X48" s="74"/>
      <c r="Y48" s="74"/>
      <c r="Z48" s="74"/>
      <c r="AA48" s="74"/>
      <c r="AB48" s="74"/>
      <c r="AC48" s="74"/>
      <c r="AD48" s="74"/>
      <c r="AE48" s="74"/>
      <c r="AF48" s="74"/>
      <c r="AG48" s="74"/>
      <c r="AH48" s="74"/>
      <c r="AI48" s="74"/>
      <c r="AJ48" s="74"/>
      <c r="AK48" s="74"/>
      <c r="AL48" s="74"/>
      <c r="AM48" s="74"/>
      <c r="AN48" s="74"/>
      <c r="AO48" s="74"/>
      <c r="AP48" s="74"/>
      <c r="AQ48" s="74"/>
      <c r="AR48" s="74"/>
      <c r="AS48" s="74"/>
      <c r="AT48" s="74"/>
      <c r="AU48" s="74"/>
      <c r="AV48" s="74"/>
      <c r="AW48" s="74"/>
      <c r="AX48" s="74"/>
      <c r="AY48" s="74"/>
      <c r="AZ48" s="74"/>
      <c r="BA48" s="74"/>
      <c r="BB48" s="74"/>
      <c r="BC48" s="74"/>
      <c r="BD48" s="74"/>
      <c r="BE48" s="74"/>
      <c r="BF48" s="74"/>
      <c r="BG48" s="74"/>
      <c r="BH48" s="74"/>
      <c r="BI48" s="74"/>
      <c r="BJ48" s="74"/>
      <c r="BK48" s="74"/>
      <c r="BL48" s="74"/>
      <c r="BM48" s="74"/>
      <c r="BN48" s="74"/>
      <c r="BO48" s="74"/>
      <c r="BP48" s="74"/>
      <c r="BQ48" s="74"/>
      <c r="BR48" s="74"/>
      <c r="BS48" s="74"/>
      <c r="BT48" s="74"/>
      <c r="BU48" s="74"/>
      <c r="BV48" s="74"/>
      <c r="BW48" s="74"/>
      <c r="BX48" s="74"/>
      <c r="BY48" s="74"/>
      <c r="BZ48" s="74"/>
      <c r="CA48" s="74"/>
      <c r="CB48" s="74"/>
      <c r="CC48" s="74"/>
      <c r="CD48" s="74"/>
      <c r="CE48" s="74"/>
      <c r="CF48" s="74"/>
      <c r="CG48" s="74"/>
      <c r="CH48" s="74"/>
      <c r="CI48" s="74"/>
      <c r="CJ48" s="74"/>
      <c r="CK48" s="74"/>
      <c r="CL48" s="74"/>
      <c r="CM48" s="74"/>
      <c r="CN48" s="74"/>
      <c r="CO48" s="74"/>
      <c r="CP48" s="74"/>
      <c r="CQ48" s="74"/>
      <c r="CR48" s="74"/>
      <c r="CS48" s="74"/>
      <c r="CT48" s="74"/>
      <c r="CU48" s="74"/>
      <c r="CV48" s="74"/>
      <c r="CW48" s="74"/>
      <c r="CX48" s="74"/>
      <c r="CY48" s="74"/>
      <c r="CZ48" s="74"/>
      <c r="DA48" s="74"/>
      <c r="DB48" s="74"/>
      <c r="DC48" s="74"/>
      <c r="DD48" s="74"/>
      <c r="DE48" s="74"/>
      <c r="DF48" s="74"/>
      <c r="DG48" s="74"/>
      <c r="DH48" s="74"/>
      <c r="DI48" s="74"/>
      <c r="DJ48" s="74"/>
      <c r="DK48" s="74"/>
      <c r="DL48" s="74"/>
      <c r="DM48" s="74"/>
      <c r="DN48" s="74"/>
      <c r="DO48" s="74"/>
      <c r="DP48" s="74"/>
      <c r="DQ48" s="74"/>
      <c r="DR48" s="74"/>
      <c r="DS48" s="74"/>
      <c r="DT48" s="74"/>
      <c r="DU48" s="74"/>
      <c r="DV48" s="74"/>
      <c r="DW48" s="74"/>
      <c r="DX48" s="74"/>
      <c r="DY48" s="74"/>
      <c r="DZ48" s="74"/>
      <c r="EA48" s="74"/>
      <c r="EB48" s="74"/>
      <c r="EC48" s="74"/>
      <c r="ED48" s="74"/>
      <c r="EE48" s="74"/>
      <c r="EF48" s="74"/>
      <c r="EG48" s="74"/>
      <c r="EH48" s="74"/>
      <c r="EI48" s="74"/>
      <c r="EJ48" s="74"/>
      <c r="EK48" s="74"/>
      <c r="EL48" s="74"/>
      <c r="EM48" s="74"/>
      <c r="EN48" s="74"/>
      <c r="EO48" s="74"/>
      <c r="EP48" s="74"/>
      <c r="EQ48" s="74"/>
      <c r="ER48" s="74"/>
      <c r="ES48" s="74"/>
      <c r="ET48" s="74"/>
      <c r="EU48" s="74"/>
      <c r="EV48" s="74"/>
      <c r="EW48" s="74"/>
      <c r="EX48" s="74"/>
      <c r="EY48" s="74"/>
      <c r="EZ48" s="74"/>
      <c r="FA48" s="74"/>
      <c r="FB48" s="74"/>
      <c r="FC48" s="74"/>
      <c r="FD48" s="74"/>
      <c r="FE48" s="74"/>
      <c r="FF48" s="74"/>
      <c r="FG48" s="74"/>
      <c r="FH48" s="74"/>
      <c r="FI48" s="74"/>
      <c r="FJ48" s="74"/>
      <c r="FK48" s="74"/>
      <c r="FL48" s="74"/>
      <c r="FM48" s="74"/>
      <c r="FN48" s="74"/>
      <c r="FO48" s="74"/>
      <c r="FP48" s="74"/>
      <c r="FQ48" s="74"/>
      <c r="FR48" s="74"/>
      <c r="FS48" s="74"/>
      <c r="FT48" s="74"/>
      <c r="FU48" s="74"/>
      <c r="FV48" s="74"/>
      <c r="FW48" s="74"/>
      <c r="FX48" s="74"/>
      <c r="FY48" s="74"/>
      <c r="FZ48" s="74"/>
      <c r="GA48" s="74"/>
      <c r="GB48" s="74"/>
      <c r="GC48" s="74"/>
      <c r="GD48" s="74"/>
      <c r="GE48" s="74"/>
      <c r="GF48" s="74"/>
      <c r="GG48" s="74"/>
      <c r="GH48" s="74"/>
      <c r="GI48" s="74"/>
      <c r="GJ48" s="74"/>
      <c r="GK48" s="74"/>
      <c r="GL48" s="74"/>
      <c r="GM48" s="74"/>
      <c r="GN48" s="74"/>
      <c r="GO48" s="74"/>
      <c r="GP48" s="74"/>
      <c r="GQ48" s="74"/>
      <c r="GR48" s="74"/>
      <c r="GS48" s="74"/>
      <c r="GT48" s="74"/>
      <c r="GU48" s="74"/>
      <c r="GV48" s="74"/>
      <c r="GW48" s="74"/>
      <c r="GX48" s="74"/>
      <c r="GY48" s="74"/>
      <c r="GZ48" s="74"/>
      <c r="HA48" s="74"/>
      <c r="HB48" s="74"/>
      <c r="HC48" s="74"/>
      <c r="HD48" s="74"/>
      <c r="HE48" s="74"/>
      <c r="HF48" s="74"/>
      <c r="HG48" s="74"/>
      <c r="HH48" s="74"/>
      <c r="HI48" s="74"/>
      <c r="HJ48" s="74"/>
      <c r="HK48" s="74"/>
      <c r="HL48" s="74"/>
      <c r="HM48" s="74"/>
      <c r="HN48" s="74"/>
      <c r="HO48" s="74"/>
      <c r="HP48" s="74"/>
      <c r="HQ48" s="74"/>
      <c r="HR48" s="74"/>
      <c r="HS48" s="74"/>
      <c r="HT48" s="74"/>
      <c r="HU48" s="74"/>
    </row>
    <row r="49" s="75" customFormat="1" ht="24" customHeight="1" spans="1:229">
      <c r="A49" s="74"/>
      <c r="B49" s="74"/>
      <c r="C49" s="74"/>
      <c r="D49" s="74"/>
      <c r="E49" s="74"/>
      <c r="F49" s="74"/>
      <c r="G49" s="74"/>
      <c r="H49" s="74"/>
      <c r="I49" s="74"/>
      <c r="J49" s="74"/>
      <c r="K49" s="74"/>
      <c r="L49" s="74"/>
      <c r="M49" s="74"/>
      <c r="N49" s="74"/>
      <c r="O49" s="74"/>
      <c r="P49" s="74"/>
      <c r="Q49" s="74"/>
      <c r="R49" s="74"/>
      <c r="S49" s="74"/>
      <c r="T49" s="74"/>
      <c r="U49" s="74"/>
      <c r="V49" s="74"/>
      <c r="W49" s="74"/>
      <c r="X49" s="74"/>
      <c r="Y49" s="74"/>
      <c r="Z49" s="74"/>
      <c r="AA49" s="74"/>
      <c r="AB49" s="74"/>
      <c r="AC49" s="74"/>
      <c r="AD49" s="74"/>
      <c r="AE49" s="74"/>
      <c r="AF49" s="74"/>
      <c r="AG49" s="74"/>
      <c r="AH49" s="74"/>
      <c r="AI49" s="74"/>
      <c r="AJ49" s="74"/>
      <c r="AK49" s="74"/>
      <c r="AL49" s="74"/>
      <c r="AM49" s="74"/>
      <c r="AN49" s="74"/>
      <c r="AO49" s="74"/>
      <c r="AP49" s="74"/>
      <c r="AQ49" s="74"/>
      <c r="AR49" s="74"/>
      <c r="AS49" s="74"/>
      <c r="AT49" s="74"/>
      <c r="AU49" s="74"/>
      <c r="AV49" s="74"/>
      <c r="AW49" s="74"/>
      <c r="AX49" s="74"/>
      <c r="AY49" s="74"/>
      <c r="AZ49" s="74"/>
      <c r="BA49" s="74"/>
      <c r="BB49" s="74"/>
      <c r="BC49" s="74"/>
      <c r="BD49" s="74"/>
      <c r="BE49" s="74"/>
      <c r="BF49" s="74"/>
      <c r="BG49" s="74"/>
      <c r="BH49" s="74"/>
      <c r="BI49" s="74"/>
      <c r="BJ49" s="74"/>
      <c r="BK49" s="74"/>
      <c r="BL49" s="74"/>
      <c r="BM49" s="74"/>
      <c r="BN49" s="74"/>
      <c r="BO49" s="74"/>
      <c r="BP49" s="74"/>
      <c r="BQ49" s="74"/>
      <c r="BR49" s="74"/>
      <c r="BS49" s="74"/>
      <c r="BT49" s="74"/>
      <c r="BU49" s="74"/>
      <c r="BV49" s="74"/>
      <c r="BW49" s="74"/>
      <c r="BX49" s="74"/>
      <c r="BY49" s="74"/>
      <c r="BZ49" s="74"/>
      <c r="CA49" s="74"/>
      <c r="CB49" s="74"/>
      <c r="CC49" s="74"/>
      <c r="CD49" s="74"/>
      <c r="CE49" s="74"/>
      <c r="CF49" s="74"/>
      <c r="CG49" s="74"/>
      <c r="CH49" s="74"/>
      <c r="CI49" s="74"/>
      <c r="CJ49" s="74"/>
      <c r="CK49" s="74"/>
      <c r="CL49" s="74"/>
      <c r="CM49" s="74"/>
      <c r="CN49" s="74"/>
      <c r="CO49" s="74"/>
      <c r="CP49" s="74"/>
      <c r="CQ49" s="74"/>
      <c r="CR49" s="74"/>
      <c r="CS49" s="74"/>
      <c r="CT49" s="74"/>
      <c r="CU49" s="74"/>
      <c r="CV49" s="74"/>
      <c r="CW49" s="74"/>
      <c r="CX49" s="74"/>
      <c r="CY49" s="74"/>
      <c r="CZ49" s="74"/>
      <c r="DA49" s="74"/>
      <c r="DB49" s="74"/>
      <c r="DC49" s="74"/>
      <c r="DD49" s="74"/>
      <c r="DE49" s="74"/>
      <c r="DF49" s="74"/>
      <c r="DG49" s="74"/>
      <c r="DH49" s="74"/>
      <c r="DI49" s="74"/>
      <c r="DJ49" s="74"/>
      <c r="DK49" s="74"/>
      <c r="DL49" s="74"/>
      <c r="DM49" s="74"/>
      <c r="DN49" s="74"/>
      <c r="DO49" s="74"/>
      <c r="DP49" s="74"/>
      <c r="DQ49" s="74"/>
      <c r="DR49" s="74"/>
      <c r="DS49" s="74"/>
      <c r="DT49" s="74"/>
      <c r="DU49" s="74"/>
      <c r="DV49" s="74"/>
      <c r="DW49" s="74"/>
      <c r="DX49" s="74"/>
      <c r="DY49" s="74"/>
      <c r="DZ49" s="74"/>
      <c r="EA49" s="74"/>
      <c r="EB49" s="74"/>
      <c r="EC49" s="74"/>
      <c r="ED49" s="74"/>
      <c r="EE49" s="74"/>
      <c r="EF49" s="74"/>
      <c r="EG49" s="74"/>
      <c r="EH49" s="74"/>
      <c r="EI49" s="74"/>
      <c r="EJ49" s="74"/>
      <c r="EK49" s="74"/>
      <c r="EL49" s="74"/>
      <c r="EM49" s="74"/>
      <c r="EN49" s="74"/>
      <c r="EO49" s="74"/>
      <c r="EP49" s="74"/>
      <c r="EQ49" s="74"/>
      <c r="ER49" s="74"/>
      <c r="ES49" s="74"/>
      <c r="ET49" s="74"/>
      <c r="EU49" s="74"/>
      <c r="EV49" s="74"/>
      <c r="EW49" s="74"/>
      <c r="EX49" s="74"/>
      <c r="EY49" s="74"/>
      <c r="EZ49" s="74"/>
      <c r="FA49" s="74"/>
      <c r="FB49" s="74"/>
      <c r="FC49" s="74"/>
      <c r="FD49" s="74"/>
      <c r="FE49" s="74"/>
      <c r="FF49" s="74"/>
      <c r="FG49" s="74"/>
      <c r="FH49" s="74"/>
      <c r="FI49" s="74"/>
      <c r="FJ49" s="74"/>
      <c r="FK49" s="74"/>
      <c r="FL49" s="74"/>
      <c r="FM49" s="74"/>
      <c r="FN49" s="74"/>
      <c r="FO49" s="74"/>
      <c r="FP49" s="74"/>
      <c r="FQ49" s="74"/>
      <c r="FR49" s="74"/>
      <c r="FS49" s="74"/>
      <c r="FT49" s="74"/>
      <c r="FU49" s="74"/>
      <c r="FV49" s="74"/>
      <c r="FW49" s="74"/>
      <c r="FX49" s="74"/>
      <c r="FY49" s="74"/>
      <c r="FZ49" s="74"/>
      <c r="GA49" s="74"/>
      <c r="GB49" s="74"/>
      <c r="GC49" s="74"/>
      <c r="GD49" s="74"/>
      <c r="GE49" s="74"/>
      <c r="GF49" s="74"/>
      <c r="GG49" s="74"/>
      <c r="GH49" s="74"/>
      <c r="GI49" s="74"/>
      <c r="GJ49" s="74"/>
      <c r="GK49" s="74"/>
      <c r="GL49" s="74"/>
      <c r="GM49" s="74"/>
      <c r="GN49" s="74"/>
      <c r="GO49" s="74"/>
      <c r="GP49" s="74"/>
      <c r="GQ49" s="74"/>
      <c r="GR49" s="74"/>
      <c r="GS49" s="74"/>
      <c r="GT49" s="74"/>
      <c r="GU49" s="74"/>
      <c r="GV49" s="74"/>
      <c r="GW49" s="74"/>
      <c r="GX49" s="74"/>
      <c r="GY49" s="74"/>
      <c r="GZ49" s="74"/>
      <c r="HA49" s="74"/>
      <c r="HB49" s="74"/>
      <c r="HC49" s="74"/>
      <c r="HD49" s="74"/>
      <c r="HE49" s="74"/>
      <c r="HF49" s="74"/>
      <c r="HG49" s="74"/>
      <c r="HH49" s="74"/>
      <c r="HI49" s="74"/>
      <c r="HJ49" s="74"/>
      <c r="HK49" s="74"/>
      <c r="HL49" s="74"/>
      <c r="HM49" s="74"/>
      <c r="HN49" s="74"/>
      <c r="HO49" s="74"/>
      <c r="HP49" s="74"/>
      <c r="HQ49" s="74"/>
      <c r="HR49" s="74"/>
      <c r="HS49" s="74"/>
      <c r="HT49" s="74"/>
      <c r="HU49" s="74"/>
    </row>
    <row r="50" s="75" customFormat="1" ht="24" customHeight="1" spans="1:229">
      <c r="A50" s="74"/>
      <c r="B50" s="74"/>
      <c r="C50" s="74"/>
      <c r="D50" s="74"/>
      <c r="E50" s="74"/>
      <c r="F50" s="74"/>
      <c r="G50" s="74"/>
      <c r="H50" s="74"/>
      <c r="I50" s="74"/>
      <c r="J50" s="74"/>
      <c r="K50" s="74"/>
      <c r="L50" s="74"/>
      <c r="M50" s="74"/>
      <c r="N50" s="74"/>
      <c r="O50" s="74"/>
      <c r="P50" s="74"/>
      <c r="Q50" s="74"/>
      <c r="R50" s="74"/>
      <c r="S50" s="74"/>
      <c r="T50" s="74"/>
      <c r="U50" s="74"/>
      <c r="V50" s="74"/>
      <c r="W50" s="74"/>
      <c r="X50" s="74"/>
      <c r="Y50" s="74"/>
      <c r="Z50" s="74"/>
      <c r="AA50" s="74"/>
      <c r="AB50" s="74"/>
      <c r="AC50" s="74"/>
      <c r="AD50" s="74"/>
      <c r="AE50" s="74"/>
      <c r="AF50" s="74"/>
      <c r="AG50" s="74"/>
      <c r="AH50" s="74"/>
      <c r="AI50" s="74"/>
      <c r="AJ50" s="74"/>
      <c r="AK50" s="74"/>
      <c r="AL50" s="74"/>
      <c r="AM50" s="74"/>
      <c r="AN50" s="74"/>
      <c r="AO50" s="74"/>
      <c r="AP50" s="74"/>
      <c r="AQ50" s="74"/>
      <c r="AR50" s="74"/>
      <c r="AS50" s="74"/>
      <c r="AT50" s="74"/>
      <c r="AU50" s="74"/>
      <c r="AV50" s="74"/>
      <c r="AW50" s="74"/>
      <c r="AX50" s="74"/>
      <c r="AY50" s="74"/>
      <c r="AZ50" s="74"/>
      <c r="BA50" s="74"/>
      <c r="BB50" s="74"/>
      <c r="BC50" s="74"/>
      <c r="BD50" s="74"/>
      <c r="BE50" s="74"/>
      <c r="BF50" s="74"/>
      <c r="BG50" s="74"/>
      <c r="BH50" s="74"/>
      <c r="BI50" s="74"/>
      <c r="BJ50" s="74"/>
      <c r="BK50" s="74"/>
      <c r="BL50" s="74"/>
      <c r="BM50" s="74"/>
      <c r="BN50" s="74"/>
      <c r="BO50" s="74"/>
      <c r="BP50" s="74"/>
      <c r="BQ50" s="74"/>
      <c r="BR50" s="74"/>
      <c r="BS50" s="74"/>
      <c r="BT50" s="74"/>
      <c r="BU50" s="74"/>
      <c r="BV50" s="74"/>
      <c r="BW50" s="74"/>
      <c r="BX50" s="74"/>
      <c r="BY50" s="74"/>
      <c r="BZ50" s="74"/>
      <c r="CA50" s="74"/>
      <c r="CB50" s="74"/>
      <c r="CC50" s="74"/>
      <c r="CD50" s="74"/>
      <c r="CE50" s="74"/>
      <c r="CF50" s="74"/>
      <c r="CG50" s="74"/>
      <c r="CH50" s="74"/>
      <c r="CI50" s="74"/>
      <c r="CJ50" s="74"/>
      <c r="CK50" s="74"/>
      <c r="CL50" s="74"/>
      <c r="CM50" s="74"/>
      <c r="CN50" s="74"/>
      <c r="CO50" s="74"/>
      <c r="CP50" s="74"/>
      <c r="CQ50" s="74"/>
      <c r="CR50" s="74"/>
      <c r="CS50" s="74"/>
      <c r="CT50" s="74"/>
      <c r="CU50" s="74"/>
      <c r="CV50" s="74"/>
      <c r="CW50" s="74"/>
      <c r="CX50" s="74"/>
      <c r="CY50" s="74"/>
      <c r="CZ50" s="74"/>
      <c r="DA50" s="74"/>
      <c r="DB50" s="74"/>
      <c r="DC50" s="74"/>
      <c r="DD50" s="74"/>
      <c r="DE50" s="74"/>
      <c r="DF50" s="74"/>
      <c r="DG50" s="74"/>
      <c r="DH50" s="74"/>
      <c r="DI50" s="74"/>
      <c r="DJ50" s="74"/>
      <c r="DK50" s="74"/>
      <c r="DL50" s="74"/>
      <c r="DM50" s="74"/>
      <c r="DN50" s="74"/>
      <c r="DO50" s="74"/>
      <c r="DP50" s="74"/>
      <c r="DQ50" s="74"/>
      <c r="DR50" s="74"/>
      <c r="DS50" s="74"/>
      <c r="DT50" s="74"/>
      <c r="DU50" s="74"/>
      <c r="DV50" s="74"/>
      <c r="DW50" s="74"/>
      <c r="DX50" s="74"/>
      <c r="DY50" s="74"/>
      <c r="DZ50" s="74"/>
      <c r="EA50" s="74"/>
      <c r="EB50" s="74"/>
      <c r="EC50" s="74"/>
      <c r="ED50" s="74"/>
      <c r="EE50" s="74"/>
      <c r="EF50" s="74"/>
      <c r="EG50" s="74"/>
      <c r="EH50" s="74"/>
      <c r="EI50" s="74"/>
      <c r="EJ50" s="74"/>
      <c r="EK50" s="74"/>
      <c r="EL50" s="74"/>
      <c r="EM50" s="74"/>
      <c r="EN50" s="74"/>
      <c r="EO50" s="74"/>
      <c r="EP50" s="74"/>
      <c r="EQ50" s="74"/>
      <c r="ER50" s="74"/>
      <c r="ES50" s="74"/>
      <c r="ET50" s="74"/>
      <c r="EU50" s="74"/>
      <c r="EV50" s="74"/>
      <c r="EW50" s="74"/>
      <c r="EX50" s="74"/>
      <c r="EY50" s="74"/>
      <c r="EZ50" s="74"/>
      <c r="FA50" s="74"/>
      <c r="FB50" s="74"/>
      <c r="FC50" s="74"/>
      <c r="FD50" s="74"/>
      <c r="FE50" s="74"/>
      <c r="FF50" s="74"/>
      <c r="FG50" s="74"/>
      <c r="FH50" s="74"/>
      <c r="FI50" s="74"/>
      <c r="FJ50" s="74"/>
      <c r="FK50" s="74"/>
      <c r="FL50" s="74"/>
      <c r="FM50" s="74"/>
      <c r="FN50" s="74"/>
      <c r="FO50" s="74"/>
      <c r="FP50" s="74"/>
      <c r="FQ50" s="74"/>
      <c r="FR50" s="74"/>
      <c r="FS50" s="74"/>
      <c r="FT50" s="74"/>
      <c r="FU50" s="74"/>
      <c r="FV50" s="74"/>
      <c r="FW50" s="74"/>
      <c r="FX50" s="74"/>
      <c r="FY50" s="74"/>
      <c r="FZ50" s="74"/>
      <c r="GA50" s="74"/>
      <c r="GB50" s="74"/>
      <c r="GC50" s="74"/>
      <c r="GD50" s="74"/>
      <c r="GE50" s="74"/>
      <c r="GF50" s="74"/>
      <c r="GG50" s="74"/>
      <c r="GH50" s="74"/>
      <c r="GI50" s="74"/>
      <c r="GJ50" s="74"/>
      <c r="GK50" s="74"/>
      <c r="GL50" s="74"/>
      <c r="GM50" s="74"/>
      <c r="GN50" s="74"/>
      <c r="GO50" s="74"/>
      <c r="GP50" s="74"/>
      <c r="GQ50" s="74"/>
      <c r="GR50" s="74"/>
      <c r="GS50" s="74"/>
      <c r="GT50" s="74"/>
      <c r="GU50" s="74"/>
      <c r="GV50" s="74"/>
      <c r="GW50" s="74"/>
      <c r="GX50" s="74"/>
      <c r="GY50" s="74"/>
      <c r="GZ50" s="74"/>
      <c r="HA50" s="74"/>
      <c r="HB50" s="74"/>
      <c r="HC50" s="74"/>
      <c r="HD50" s="74"/>
      <c r="HE50" s="74"/>
      <c r="HF50" s="74"/>
      <c r="HG50" s="74"/>
      <c r="HH50" s="74"/>
      <c r="HI50" s="74"/>
      <c r="HJ50" s="74"/>
      <c r="HK50" s="74"/>
      <c r="HL50" s="74"/>
      <c r="HM50" s="74"/>
      <c r="HN50" s="74"/>
      <c r="HO50" s="74"/>
      <c r="HP50" s="74"/>
      <c r="HQ50" s="74"/>
      <c r="HR50" s="74"/>
      <c r="HS50" s="74"/>
      <c r="HT50" s="74"/>
      <c r="HU50" s="74"/>
    </row>
    <row r="51" s="75" customFormat="1" ht="24" customHeight="1" spans="1:229">
      <c r="A51" s="74"/>
      <c r="B51" s="74"/>
      <c r="C51" s="74"/>
      <c r="D51" s="74"/>
      <c r="E51" s="74"/>
      <c r="F51" s="74"/>
      <c r="G51" s="74"/>
      <c r="H51" s="74"/>
      <c r="I51" s="74"/>
      <c r="J51" s="74"/>
      <c r="K51" s="74"/>
      <c r="L51" s="74"/>
      <c r="M51" s="74"/>
      <c r="N51" s="74"/>
      <c r="O51" s="74"/>
      <c r="P51" s="74"/>
      <c r="Q51" s="74"/>
      <c r="R51" s="74"/>
      <c r="S51" s="74"/>
      <c r="T51" s="74"/>
      <c r="U51" s="74"/>
      <c r="V51" s="74"/>
      <c r="W51" s="74"/>
      <c r="X51" s="74"/>
      <c r="Y51" s="74"/>
      <c r="Z51" s="74"/>
      <c r="AA51" s="74"/>
      <c r="AB51" s="74"/>
      <c r="AC51" s="74"/>
      <c r="AD51" s="74"/>
      <c r="AE51" s="74"/>
      <c r="AF51" s="74"/>
      <c r="AG51" s="74"/>
      <c r="AH51" s="74"/>
      <c r="AI51" s="74"/>
      <c r="AJ51" s="74"/>
      <c r="AK51" s="74"/>
      <c r="AL51" s="74"/>
      <c r="AM51" s="74"/>
      <c r="AN51" s="74"/>
      <c r="AO51" s="74"/>
      <c r="AP51" s="74"/>
      <c r="AQ51" s="74"/>
      <c r="AR51" s="74"/>
      <c r="AS51" s="74"/>
      <c r="AT51" s="74"/>
      <c r="AU51" s="74"/>
      <c r="AV51" s="74"/>
      <c r="AW51" s="74"/>
      <c r="AX51" s="74"/>
      <c r="AY51" s="74"/>
      <c r="AZ51" s="74"/>
      <c r="BA51" s="74"/>
      <c r="BB51" s="74"/>
      <c r="BC51" s="74"/>
      <c r="BD51" s="74"/>
      <c r="BE51" s="74"/>
      <c r="BF51" s="74"/>
      <c r="BG51" s="74"/>
      <c r="BH51" s="74"/>
      <c r="BI51" s="74"/>
      <c r="BJ51" s="74"/>
      <c r="BK51" s="74"/>
      <c r="BL51" s="74"/>
      <c r="BM51" s="74"/>
      <c r="BN51" s="74"/>
      <c r="BO51" s="74"/>
      <c r="BP51" s="74"/>
      <c r="BQ51" s="74"/>
      <c r="BR51" s="74"/>
      <c r="BS51" s="74"/>
      <c r="BT51" s="74"/>
      <c r="BU51" s="74"/>
      <c r="BV51" s="74"/>
      <c r="BW51" s="74"/>
      <c r="BX51" s="74"/>
      <c r="BY51" s="74"/>
      <c r="BZ51" s="74"/>
      <c r="CA51" s="74"/>
      <c r="CB51" s="74"/>
      <c r="CC51" s="74"/>
      <c r="CD51" s="74"/>
      <c r="CE51" s="74"/>
      <c r="CF51" s="74"/>
      <c r="CG51" s="74"/>
      <c r="CH51" s="74"/>
      <c r="CI51" s="74"/>
      <c r="CJ51" s="74"/>
      <c r="CK51" s="74"/>
      <c r="CL51" s="74"/>
      <c r="CM51" s="74"/>
      <c r="CN51" s="74"/>
      <c r="CO51" s="74"/>
      <c r="CP51" s="74"/>
      <c r="CQ51" s="74"/>
      <c r="CR51" s="74"/>
      <c r="CS51" s="74"/>
      <c r="CT51" s="74"/>
      <c r="CU51" s="74"/>
      <c r="CV51" s="74"/>
      <c r="CW51" s="74"/>
      <c r="CX51" s="74"/>
      <c r="CY51" s="74"/>
      <c r="CZ51" s="74"/>
      <c r="DA51" s="74"/>
      <c r="DB51" s="74"/>
      <c r="DC51" s="74"/>
      <c r="DD51" s="74"/>
      <c r="DE51" s="74"/>
      <c r="DF51" s="74"/>
      <c r="DG51" s="74"/>
      <c r="DH51" s="74"/>
      <c r="DI51" s="74"/>
      <c r="DJ51" s="74"/>
      <c r="DK51" s="74"/>
      <c r="DL51" s="74"/>
      <c r="DM51" s="74"/>
      <c r="DN51" s="74"/>
      <c r="DO51" s="74"/>
      <c r="DP51" s="74"/>
      <c r="DQ51" s="74"/>
      <c r="DR51" s="74"/>
      <c r="DS51" s="74"/>
      <c r="DT51" s="74"/>
      <c r="DU51" s="74"/>
      <c r="DV51" s="74"/>
      <c r="DW51" s="74"/>
      <c r="DX51" s="74"/>
      <c r="DY51" s="74"/>
      <c r="DZ51" s="74"/>
      <c r="EA51" s="74"/>
      <c r="EB51" s="74"/>
      <c r="EC51" s="74"/>
      <c r="ED51" s="74"/>
      <c r="EE51" s="74"/>
      <c r="EF51" s="74"/>
      <c r="EG51" s="74"/>
      <c r="EH51" s="74"/>
      <c r="EI51" s="74"/>
      <c r="EJ51" s="74"/>
      <c r="EK51" s="74"/>
      <c r="EL51" s="74"/>
      <c r="EM51" s="74"/>
      <c r="EN51" s="74"/>
      <c r="EO51" s="74"/>
      <c r="EP51" s="74"/>
      <c r="EQ51" s="74"/>
      <c r="ER51" s="74"/>
      <c r="ES51" s="74"/>
      <c r="ET51" s="74"/>
      <c r="EU51" s="74"/>
      <c r="EV51" s="74"/>
      <c r="EW51" s="74"/>
      <c r="EX51" s="74"/>
      <c r="EY51" s="74"/>
      <c r="EZ51" s="74"/>
      <c r="FA51" s="74"/>
      <c r="FB51" s="74"/>
      <c r="FC51" s="74"/>
      <c r="FD51" s="74"/>
      <c r="FE51" s="74"/>
      <c r="FF51" s="74"/>
      <c r="FG51" s="74"/>
      <c r="FH51" s="74"/>
      <c r="FI51" s="74"/>
      <c r="FJ51" s="74"/>
      <c r="FK51" s="74"/>
      <c r="FL51" s="74"/>
      <c r="FM51" s="74"/>
      <c r="FN51" s="74"/>
      <c r="FO51" s="74"/>
      <c r="FP51" s="74"/>
      <c r="FQ51" s="74"/>
      <c r="FR51" s="74"/>
      <c r="FS51" s="74"/>
      <c r="FT51" s="74"/>
      <c r="FU51" s="74"/>
      <c r="FV51" s="74"/>
      <c r="FW51" s="74"/>
      <c r="FX51" s="74"/>
      <c r="FY51" s="74"/>
      <c r="FZ51" s="74"/>
      <c r="GA51" s="74"/>
      <c r="GB51" s="74"/>
      <c r="GC51" s="74"/>
      <c r="GD51" s="74"/>
      <c r="GE51" s="74"/>
      <c r="GF51" s="74"/>
      <c r="GG51" s="74"/>
      <c r="GH51" s="74"/>
      <c r="GI51" s="74"/>
      <c r="GJ51" s="74"/>
      <c r="GK51" s="74"/>
      <c r="GL51" s="74"/>
      <c r="GM51" s="74"/>
      <c r="GN51" s="74"/>
      <c r="GO51" s="74"/>
      <c r="GP51" s="74"/>
      <c r="GQ51" s="74"/>
      <c r="GR51" s="74"/>
      <c r="GS51" s="74"/>
      <c r="GT51" s="74"/>
      <c r="GU51" s="74"/>
      <c r="GV51" s="74"/>
      <c r="GW51" s="74"/>
      <c r="GX51" s="74"/>
      <c r="GY51" s="74"/>
      <c r="GZ51" s="74"/>
      <c r="HA51" s="74"/>
      <c r="HB51" s="74"/>
      <c r="HC51" s="74"/>
      <c r="HD51" s="74"/>
      <c r="HE51" s="74"/>
      <c r="HF51" s="74"/>
      <c r="HG51" s="74"/>
      <c r="HH51" s="74"/>
      <c r="HI51" s="74"/>
      <c r="HJ51" s="74"/>
      <c r="HK51" s="74"/>
      <c r="HL51" s="74"/>
      <c r="HM51" s="74"/>
      <c r="HN51" s="74"/>
      <c r="HO51" s="74"/>
      <c r="HP51" s="74"/>
      <c r="HQ51" s="74"/>
      <c r="HR51" s="74"/>
      <c r="HS51" s="74"/>
      <c r="HT51" s="74"/>
      <c r="HU51" s="74"/>
    </row>
    <row r="52" s="75" customFormat="1" ht="24" customHeight="1" spans="1:229">
      <c r="A52" s="74"/>
      <c r="B52" s="74"/>
      <c r="C52" s="74"/>
      <c r="D52" s="74"/>
      <c r="E52" s="74"/>
      <c r="F52" s="74"/>
      <c r="G52" s="74"/>
      <c r="H52" s="74"/>
      <c r="I52" s="74"/>
      <c r="J52" s="74"/>
      <c r="K52" s="74"/>
      <c r="L52" s="74"/>
      <c r="M52" s="74"/>
      <c r="N52" s="74"/>
      <c r="O52" s="74"/>
      <c r="P52" s="74"/>
      <c r="Q52" s="74"/>
      <c r="R52" s="74"/>
      <c r="S52" s="74"/>
      <c r="T52" s="74"/>
      <c r="U52" s="74"/>
      <c r="V52" s="74"/>
      <c r="W52" s="74"/>
      <c r="X52" s="74"/>
      <c r="Y52" s="74"/>
      <c r="Z52" s="74"/>
      <c r="AA52" s="74"/>
      <c r="AB52" s="74"/>
      <c r="AC52" s="74"/>
      <c r="AD52" s="74"/>
      <c r="AE52" s="74"/>
      <c r="AF52" s="74"/>
      <c r="AG52" s="74"/>
      <c r="AH52" s="74"/>
      <c r="AI52" s="74"/>
      <c r="AJ52" s="74"/>
      <c r="AK52" s="74"/>
      <c r="AL52" s="74"/>
      <c r="AM52" s="74"/>
      <c r="AN52" s="74"/>
      <c r="AO52" s="74"/>
      <c r="AP52" s="74"/>
      <c r="AQ52" s="74"/>
      <c r="AR52" s="74"/>
      <c r="AS52" s="74"/>
      <c r="AT52" s="74"/>
      <c r="AU52" s="74"/>
      <c r="AV52" s="74"/>
      <c r="AW52" s="74"/>
      <c r="AX52" s="74"/>
      <c r="AY52" s="74"/>
      <c r="AZ52" s="74"/>
      <c r="BA52" s="74"/>
      <c r="BB52" s="74"/>
      <c r="BC52" s="74"/>
      <c r="BD52" s="74"/>
      <c r="BE52" s="74"/>
      <c r="BF52" s="74"/>
      <c r="BG52" s="74"/>
      <c r="BH52" s="74"/>
      <c r="BI52" s="74"/>
      <c r="BJ52" s="74"/>
      <c r="BK52" s="74"/>
      <c r="BL52" s="74"/>
      <c r="BM52" s="74"/>
      <c r="BN52" s="74"/>
      <c r="BO52" s="74"/>
      <c r="BP52" s="74"/>
      <c r="BQ52" s="74"/>
      <c r="BR52" s="74"/>
      <c r="BS52" s="74"/>
      <c r="BT52" s="74"/>
      <c r="BU52" s="74"/>
      <c r="BV52" s="74"/>
      <c r="BW52" s="74"/>
      <c r="BX52" s="74"/>
      <c r="BY52" s="74"/>
      <c r="BZ52" s="74"/>
      <c r="CA52" s="74"/>
      <c r="CB52" s="74"/>
      <c r="CC52" s="74"/>
      <c r="CD52" s="74"/>
      <c r="CE52" s="74"/>
      <c r="CF52" s="74"/>
      <c r="CG52" s="74"/>
      <c r="CH52" s="74"/>
      <c r="CI52" s="74"/>
      <c r="CJ52" s="74"/>
      <c r="CK52" s="74"/>
      <c r="CL52" s="74"/>
      <c r="CM52" s="74"/>
      <c r="CN52" s="74"/>
      <c r="CO52" s="74"/>
      <c r="CP52" s="74"/>
      <c r="CQ52" s="74"/>
      <c r="CR52" s="74"/>
      <c r="CS52" s="74"/>
      <c r="CT52" s="74"/>
      <c r="CU52" s="74"/>
      <c r="CV52" s="74"/>
      <c r="CW52" s="74"/>
      <c r="CX52" s="74"/>
      <c r="CY52" s="74"/>
      <c r="CZ52" s="74"/>
      <c r="DA52" s="74"/>
      <c r="DB52" s="74"/>
      <c r="DC52" s="74"/>
      <c r="DD52" s="74"/>
      <c r="DE52" s="74"/>
      <c r="DF52" s="74"/>
      <c r="DG52" s="74"/>
      <c r="DH52" s="74"/>
      <c r="DI52" s="74"/>
      <c r="DJ52" s="74"/>
      <c r="DK52" s="74"/>
      <c r="DL52" s="74"/>
      <c r="DM52" s="74"/>
      <c r="DN52" s="74"/>
      <c r="DO52" s="74"/>
      <c r="DP52" s="74"/>
      <c r="DQ52" s="74"/>
      <c r="DR52" s="74"/>
      <c r="DS52" s="74"/>
      <c r="DT52" s="74"/>
      <c r="DU52" s="74"/>
      <c r="DV52" s="74"/>
      <c r="DW52" s="74"/>
      <c r="DX52" s="74"/>
      <c r="DY52" s="74"/>
      <c r="DZ52" s="74"/>
      <c r="EA52" s="74"/>
      <c r="EB52" s="74"/>
      <c r="EC52" s="74"/>
      <c r="ED52" s="74"/>
      <c r="EE52" s="74"/>
      <c r="EF52" s="74"/>
      <c r="EG52" s="74"/>
      <c r="EH52" s="74"/>
      <c r="EI52" s="74"/>
      <c r="EJ52" s="74"/>
      <c r="EK52" s="74"/>
      <c r="EL52" s="74"/>
      <c r="EM52" s="74"/>
      <c r="EN52" s="74"/>
      <c r="EO52" s="74"/>
      <c r="EP52" s="74"/>
      <c r="EQ52" s="74"/>
      <c r="ER52" s="74"/>
      <c r="ES52" s="74"/>
      <c r="ET52" s="74"/>
      <c r="EU52" s="74"/>
      <c r="EV52" s="74"/>
      <c r="EW52" s="74"/>
      <c r="EX52" s="74"/>
      <c r="EY52" s="74"/>
      <c r="EZ52" s="74"/>
      <c r="FA52" s="74"/>
      <c r="FB52" s="74"/>
      <c r="FC52" s="74"/>
      <c r="FD52" s="74"/>
      <c r="FE52" s="74"/>
      <c r="FF52" s="74"/>
      <c r="FG52" s="74"/>
      <c r="FH52" s="74"/>
      <c r="FI52" s="74"/>
      <c r="FJ52" s="74"/>
      <c r="FK52" s="74"/>
      <c r="FL52" s="74"/>
      <c r="FM52" s="74"/>
      <c r="FN52" s="74"/>
      <c r="FO52" s="74"/>
      <c r="FP52" s="74"/>
      <c r="FQ52" s="74"/>
      <c r="FR52" s="74"/>
      <c r="FS52" s="74"/>
      <c r="FT52" s="74"/>
      <c r="FU52" s="74"/>
      <c r="FV52" s="74"/>
      <c r="FW52" s="74"/>
      <c r="FX52" s="74"/>
      <c r="FY52" s="74"/>
      <c r="FZ52" s="74"/>
      <c r="GA52" s="74"/>
      <c r="GB52" s="74"/>
      <c r="GC52" s="74"/>
      <c r="GD52" s="74"/>
      <c r="GE52" s="74"/>
      <c r="GF52" s="74"/>
      <c r="GG52" s="74"/>
      <c r="GH52" s="74"/>
      <c r="GI52" s="74"/>
      <c r="GJ52" s="74"/>
      <c r="GK52" s="74"/>
      <c r="GL52" s="74"/>
      <c r="GM52" s="74"/>
      <c r="GN52" s="74"/>
      <c r="GO52" s="74"/>
      <c r="GP52" s="74"/>
      <c r="GQ52" s="74"/>
      <c r="GR52" s="74"/>
      <c r="GS52" s="74"/>
      <c r="GT52" s="74"/>
      <c r="GU52" s="74"/>
      <c r="GV52" s="74"/>
      <c r="GW52" s="74"/>
      <c r="GX52" s="74"/>
      <c r="GY52" s="74"/>
      <c r="GZ52" s="74"/>
      <c r="HA52" s="74"/>
      <c r="HB52" s="74"/>
      <c r="HC52" s="74"/>
      <c r="HD52" s="74"/>
      <c r="HE52" s="74"/>
      <c r="HF52" s="74"/>
      <c r="HG52" s="74"/>
      <c r="HH52" s="74"/>
      <c r="HI52" s="74"/>
      <c r="HJ52" s="74"/>
      <c r="HK52" s="74"/>
      <c r="HL52" s="74"/>
      <c r="HM52" s="74"/>
      <c r="HN52" s="74"/>
      <c r="HO52" s="74"/>
      <c r="HP52" s="74"/>
      <c r="HQ52" s="74"/>
      <c r="HR52" s="74"/>
      <c r="HS52" s="74"/>
      <c r="HT52" s="74"/>
      <c r="HU52" s="74"/>
    </row>
    <row r="53" s="75" customFormat="1" ht="24" customHeight="1" spans="1:229">
      <c r="A53" s="74"/>
      <c r="B53" s="74"/>
      <c r="C53" s="74"/>
      <c r="D53" s="74"/>
      <c r="E53" s="74"/>
      <c r="F53" s="74"/>
      <c r="G53" s="74"/>
      <c r="H53" s="74"/>
      <c r="I53" s="74"/>
      <c r="J53" s="74"/>
      <c r="K53" s="74"/>
      <c r="L53" s="74"/>
      <c r="M53" s="74"/>
      <c r="N53" s="74"/>
      <c r="O53" s="74"/>
      <c r="P53" s="74"/>
      <c r="Q53" s="74"/>
      <c r="R53" s="74"/>
      <c r="S53" s="74"/>
      <c r="T53" s="74"/>
      <c r="U53" s="74"/>
      <c r="V53" s="74"/>
      <c r="W53" s="74"/>
      <c r="X53" s="74"/>
      <c r="Y53" s="74"/>
      <c r="Z53" s="74"/>
      <c r="AA53" s="74"/>
      <c r="AB53" s="74"/>
      <c r="AC53" s="74"/>
      <c r="AD53" s="74"/>
      <c r="AE53" s="74"/>
      <c r="AF53" s="74"/>
      <c r="AG53" s="74"/>
      <c r="AH53" s="74"/>
      <c r="AI53" s="74"/>
      <c r="AJ53" s="74"/>
      <c r="AK53" s="74"/>
      <c r="AL53" s="74"/>
      <c r="AM53" s="74"/>
      <c r="AN53" s="74"/>
      <c r="AO53" s="74"/>
      <c r="AP53" s="74"/>
      <c r="AQ53" s="74"/>
      <c r="AR53" s="74"/>
      <c r="AS53" s="74"/>
      <c r="AT53" s="74"/>
      <c r="AU53" s="74"/>
      <c r="AV53" s="74"/>
      <c r="AW53" s="74"/>
      <c r="AX53" s="74"/>
      <c r="AY53" s="74"/>
      <c r="AZ53" s="74"/>
      <c r="BA53" s="74"/>
      <c r="BB53" s="74"/>
      <c r="BC53" s="74"/>
      <c r="BD53" s="74"/>
      <c r="BE53" s="74"/>
      <c r="BF53" s="74"/>
      <c r="BG53" s="74"/>
      <c r="BH53" s="74"/>
      <c r="BI53" s="74"/>
      <c r="BJ53" s="74"/>
      <c r="BK53" s="74"/>
      <c r="BL53" s="74"/>
      <c r="BM53" s="74"/>
      <c r="BN53" s="74"/>
      <c r="BO53" s="74"/>
      <c r="BP53" s="74"/>
      <c r="BQ53" s="74"/>
      <c r="BR53" s="74"/>
      <c r="BS53" s="74"/>
      <c r="BT53" s="74"/>
      <c r="BU53" s="74"/>
      <c r="BV53" s="74"/>
      <c r="BW53" s="74"/>
      <c r="BX53" s="74"/>
      <c r="BY53" s="74"/>
      <c r="BZ53" s="74"/>
      <c r="CA53" s="74"/>
      <c r="CB53" s="74"/>
      <c r="CC53" s="74"/>
      <c r="CD53" s="74"/>
      <c r="CE53" s="74"/>
      <c r="CF53" s="74"/>
      <c r="CG53" s="74"/>
      <c r="CH53" s="74"/>
      <c r="CI53" s="74"/>
      <c r="CJ53" s="74"/>
      <c r="CK53" s="74"/>
      <c r="CL53" s="74"/>
      <c r="CM53" s="74"/>
      <c r="CN53" s="74"/>
      <c r="CO53" s="74"/>
      <c r="CP53" s="74"/>
      <c r="CQ53" s="74"/>
      <c r="CR53" s="74"/>
      <c r="CS53" s="74"/>
      <c r="CT53" s="74"/>
      <c r="CU53" s="74"/>
      <c r="CV53" s="74"/>
      <c r="CW53" s="74"/>
      <c r="CX53" s="74"/>
      <c r="CY53" s="74"/>
      <c r="CZ53" s="74"/>
      <c r="DA53" s="74"/>
      <c r="DB53" s="74"/>
      <c r="DC53" s="74"/>
      <c r="DD53" s="74"/>
      <c r="DE53" s="74"/>
      <c r="DF53" s="74"/>
      <c r="DG53" s="74"/>
      <c r="DH53" s="74"/>
      <c r="DI53" s="74"/>
      <c r="DJ53" s="74"/>
      <c r="DK53" s="74"/>
      <c r="DL53" s="74"/>
      <c r="DM53" s="74"/>
      <c r="DN53" s="74"/>
      <c r="DO53" s="74"/>
      <c r="DP53" s="74"/>
      <c r="DQ53" s="74"/>
      <c r="DR53" s="74"/>
      <c r="DS53" s="74"/>
      <c r="DT53" s="74"/>
      <c r="DU53" s="74"/>
      <c r="DV53" s="74"/>
      <c r="DW53" s="74"/>
      <c r="DX53" s="74"/>
      <c r="DY53" s="74"/>
      <c r="DZ53" s="74"/>
      <c r="EA53" s="74"/>
      <c r="EB53" s="74"/>
      <c r="EC53" s="74"/>
      <c r="ED53" s="74"/>
      <c r="EE53" s="74"/>
      <c r="EF53" s="74"/>
      <c r="EG53" s="74"/>
      <c r="EH53" s="74"/>
      <c r="EI53" s="74"/>
      <c r="EJ53" s="74"/>
      <c r="EK53" s="74"/>
      <c r="EL53" s="74"/>
      <c r="EM53" s="74"/>
      <c r="EN53" s="74"/>
      <c r="EO53" s="74"/>
      <c r="EP53" s="74"/>
      <c r="EQ53" s="74"/>
      <c r="ER53" s="74"/>
      <c r="ES53" s="74"/>
      <c r="ET53" s="74"/>
      <c r="EU53" s="74"/>
      <c r="EV53" s="74"/>
      <c r="EW53" s="74"/>
      <c r="EX53" s="74"/>
      <c r="EY53" s="74"/>
      <c r="EZ53" s="74"/>
      <c r="FA53" s="74"/>
      <c r="FB53" s="74"/>
      <c r="FC53" s="74"/>
      <c r="FD53" s="74"/>
      <c r="FE53" s="74"/>
      <c r="FF53" s="74"/>
      <c r="FG53" s="74"/>
      <c r="FH53" s="74"/>
      <c r="FI53" s="74"/>
      <c r="FJ53" s="74"/>
      <c r="FK53" s="74"/>
      <c r="FL53" s="74"/>
      <c r="FM53" s="74"/>
      <c r="FN53" s="74"/>
      <c r="FO53" s="74"/>
      <c r="FP53" s="74"/>
      <c r="FQ53" s="74"/>
      <c r="FR53" s="74"/>
      <c r="FS53" s="74"/>
      <c r="FT53" s="74"/>
      <c r="FU53" s="74"/>
      <c r="FV53" s="74"/>
      <c r="FW53" s="74"/>
      <c r="FX53" s="74"/>
      <c r="FY53" s="74"/>
      <c r="FZ53" s="74"/>
      <c r="GA53" s="74"/>
      <c r="GB53" s="74"/>
      <c r="GC53" s="74"/>
      <c r="GD53" s="74"/>
      <c r="GE53" s="74"/>
      <c r="GF53" s="74"/>
      <c r="GG53" s="74"/>
      <c r="GH53" s="74"/>
      <c r="GI53" s="74"/>
      <c r="GJ53" s="74"/>
      <c r="GK53" s="74"/>
      <c r="GL53" s="74"/>
      <c r="GM53" s="74"/>
      <c r="GN53" s="74"/>
      <c r="GO53" s="74"/>
      <c r="GP53" s="74"/>
      <c r="GQ53" s="74"/>
      <c r="GR53" s="74"/>
      <c r="GS53" s="74"/>
      <c r="GT53" s="74"/>
      <c r="GU53" s="74"/>
      <c r="GV53" s="74"/>
      <c r="GW53" s="74"/>
      <c r="GX53" s="74"/>
      <c r="GY53" s="74"/>
      <c r="GZ53" s="74"/>
      <c r="HA53" s="74"/>
      <c r="HB53" s="74"/>
      <c r="HC53" s="74"/>
      <c r="HD53" s="74"/>
      <c r="HE53" s="74"/>
      <c r="HF53" s="74"/>
      <c r="HG53" s="74"/>
      <c r="HH53" s="74"/>
      <c r="HI53" s="74"/>
      <c r="HJ53" s="74"/>
      <c r="HK53" s="74"/>
      <c r="HL53" s="74"/>
      <c r="HM53" s="74"/>
      <c r="HN53" s="74"/>
      <c r="HO53" s="74"/>
      <c r="HP53" s="74"/>
      <c r="HQ53" s="74"/>
      <c r="HR53" s="74"/>
      <c r="HS53" s="74"/>
      <c r="HT53" s="74"/>
      <c r="HU53" s="74"/>
    </row>
    <row r="54" s="75" customFormat="1" ht="24" customHeight="1" spans="1:229">
      <c r="A54" s="74"/>
      <c r="B54" s="74"/>
      <c r="C54" s="74"/>
      <c r="D54" s="74"/>
      <c r="E54" s="74"/>
      <c r="F54" s="74"/>
      <c r="G54" s="74"/>
      <c r="H54" s="74"/>
      <c r="I54" s="74"/>
      <c r="J54" s="74"/>
      <c r="K54" s="74"/>
      <c r="L54" s="74"/>
      <c r="M54" s="74"/>
      <c r="N54" s="74"/>
      <c r="O54" s="74"/>
      <c r="P54" s="74"/>
      <c r="Q54" s="74"/>
      <c r="R54" s="74"/>
      <c r="S54" s="74"/>
      <c r="T54" s="74"/>
      <c r="U54" s="74"/>
      <c r="V54" s="74"/>
      <c r="W54" s="74"/>
      <c r="X54" s="74"/>
      <c r="Y54" s="74"/>
      <c r="Z54" s="74"/>
      <c r="AA54" s="74"/>
      <c r="AB54" s="74"/>
      <c r="AC54" s="74"/>
      <c r="AD54" s="74"/>
      <c r="AE54" s="74"/>
      <c r="AF54" s="74"/>
      <c r="AG54" s="74"/>
      <c r="AH54" s="74"/>
      <c r="AI54" s="74"/>
      <c r="AJ54" s="74"/>
      <c r="AK54" s="74"/>
      <c r="AL54" s="74"/>
      <c r="AM54" s="74"/>
      <c r="AN54" s="74"/>
      <c r="AO54" s="74"/>
      <c r="AP54" s="74"/>
      <c r="AQ54" s="74"/>
      <c r="AR54" s="74"/>
      <c r="AS54" s="74"/>
      <c r="AT54" s="74"/>
      <c r="AU54" s="74"/>
      <c r="AV54" s="74"/>
      <c r="AW54" s="74"/>
      <c r="AX54" s="74"/>
      <c r="AY54" s="74"/>
      <c r="AZ54" s="74"/>
      <c r="BA54" s="74"/>
      <c r="BB54" s="74"/>
      <c r="BC54" s="74"/>
      <c r="BD54" s="74"/>
      <c r="BE54" s="74"/>
      <c r="BF54" s="74"/>
      <c r="BG54" s="74"/>
      <c r="BH54" s="74"/>
      <c r="BI54" s="74"/>
      <c r="BJ54" s="74"/>
      <c r="BK54" s="74"/>
      <c r="BL54" s="74"/>
      <c r="BM54" s="74"/>
      <c r="BN54" s="74"/>
      <c r="BO54" s="74"/>
      <c r="BP54" s="74"/>
      <c r="BQ54" s="74"/>
      <c r="BR54" s="74"/>
      <c r="BS54" s="74"/>
      <c r="BT54" s="74"/>
      <c r="BU54" s="74"/>
      <c r="BV54" s="74"/>
      <c r="BW54" s="74"/>
      <c r="BX54" s="74"/>
      <c r="BY54" s="74"/>
      <c r="BZ54" s="74"/>
      <c r="CA54" s="74"/>
      <c r="CB54" s="74"/>
      <c r="CC54" s="74"/>
      <c r="CD54" s="74"/>
      <c r="CE54" s="74"/>
      <c r="CF54" s="74"/>
      <c r="CG54" s="74"/>
      <c r="CH54" s="74"/>
      <c r="CI54" s="74"/>
      <c r="CJ54" s="74"/>
      <c r="CK54" s="74"/>
      <c r="CL54" s="74"/>
      <c r="CM54" s="74"/>
      <c r="CN54" s="74"/>
      <c r="CO54" s="74"/>
      <c r="CP54" s="74"/>
      <c r="CQ54" s="74"/>
      <c r="CR54" s="74"/>
      <c r="CS54" s="74"/>
      <c r="CT54" s="74"/>
      <c r="CU54" s="74"/>
      <c r="CV54" s="74"/>
      <c r="CW54" s="74"/>
      <c r="CX54" s="74"/>
      <c r="CY54" s="74"/>
      <c r="CZ54" s="74"/>
      <c r="DA54" s="74"/>
      <c r="DB54" s="74"/>
      <c r="DC54" s="74"/>
      <c r="DD54" s="74"/>
      <c r="DE54" s="74"/>
      <c r="DF54" s="74"/>
      <c r="DG54" s="74"/>
      <c r="DH54" s="74"/>
      <c r="DI54" s="74"/>
      <c r="DJ54" s="74"/>
      <c r="DK54" s="74"/>
      <c r="DL54" s="74"/>
      <c r="DM54" s="74"/>
      <c r="DN54" s="74"/>
      <c r="DO54" s="74"/>
      <c r="DP54" s="74"/>
      <c r="DQ54" s="74"/>
      <c r="DR54" s="74"/>
      <c r="DS54" s="74"/>
      <c r="DT54" s="74"/>
      <c r="DU54" s="74"/>
      <c r="DV54" s="74"/>
      <c r="DW54" s="74"/>
      <c r="DX54" s="74"/>
      <c r="DY54" s="74"/>
      <c r="DZ54" s="74"/>
      <c r="EA54" s="74"/>
      <c r="EB54" s="74"/>
      <c r="EC54" s="74"/>
      <c r="ED54" s="74"/>
      <c r="EE54" s="74"/>
      <c r="EF54" s="74"/>
      <c r="EG54" s="74"/>
      <c r="EH54" s="74"/>
      <c r="EI54" s="74"/>
      <c r="EJ54" s="74"/>
      <c r="EK54" s="74"/>
      <c r="EL54" s="74"/>
      <c r="EM54" s="74"/>
      <c r="EN54" s="74"/>
      <c r="EO54" s="74"/>
      <c r="EP54" s="74"/>
      <c r="EQ54" s="74"/>
      <c r="ER54" s="74"/>
      <c r="ES54" s="74"/>
      <c r="ET54" s="74"/>
      <c r="EU54" s="74"/>
      <c r="EV54" s="74"/>
      <c r="EW54" s="74"/>
      <c r="EX54" s="74"/>
      <c r="EY54" s="74"/>
      <c r="EZ54" s="74"/>
      <c r="FA54" s="74"/>
      <c r="FB54" s="74"/>
      <c r="FC54" s="74"/>
      <c r="FD54" s="74"/>
      <c r="FE54" s="74"/>
      <c r="FF54" s="74"/>
      <c r="FG54" s="74"/>
      <c r="FH54" s="74"/>
      <c r="FI54" s="74"/>
      <c r="FJ54" s="74"/>
      <c r="FK54" s="74"/>
      <c r="FL54" s="74"/>
      <c r="FM54" s="74"/>
      <c r="FN54" s="74"/>
      <c r="FO54" s="74"/>
      <c r="FP54" s="74"/>
      <c r="FQ54" s="74"/>
      <c r="FR54" s="74"/>
      <c r="FS54" s="74"/>
      <c r="FT54" s="74"/>
      <c r="FU54" s="74"/>
      <c r="FV54" s="74"/>
      <c r="FW54" s="74"/>
      <c r="FX54" s="74"/>
      <c r="FY54" s="74"/>
      <c r="FZ54" s="74"/>
      <c r="GA54" s="74"/>
      <c r="GB54" s="74"/>
      <c r="GC54" s="74"/>
      <c r="GD54" s="74"/>
      <c r="GE54" s="74"/>
      <c r="GF54" s="74"/>
      <c r="GG54" s="74"/>
      <c r="GH54" s="74"/>
      <c r="GI54" s="74"/>
      <c r="GJ54" s="74"/>
      <c r="GK54" s="74"/>
      <c r="GL54" s="74"/>
      <c r="GM54" s="74"/>
      <c r="GN54" s="74"/>
      <c r="GO54" s="74"/>
      <c r="GP54" s="74"/>
      <c r="GQ54" s="74"/>
      <c r="GR54" s="74"/>
      <c r="GS54" s="74"/>
      <c r="GT54" s="74"/>
      <c r="GU54" s="74"/>
      <c r="GV54" s="74"/>
      <c r="GW54" s="74"/>
      <c r="GX54" s="74"/>
      <c r="GY54" s="74"/>
      <c r="GZ54" s="74"/>
      <c r="HA54" s="74"/>
      <c r="HB54" s="74"/>
      <c r="HC54" s="74"/>
      <c r="HD54" s="74"/>
      <c r="HE54" s="74"/>
      <c r="HF54" s="74"/>
      <c r="HG54" s="74"/>
      <c r="HH54" s="74"/>
      <c r="HI54" s="74"/>
      <c r="HJ54" s="74"/>
      <c r="HK54" s="74"/>
      <c r="HL54" s="74"/>
      <c r="HM54" s="74"/>
      <c r="HN54" s="74"/>
      <c r="HO54" s="74"/>
      <c r="HP54" s="74"/>
      <c r="HQ54" s="74"/>
      <c r="HR54" s="74"/>
      <c r="HS54" s="74"/>
      <c r="HT54" s="74"/>
      <c r="HU54" s="74"/>
    </row>
    <row r="55" s="75" customFormat="1" ht="24" customHeight="1" spans="1:229">
      <c r="A55" s="74"/>
      <c r="B55" s="74"/>
      <c r="C55" s="74"/>
      <c r="D55" s="74"/>
      <c r="E55" s="74"/>
      <c r="F55" s="74"/>
      <c r="G55" s="74"/>
      <c r="H55" s="74"/>
      <c r="I55" s="74"/>
      <c r="J55" s="74"/>
      <c r="K55" s="74"/>
      <c r="L55" s="74"/>
      <c r="M55" s="74"/>
      <c r="N55" s="74"/>
      <c r="O55" s="74"/>
      <c r="P55" s="74"/>
      <c r="Q55" s="74"/>
      <c r="R55" s="74"/>
      <c r="S55" s="74"/>
      <c r="T55" s="74"/>
      <c r="U55" s="74"/>
      <c r="V55" s="74"/>
      <c r="W55" s="74"/>
      <c r="X55" s="74"/>
      <c r="Y55" s="74"/>
      <c r="Z55" s="74"/>
      <c r="AA55" s="74"/>
      <c r="AB55" s="74"/>
      <c r="AC55" s="74"/>
      <c r="AD55" s="74"/>
      <c r="AE55" s="74"/>
      <c r="AF55" s="74"/>
      <c r="AG55" s="74"/>
      <c r="AH55" s="74"/>
      <c r="AI55" s="74"/>
      <c r="AJ55" s="74"/>
      <c r="AK55" s="74"/>
      <c r="AL55" s="74"/>
      <c r="AM55" s="74"/>
      <c r="AN55" s="74"/>
      <c r="AO55" s="74"/>
      <c r="AP55" s="74"/>
      <c r="AQ55" s="74"/>
      <c r="AR55" s="74"/>
      <c r="AS55" s="74"/>
      <c r="AT55" s="74"/>
      <c r="AU55" s="74"/>
      <c r="AV55" s="74"/>
      <c r="AW55" s="74"/>
      <c r="AX55" s="74"/>
      <c r="AY55" s="74"/>
      <c r="AZ55" s="74"/>
      <c r="BA55" s="74"/>
      <c r="BB55" s="74"/>
      <c r="BC55" s="74"/>
      <c r="BD55" s="74"/>
      <c r="BE55" s="74"/>
      <c r="BF55" s="74"/>
      <c r="BG55" s="74"/>
      <c r="BH55" s="74"/>
      <c r="BI55" s="74"/>
      <c r="BJ55" s="74"/>
      <c r="BK55" s="74"/>
      <c r="BL55" s="74"/>
      <c r="BM55" s="74"/>
      <c r="BN55" s="74"/>
      <c r="BO55" s="74"/>
      <c r="BP55" s="74"/>
      <c r="BQ55" s="74"/>
      <c r="BR55" s="74"/>
      <c r="BS55" s="74"/>
      <c r="BT55" s="74"/>
      <c r="BU55" s="74"/>
      <c r="BV55" s="74"/>
      <c r="BW55" s="74"/>
      <c r="BX55" s="74"/>
      <c r="BY55" s="74"/>
      <c r="BZ55" s="74"/>
      <c r="CA55" s="74"/>
      <c r="CB55" s="74"/>
      <c r="CC55" s="74"/>
      <c r="CD55" s="74"/>
      <c r="CE55" s="74"/>
      <c r="CF55" s="74"/>
      <c r="CG55" s="74"/>
      <c r="CH55" s="74"/>
      <c r="CI55" s="74"/>
      <c r="CJ55" s="74"/>
      <c r="CK55" s="74"/>
      <c r="CL55" s="74"/>
      <c r="CM55" s="74"/>
      <c r="CN55" s="74"/>
      <c r="CO55" s="74"/>
      <c r="CP55" s="74"/>
      <c r="CQ55" s="74"/>
      <c r="CR55" s="74"/>
      <c r="CS55" s="74"/>
      <c r="CT55" s="74"/>
      <c r="CU55" s="74"/>
      <c r="CV55" s="74"/>
      <c r="CW55" s="74"/>
      <c r="CX55" s="74"/>
      <c r="CY55" s="74"/>
      <c r="CZ55" s="74"/>
      <c r="DA55" s="74"/>
      <c r="DB55" s="74"/>
      <c r="DC55" s="74"/>
      <c r="DD55" s="74"/>
      <c r="DE55" s="74"/>
      <c r="DF55" s="74"/>
      <c r="DG55" s="74"/>
      <c r="DH55" s="74"/>
      <c r="DI55" s="74"/>
      <c r="DJ55" s="74"/>
      <c r="DK55" s="74"/>
      <c r="DL55" s="74"/>
      <c r="DM55" s="74"/>
      <c r="DN55" s="74"/>
      <c r="DO55" s="74"/>
      <c r="DP55" s="74"/>
      <c r="DQ55" s="74"/>
      <c r="DR55" s="74"/>
      <c r="DS55" s="74"/>
      <c r="DT55" s="74"/>
      <c r="DU55" s="74"/>
      <c r="DV55" s="74"/>
      <c r="DW55" s="74"/>
      <c r="DX55" s="74"/>
      <c r="DY55" s="74"/>
      <c r="DZ55" s="74"/>
      <c r="EA55" s="74"/>
      <c r="EB55" s="74"/>
      <c r="EC55" s="74"/>
      <c r="ED55" s="74"/>
      <c r="EE55" s="74"/>
      <c r="EF55" s="74"/>
      <c r="EG55" s="74"/>
      <c r="EH55" s="74"/>
      <c r="EI55" s="74"/>
      <c r="EJ55" s="74"/>
      <c r="EK55" s="74"/>
      <c r="EL55" s="74"/>
      <c r="EM55" s="74"/>
      <c r="EN55" s="74"/>
      <c r="EO55" s="74"/>
      <c r="EP55" s="74"/>
      <c r="EQ55" s="74"/>
      <c r="ER55" s="74"/>
      <c r="ES55" s="74"/>
      <c r="ET55" s="74"/>
      <c r="EU55" s="74"/>
      <c r="EV55" s="74"/>
      <c r="EW55" s="74"/>
      <c r="EX55" s="74"/>
      <c r="EY55" s="74"/>
      <c r="EZ55" s="74"/>
      <c r="FA55" s="74"/>
      <c r="FB55" s="74"/>
      <c r="FC55" s="74"/>
      <c r="FD55" s="74"/>
      <c r="FE55" s="74"/>
      <c r="FF55" s="74"/>
      <c r="FG55" s="74"/>
      <c r="FH55" s="74"/>
      <c r="FI55" s="74"/>
      <c r="FJ55" s="74"/>
      <c r="FK55" s="74"/>
      <c r="FL55" s="74"/>
      <c r="FM55" s="74"/>
      <c r="FN55" s="74"/>
      <c r="FO55" s="74"/>
      <c r="FP55" s="74"/>
      <c r="FQ55" s="74"/>
      <c r="FR55" s="74"/>
      <c r="FS55" s="74"/>
      <c r="FT55" s="74"/>
      <c r="FU55" s="74"/>
      <c r="FV55" s="74"/>
      <c r="FW55" s="74"/>
      <c r="FX55" s="74"/>
      <c r="FY55" s="74"/>
      <c r="FZ55" s="74"/>
      <c r="GA55" s="74"/>
      <c r="GB55" s="74"/>
      <c r="GC55" s="74"/>
      <c r="GD55" s="74"/>
      <c r="GE55" s="74"/>
      <c r="GF55" s="74"/>
      <c r="GG55" s="74"/>
      <c r="GH55" s="74"/>
      <c r="GI55" s="74"/>
      <c r="GJ55" s="74"/>
      <c r="GK55" s="74"/>
      <c r="GL55" s="74"/>
      <c r="GM55" s="74"/>
      <c r="GN55" s="74"/>
      <c r="GO55" s="74"/>
      <c r="GP55" s="74"/>
      <c r="GQ55" s="74"/>
      <c r="GR55" s="74"/>
      <c r="GS55" s="74"/>
      <c r="GT55" s="74"/>
      <c r="GU55" s="74"/>
      <c r="GV55" s="74"/>
      <c r="GW55" s="74"/>
      <c r="GX55" s="74"/>
      <c r="GY55" s="74"/>
      <c r="GZ55" s="74"/>
      <c r="HA55" s="74"/>
      <c r="HB55" s="74"/>
      <c r="HC55" s="74"/>
      <c r="HD55" s="74"/>
      <c r="HE55" s="74"/>
      <c r="HF55" s="74"/>
      <c r="HG55" s="74"/>
      <c r="HH55" s="74"/>
      <c r="HI55" s="74"/>
      <c r="HJ55" s="74"/>
      <c r="HK55" s="74"/>
      <c r="HL55" s="74"/>
      <c r="HM55" s="74"/>
      <c r="HN55" s="74"/>
      <c r="HO55" s="74"/>
      <c r="HP55" s="74"/>
      <c r="HQ55" s="74"/>
      <c r="HR55" s="74"/>
      <c r="HS55" s="74"/>
      <c r="HT55" s="74"/>
      <c r="HU55" s="74"/>
    </row>
    <row r="56" s="75" customFormat="1" ht="24" customHeight="1" spans="1:229">
      <c r="A56" s="74"/>
      <c r="B56" s="74"/>
      <c r="C56" s="74"/>
      <c r="D56" s="74"/>
      <c r="E56" s="74"/>
      <c r="F56" s="74"/>
      <c r="G56" s="74"/>
      <c r="H56" s="74"/>
      <c r="I56" s="74"/>
      <c r="J56" s="74"/>
      <c r="K56" s="74"/>
      <c r="L56" s="74"/>
      <c r="M56" s="74"/>
      <c r="N56" s="74"/>
      <c r="O56" s="74"/>
      <c r="P56" s="74"/>
      <c r="Q56" s="74"/>
      <c r="R56" s="74"/>
      <c r="S56" s="74"/>
      <c r="T56" s="74"/>
      <c r="U56" s="74"/>
      <c r="V56" s="74"/>
      <c r="W56" s="74"/>
      <c r="X56" s="74"/>
      <c r="Y56" s="74"/>
      <c r="Z56" s="74"/>
      <c r="AA56" s="74"/>
      <c r="AB56" s="74"/>
      <c r="AC56" s="74"/>
      <c r="AD56" s="74"/>
      <c r="AE56" s="74"/>
      <c r="AF56" s="74"/>
      <c r="AG56" s="74"/>
      <c r="AH56" s="74"/>
      <c r="AI56" s="74"/>
      <c r="AJ56" s="74"/>
      <c r="AK56" s="74"/>
      <c r="AL56" s="74"/>
      <c r="AM56" s="74"/>
      <c r="AN56" s="74"/>
      <c r="AO56" s="74"/>
      <c r="AP56" s="74"/>
      <c r="AQ56" s="74"/>
      <c r="AR56" s="74"/>
      <c r="AS56" s="74"/>
      <c r="AT56" s="74"/>
      <c r="AU56" s="74"/>
      <c r="AV56" s="74"/>
      <c r="AW56" s="74"/>
      <c r="AX56" s="74"/>
      <c r="AY56" s="74"/>
      <c r="AZ56" s="74"/>
      <c r="BA56" s="74"/>
      <c r="BB56" s="74"/>
      <c r="BC56" s="74"/>
      <c r="BD56" s="74"/>
      <c r="BE56" s="74"/>
      <c r="BF56" s="74"/>
      <c r="BG56" s="74"/>
      <c r="BH56" s="74"/>
      <c r="BI56" s="74"/>
      <c r="BJ56" s="74"/>
      <c r="BK56" s="74"/>
      <c r="BL56" s="74"/>
      <c r="BM56" s="74"/>
      <c r="BN56" s="74"/>
      <c r="BO56" s="74"/>
      <c r="BP56" s="74"/>
      <c r="BQ56" s="74"/>
      <c r="BR56" s="74"/>
      <c r="BS56" s="74"/>
      <c r="BT56" s="74"/>
      <c r="BU56" s="74"/>
      <c r="BV56" s="74"/>
      <c r="BW56" s="74"/>
      <c r="BX56" s="74"/>
      <c r="BY56" s="74"/>
      <c r="BZ56" s="74"/>
      <c r="CA56" s="74"/>
      <c r="CB56" s="74"/>
      <c r="CC56" s="74"/>
      <c r="CD56" s="74"/>
      <c r="CE56" s="74"/>
      <c r="CF56" s="74"/>
      <c r="CG56" s="74"/>
      <c r="CH56" s="74"/>
      <c r="CI56" s="74"/>
      <c r="CJ56" s="74"/>
      <c r="CK56" s="74"/>
      <c r="CL56" s="74"/>
      <c r="CM56" s="74"/>
      <c r="CN56" s="74"/>
      <c r="CO56" s="74"/>
      <c r="CP56" s="74"/>
      <c r="CQ56" s="74"/>
      <c r="CR56" s="74"/>
      <c r="CS56" s="74"/>
      <c r="CT56" s="74"/>
      <c r="CU56" s="74"/>
      <c r="CV56" s="74"/>
      <c r="CW56" s="74"/>
      <c r="CX56" s="74"/>
      <c r="CY56" s="74"/>
      <c r="CZ56" s="74"/>
      <c r="DA56" s="74"/>
      <c r="DB56" s="74"/>
      <c r="DC56" s="74"/>
      <c r="DD56" s="74"/>
      <c r="DE56" s="74"/>
      <c r="DF56" s="74"/>
      <c r="DG56" s="74"/>
      <c r="DH56" s="74"/>
      <c r="DI56" s="74"/>
      <c r="DJ56" s="74"/>
      <c r="DK56" s="74"/>
      <c r="DL56" s="74"/>
      <c r="DM56" s="74"/>
      <c r="DN56" s="74"/>
      <c r="DO56" s="74"/>
      <c r="DP56" s="74"/>
      <c r="DQ56" s="74"/>
      <c r="DR56" s="74"/>
      <c r="DS56" s="74"/>
      <c r="DT56" s="74"/>
      <c r="DU56" s="74"/>
      <c r="DV56" s="74"/>
      <c r="DW56" s="74"/>
      <c r="DX56" s="74"/>
      <c r="DY56" s="74"/>
      <c r="DZ56" s="74"/>
      <c r="EA56" s="74"/>
      <c r="EB56" s="74"/>
      <c r="EC56" s="74"/>
      <c r="ED56" s="74"/>
      <c r="EE56" s="74"/>
      <c r="EF56" s="74"/>
      <c r="EG56" s="74"/>
      <c r="EH56" s="74"/>
      <c r="EI56" s="74"/>
      <c r="EJ56" s="74"/>
      <c r="EK56" s="74"/>
      <c r="EL56" s="74"/>
      <c r="EM56" s="74"/>
      <c r="EN56" s="74"/>
      <c r="EO56" s="74"/>
      <c r="EP56" s="74"/>
      <c r="EQ56" s="74"/>
      <c r="ER56" s="74"/>
      <c r="ES56" s="74"/>
      <c r="ET56" s="74"/>
      <c r="EU56" s="74"/>
      <c r="EV56" s="74"/>
      <c r="EW56" s="74"/>
      <c r="EX56" s="74"/>
      <c r="EY56" s="74"/>
      <c r="EZ56" s="74"/>
      <c r="FA56" s="74"/>
      <c r="FB56" s="74"/>
      <c r="FC56" s="74"/>
      <c r="FD56" s="74"/>
      <c r="FE56" s="74"/>
      <c r="FF56" s="74"/>
      <c r="FG56" s="74"/>
      <c r="FH56" s="74"/>
      <c r="FI56" s="74"/>
      <c r="FJ56" s="74"/>
      <c r="FK56" s="74"/>
      <c r="FL56" s="74"/>
      <c r="FM56" s="74"/>
      <c r="FN56" s="74"/>
      <c r="FO56" s="74"/>
      <c r="FP56" s="74"/>
      <c r="FQ56" s="74"/>
      <c r="FR56" s="74"/>
      <c r="FS56" s="74"/>
      <c r="FT56" s="74"/>
      <c r="FU56" s="74"/>
      <c r="FV56" s="74"/>
      <c r="FW56" s="74"/>
      <c r="FX56" s="74"/>
      <c r="FY56" s="74"/>
      <c r="FZ56" s="74"/>
      <c r="GA56" s="74"/>
      <c r="GB56" s="74"/>
      <c r="GC56" s="74"/>
      <c r="GD56" s="74"/>
      <c r="GE56" s="74"/>
      <c r="GF56" s="74"/>
      <c r="GG56" s="74"/>
      <c r="GH56" s="74"/>
      <c r="GI56" s="74"/>
      <c r="GJ56" s="74"/>
      <c r="GK56" s="74"/>
      <c r="GL56" s="74"/>
      <c r="GM56" s="74"/>
      <c r="GN56" s="74"/>
      <c r="GO56" s="74"/>
      <c r="GP56" s="74"/>
      <c r="GQ56" s="74"/>
      <c r="GR56" s="74"/>
      <c r="GS56" s="74"/>
      <c r="GT56" s="74"/>
      <c r="GU56" s="74"/>
      <c r="GV56" s="74"/>
      <c r="GW56" s="74"/>
      <c r="GX56" s="74"/>
      <c r="GY56" s="74"/>
      <c r="GZ56" s="74"/>
      <c r="HA56" s="74"/>
      <c r="HB56" s="74"/>
      <c r="HC56" s="74"/>
      <c r="HD56" s="74"/>
      <c r="HE56" s="74"/>
      <c r="HF56" s="74"/>
      <c r="HG56" s="74"/>
      <c r="HH56" s="74"/>
      <c r="HI56" s="74"/>
      <c r="HJ56" s="74"/>
      <c r="HK56" s="74"/>
      <c r="HL56" s="74"/>
      <c r="HM56" s="74"/>
      <c r="HN56" s="74"/>
      <c r="HO56" s="74"/>
      <c r="HP56" s="74"/>
      <c r="HQ56" s="74"/>
      <c r="HR56" s="74"/>
      <c r="HS56" s="74"/>
      <c r="HT56" s="74"/>
      <c r="HU56" s="74"/>
    </row>
    <row r="57" s="75" customFormat="1" ht="24" customHeight="1" spans="1:229">
      <c r="A57" s="74"/>
      <c r="B57" s="74"/>
      <c r="C57" s="74"/>
      <c r="D57" s="74"/>
      <c r="E57" s="74"/>
      <c r="F57" s="74"/>
      <c r="G57" s="74"/>
      <c r="H57" s="74"/>
      <c r="I57" s="74"/>
      <c r="J57" s="74"/>
      <c r="K57" s="74"/>
      <c r="L57" s="74"/>
      <c r="M57" s="74"/>
      <c r="N57" s="74"/>
      <c r="O57" s="74"/>
      <c r="P57" s="74"/>
      <c r="Q57" s="74"/>
      <c r="R57" s="74"/>
      <c r="S57" s="74"/>
      <c r="T57" s="74"/>
      <c r="U57" s="74"/>
      <c r="V57" s="74"/>
      <c r="W57" s="74"/>
      <c r="X57" s="74"/>
      <c r="Y57" s="74"/>
      <c r="Z57" s="74"/>
      <c r="AA57" s="74"/>
      <c r="AB57" s="74"/>
      <c r="AC57" s="74"/>
      <c r="AD57" s="74"/>
      <c r="AE57" s="74"/>
      <c r="AF57" s="74"/>
      <c r="AG57" s="74"/>
      <c r="AH57" s="74"/>
      <c r="AI57" s="74"/>
      <c r="AJ57" s="74"/>
      <c r="AK57" s="74"/>
      <c r="AL57" s="74"/>
      <c r="AM57" s="74"/>
      <c r="AN57" s="74"/>
      <c r="AO57" s="74"/>
      <c r="AP57" s="74"/>
      <c r="AQ57" s="74"/>
      <c r="AR57" s="74"/>
      <c r="AS57" s="74"/>
      <c r="AT57" s="74"/>
      <c r="AU57" s="74"/>
      <c r="AV57" s="74"/>
      <c r="AW57" s="74"/>
      <c r="AX57" s="74"/>
      <c r="AY57" s="74"/>
      <c r="AZ57" s="74"/>
      <c r="BA57" s="74"/>
      <c r="BB57" s="74"/>
      <c r="BC57" s="74"/>
      <c r="BD57" s="74"/>
      <c r="BE57" s="74"/>
      <c r="BF57" s="74"/>
      <c r="BG57" s="74"/>
      <c r="BH57" s="74"/>
      <c r="BI57" s="74"/>
      <c r="BJ57" s="74"/>
      <c r="BK57" s="74"/>
      <c r="BL57" s="74"/>
      <c r="BM57" s="74"/>
      <c r="BN57" s="74"/>
      <c r="BO57" s="74"/>
      <c r="BP57" s="74"/>
      <c r="BQ57" s="74"/>
      <c r="BR57" s="74"/>
      <c r="BS57" s="74"/>
      <c r="BT57" s="74"/>
      <c r="BU57" s="74"/>
      <c r="BV57" s="74"/>
      <c r="BW57" s="74"/>
      <c r="BX57" s="74"/>
      <c r="BY57" s="74"/>
      <c r="BZ57" s="74"/>
      <c r="CA57" s="74"/>
      <c r="CB57" s="74"/>
      <c r="CC57" s="74"/>
      <c r="CD57" s="74"/>
      <c r="CE57" s="74"/>
      <c r="CF57" s="74"/>
      <c r="CG57" s="74"/>
      <c r="CH57" s="74"/>
      <c r="CI57" s="74"/>
      <c r="CJ57" s="74"/>
      <c r="CK57" s="74"/>
      <c r="CL57" s="74"/>
      <c r="CM57" s="74"/>
      <c r="CN57" s="74"/>
      <c r="CO57" s="74"/>
      <c r="CP57" s="74"/>
      <c r="CQ57" s="74"/>
      <c r="CR57" s="74"/>
      <c r="CS57" s="74"/>
      <c r="CT57" s="74"/>
      <c r="CU57" s="74"/>
      <c r="CV57" s="74"/>
      <c r="CW57" s="74"/>
      <c r="CX57" s="74"/>
      <c r="CY57" s="74"/>
      <c r="CZ57" s="74"/>
      <c r="DA57" s="74"/>
      <c r="DB57" s="74"/>
      <c r="DC57" s="74"/>
      <c r="DD57" s="74"/>
      <c r="DE57" s="74"/>
      <c r="DF57" s="74"/>
      <c r="DG57" s="74"/>
      <c r="DH57" s="74"/>
      <c r="DI57" s="74"/>
      <c r="DJ57" s="74"/>
      <c r="DK57" s="74"/>
      <c r="DL57" s="74"/>
      <c r="DM57" s="74"/>
      <c r="DN57" s="74"/>
      <c r="DO57" s="74"/>
      <c r="DP57" s="74"/>
      <c r="DQ57" s="74"/>
      <c r="DR57" s="74"/>
      <c r="DS57" s="74"/>
      <c r="DT57" s="74"/>
      <c r="DU57" s="74"/>
      <c r="DV57" s="74"/>
      <c r="DW57" s="74"/>
      <c r="DX57" s="74"/>
      <c r="DY57" s="74"/>
      <c r="DZ57" s="74"/>
      <c r="EA57" s="74"/>
      <c r="EB57" s="74"/>
      <c r="EC57" s="74"/>
      <c r="ED57" s="74"/>
      <c r="EE57" s="74"/>
      <c r="EF57" s="74"/>
      <c r="EG57" s="74"/>
      <c r="EH57" s="74"/>
      <c r="EI57" s="74"/>
      <c r="EJ57" s="74"/>
      <c r="EK57" s="74"/>
      <c r="EL57" s="74"/>
      <c r="EM57" s="74"/>
      <c r="EN57" s="74"/>
      <c r="EO57" s="74"/>
      <c r="EP57" s="74"/>
      <c r="EQ57" s="74"/>
      <c r="ER57" s="74"/>
      <c r="ES57" s="74"/>
      <c r="ET57" s="74"/>
      <c r="EU57" s="74"/>
      <c r="EV57" s="74"/>
      <c r="EW57" s="74"/>
      <c r="EX57" s="74"/>
      <c r="EY57" s="74"/>
      <c r="EZ57" s="74"/>
      <c r="FA57" s="74"/>
      <c r="FB57" s="74"/>
      <c r="FC57" s="74"/>
      <c r="FD57" s="74"/>
      <c r="FE57" s="74"/>
      <c r="FF57" s="74"/>
      <c r="FG57" s="74"/>
      <c r="FH57" s="74"/>
      <c r="FI57" s="74"/>
      <c r="FJ57" s="74"/>
      <c r="FK57" s="74"/>
      <c r="FL57" s="74"/>
      <c r="FM57" s="74"/>
      <c r="FN57" s="74"/>
      <c r="FO57" s="74"/>
      <c r="FP57" s="74"/>
      <c r="FQ57" s="74"/>
      <c r="FR57" s="74"/>
      <c r="FS57" s="74"/>
      <c r="FT57" s="74"/>
      <c r="FU57" s="74"/>
      <c r="FV57" s="74"/>
      <c r="FW57" s="74"/>
      <c r="FX57" s="74"/>
      <c r="FY57" s="74"/>
      <c r="FZ57" s="74"/>
      <c r="GA57" s="74"/>
      <c r="GB57" s="74"/>
      <c r="GC57" s="74"/>
      <c r="GD57" s="74"/>
      <c r="GE57" s="74"/>
      <c r="GF57" s="74"/>
      <c r="GG57" s="74"/>
      <c r="GH57" s="74"/>
      <c r="GI57" s="74"/>
      <c r="GJ57" s="74"/>
      <c r="GK57" s="74"/>
      <c r="GL57" s="74"/>
      <c r="GM57" s="74"/>
      <c r="GN57" s="74"/>
      <c r="GO57" s="74"/>
      <c r="GP57" s="74"/>
      <c r="GQ57" s="74"/>
      <c r="GR57" s="74"/>
      <c r="GS57" s="74"/>
      <c r="GT57" s="74"/>
      <c r="GU57" s="74"/>
      <c r="GV57" s="74"/>
      <c r="GW57" s="74"/>
      <c r="GX57" s="74"/>
      <c r="GY57" s="74"/>
      <c r="GZ57" s="74"/>
      <c r="HA57" s="74"/>
      <c r="HB57" s="74"/>
      <c r="HC57" s="74"/>
      <c r="HD57" s="74"/>
      <c r="HE57" s="74"/>
      <c r="HF57" s="74"/>
      <c r="HG57" s="74"/>
      <c r="HH57" s="74"/>
      <c r="HI57" s="74"/>
      <c r="HJ57" s="74"/>
      <c r="HK57" s="74"/>
      <c r="HL57" s="74"/>
      <c r="HM57" s="74"/>
      <c r="HN57" s="74"/>
      <c r="HO57" s="74"/>
      <c r="HP57" s="74"/>
      <c r="HQ57" s="74"/>
      <c r="HR57" s="74"/>
      <c r="HS57" s="74"/>
      <c r="HT57" s="74"/>
      <c r="HU57" s="74"/>
    </row>
    <row r="58" s="75" customFormat="1" ht="24" customHeight="1" spans="1:229">
      <c r="A58" s="74"/>
      <c r="B58" s="74"/>
      <c r="C58" s="74"/>
      <c r="D58" s="74"/>
      <c r="E58" s="74"/>
      <c r="F58" s="74"/>
      <c r="G58" s="74"/>
      <c r="H58" s="74"/>
      <c r="I58" s="74"/>
      <c r="J58" s="74"/>
      <c r="K58" s="74"/>
      <c r="L58" s="74"/>
      <c r="M58" s="74"/>
      <c r="N58" s="74"/>
      <c r="O58" s="74"/>
      <c r="P58" s="74"/>
      <c r="Q58" s="74"/>
      <c r="R58" s="74"/>
      <c r="S58" s="74"/>
      <c r="T58" s="74"/>
      <c r="U58" s="74"/>
      <c r="V58" s="74"/>
      <c r="W58" s="74"/>
      <c r="X58" s="74"/>
      <c r="Y58" s="74"/>
      <c r="Z58" s="74"/>
      <c r="AA58" s="74"/>
      <c r="AB58" s="74"/>
      <c r="AC58" s="74"/>
      <c r="AD58" s="74"/>
      <c r="AE58" s="74"/>
      <c r="AF58" s="74"/>
      <c r="AG58" s="74"/>
      <c r="AH58" s="74"/>
      <c r="AI58" s="74"/>
      <c r="AJ58" s="74"/>
      <c r="AK58" s="74"/>
      <c r="AL58" s="74"/>
      <c r="AM58" s="74"/>
      <c r="AN58" s="74"/>
      <c r="AO58" s="74"/>
      <c r="AP58" s="74"/>
      <c r="AQ58" s="74"/>
      <c r="AR58" s="74"/>
      <c r="AS58" s="74"/>
      <c r="AT58" s="74"/>
      <c r="AU58" s="74"/>
      <c r="AV58" s="74"/>
      <c r="AW58" s="74"/>
      <c r="AX58" s="74"/>
      <c r="AY58" s="74"/>
      <c r="AZ58" s="74"/>
      <c r="BA58" s="74"/>
      <c r="BB58" s="74"/>
      <c r="BC58" s="74"/>
      <c r="BD58" s="74"/>
      <c r="BE58" s="74"/>
      <c r="BF58" s="74"/>
      <c r="BG58" s="74"/>
      <c r="BH58" s="74"/>
      <c r="BI58" s="74"/>
      <c r="BJ58" s="74"/>
      <c r="BK58" s="74"/>
      <c r="BL58" s="74"/>
      <c r="BM58" s="74"/>
      <c r="BN58" s="74"/>
      <c r="BO58" s="74"/>
      <c r="BP58" s="74"/>
      <c r="BQ58" s="74"/>
      <c r="BR58" s="74"/>
      <c r="BS58" s="74"/>
      <c r="BT58" s="74"/>
      <c r="BU58" s="74"/>
      <c r="BV58" s="74"/>
      <c r="BW58" s="74"/>
      <c r="BX58" s="74"/>
      <c r="BY58" s="74"/>
      <c r="BZ58" s="74"/>
      <c r="CA58" s="74"/>
      <c r="CB58" s="74"/>
      <c r="CC58" s="74"/>
      <c r="CD58" s="74"/>
      <c r="CE58" s="74"/>
      <c r="CF58" s="74"/>
      <c r="CG58" s="74"/>
      <c r="CH58" s="74"/>
      <c r="CI58" s="74"/>
      <c r="CJ58" s="74"/>
      <c r="CK58" s="74"/>
      <c r="CL58" s="74"/>
      <c r="CM58" s="74"/>
      <c r="CN58" s="74"/>
      <c r="CO58" s="74"/>
      <c r="CP58" s="74"/>
      <c r="CQ58" s="74"/>
      <c r="CR58" s="74"/>
      <c r="CS58" s="74"/>
      <c r="CT58" s="74"/>
      <c r="CU58" s="74"/>
      <c r="CV58" s="74"/>
      <c r="CW58" s="74"/>
      <c r="CX58" s="74"/>
      <c r="CY58" s="74"/>
      <c r="CZ58" s="74"/>
      <c r="DA58" s="74"/>
      <c r="DB58" s="74"/>
      <c r="DC58" s="74"/>
      <c r="DD58" s="74"/>
      <c r="DE58" s="74"/>
      <c r="DF58" s="74"/>
      <c r="DG58" s="74"/>
      <c r="DH58" s="74"/>
      <c r="DI58" s="74"/>
      <c r="DJ58" s="74"/>
      <c r="DK58" s="74"/>
      <c r="DL58" s="74"/>
      <c r="DM58" s="74"/>
      <c r="DN58" s="74"/>
      <c r="DO58" s="74"/>
      <c r="DP58" s="74"/>
      <c r="DQ58" s="74"/>
      <c r="DR58" s="74"/>
      <c r="DS58" s="74"/>
      <c r="DT58" s="74"/>
      <c r="DU58" s="74"/>
      <c r="DV58" s="74"/>
      <c r="DW58" s="74"/>
      <c r="DX58" s="74"/>
      <c r="DY58" s="74"/>
      <c r="DZ58" s="74"/>
      <c r="EA58" s="74"/>
      <c r="EB58" s="74"/>
      <c r="EC58" s="74"/>
      <c r="ED58" s="74"/>
      <c r="EE58" s="74"/>
      <c r="EF58" s="74"/>
      <c r="EG58" s="74"/>
      <c r="EH58" s="74"/>
      <c r="EI58" s="74"/>
      <c r="EJ58" s="74"/>
      <c r="EK58" s="74"/>
      <c r="EL58" s="74"/>
      <c r="EM58" s="74"/>
      <c r="EN58" s="74"/>
      <c r="EO58" s="74"/>
      <c r="EP58" s="74"/>
      <c r="EQ58" s="74"/>
      <c r="ER58" s="74"/>
      <c r="ES58" s="74"/>
      <c r="ET58" s="74"/>
      <c r="EU58" s="74"/>
      <c r="EV58" s="74"/>
      <c r="EW58" s="74"/>
      <c r="EX58" s="74"/>
      <c r="EY58" s="74"/>
      <c r="EZ58" s="74"/>
      <c r="FA58" s="74"/>
      <c r="FB58" s="74"/>
      <c r="FC58" s="74"/>
      <c r="FD58" s="74"/>
      <c r="FE58" s="74"/>
      <c r="FF58" s="74"/>
      <c r="FG58" s="74"/>
      <c r="FH58" s="74"/>
      <c r="FI58" s="74"/>
      <c r="FJ58" s="74"/>
      <c r="FK58" s="74"/>
      <c r="FL58" s="74"/>
      <c r="FM58" s="74"/>
      <c r="FN58" s="74"/>
      <c r="FO58" s="74"/>
      <c r="FP58" s="74"/>
      <c r="FQ58" s="74"/>
      <c r="FR58" s="74"/>
      <c r="FS58" s="74"/>
      <c r="FT58" s="74"/>
      <c r="FU58" s="74"/>
      <c r="FV58" s="74"/>
      <c r="FW58" s="74"/>
      <c r="FX58" s="74"/>
      <c r="FY58" s="74"/>
      <c r="FZ58" s="74"/>
      <c r="GA58" s="74"/>
      <c r="GB58" s="74"/>
      <c r="GC58" s="74"/>
      <c r="GD58" s="74"/>
      <c r="GE58" s="74"/>
      <c r="GF58" s="74"/>
      <c r="GG58" s="74"/>
      <c r="GH58" s="74"/>
      <c r="GI58" s="74"/>
      <c r="GJ58" s="74"/>
      <c r="GK58" s="74"/>
      <c r="GL58" s="74"/>
      <c r="GM58" s="74"/>
      <c r="GN58" s="74"/>
      <c r="GO58" s="74"/>
      <c r="GP58" s="74"/>
      <c r="GQ58" s="74"/>
      <c r="GR58" s="74"/>
      <c r="GS58" s="74"/>
      <c r="GT58" s="74"/>
      <c r="GU58" s="74"/>
      <c r="GV58" s="74"/>
      <c r="GW58" s="74"/>
      <c r="GX58" s="74"/>
      <c r="GY58" s="74"/>
      <c r="GZ58" s="74"/>
      <c r="HA58" s="74"/>
      <c r="HB58" s="74"/>
      <c r="HC58" s="74"/>
      <c r="HD58" s="74"/>
      <c r="HE58" s="74"/>
      <c r="HF58" s="74"/>
      <c r="HG58" s="74"/>
      <c r="HH58" s="74"/>
      <c r="HI58" s="74"/>
      <c r="HJ58" s="74"/>
      <c r="HK58" s="74"/>
      <c r="HL58" s="74"/>
      <c r="HM58" s="74"/>
      <c r="HN58" s="74"/>
      <c r="HO58" s="74"/>
      <c r="HP58" s="74"/>
      <c r="HQ58" s="74"/>
      <c r="HR58" s="74"/>
      <c r="HS58" s="74"/>
      <c r="HT58" s="74"/>
      <c r="HU58" s="74"/>
    </row>
    <row r="59" s="75" customFormat="1" ht="24" customHeight="1" spans="1:229">
      <c r="A59" s="74"/>
      <c r="B59" s="74"/>
      <c r="C59" s="74"/>
      <c r="D59" s="74"/>
      <c r="E59" s="74"/>
      <c r="F59" s="74"/>
      <c r="G59" s="74"/>
      <c r="H59" s="74"/>
      <c r="I59" s="74"/>
      <c r="J59" s="74"/>
      <c r="K59" s="74"/>
      <c r="L59" s="74"/>
      <c r="M59" s="74"/>
      <c r="N59" s="74"/>
      <c r="O59" s="74"/>
      <c r="P59" s="74"/>
      <c r="Q59" s="74"/>
      <c r="R59" s="74"/>
      <c r="S59" s="74"/>
      <c r="T59" s="74"/>
      <c r="U59" s="74"/>
      <c r="V59" s="74"/>
      <c r="W59" s="74"/>
      <c r="X59" s="74"/>
      <c r="Y59" s="74"/>
      <c r="Z59" s="74"/>
      <c r="AA59" s="74"/>
      <c r="AB59" s="74"/>
      <c r="AC59" s="74"/>
      <c r="AD59" s="74"/>
      <c r="AE59" s="74"/>
      <c r="AF59" s="74"/>
      <c r="AG59" s="74"/>
      <c r="AH59" s="74"/>
      <c r="AI59" s="74"/>
      <c r="AJ59" s="74"/>
      <c r="AK59" s="74"/>
      <c r="AL59" s="74"/>
      <c r="AM59" s="74"/>
      <c r="AN59" s="74"/>
      <c r="AO59" s="74"/>
      <c r="AP59" s="74"/>
      <c r="AQ59" s="74"/>
      <c r="AR59" s="74"/>
      <c r="AS59" s="74"/>
      <c r="AT59" s="74"/>
      <c r="AU59" s="74"/>
      <c r="AV59" s="74"/>
      <c r="AW59" s="74"/>
      <c r="AX59" s="74"/>
      <c r="AY59" s="74"/>
      <c r="AZ59" s="74"/>
      <c r="BA59" s="74"/>
      <c r="BB59" s="74"/>
      <c r="BC59" s="74"/>
      <c r="BD59" s="74"/>
      <c r="BE59" s="74"/>
      <c r="BF59" s="74"/>
      <c r="BG59" s="74"/>
      <c r="BH59" s="74"/>
      <c r="BI59" s="74"/>
      <c r="BJ59" s="74"/>
      <c r="BK59" s="74"/>
      <c r="BL59" s="74"/>
      <c r="BM59" s="74"/>
      <c r="BN59" s="74"/>
      <c r="BO59" s="74"/>
      <c r="BP59" s="74"/>
      <c r="BQ59" s="74"/>
      <c r="BR59" s="74"/>
      <c r="BS59" s="74"/>
      <c r="BT59" s="74"/>
      <c r="BU59" s="74"/>
      <c r="BV59" s="74"/>
      <c r="BW59" s="74"/>
      <c r="BX59" s="74"/>
      <c r="BY59" s="74"/>
      <c r="BZ59" s="74"/>
      <c r="CA59" s="74"/>
      <c r="CB59" s="74"/>
      <c r="CC59" s="74"/>
      <c r="CD59" s="74"/>
      <c r="CE59" s="74"/>
      <c r="CF59" s="74"/>
      <c r="CG59" s="74"/>
      <c r="CH59" s="74"/>
      <c r="CI59" s="74"/>
      <c r="CJ59" s="74"/>
      <c r="CK59" s="74"/>
      <c r="CL59" s="74"/>
      <c r="CM59" s="74"/>
      <c r="CN59" s="74"/>
      <c r="CO59" s="74"/>
      <c r="CP59" s="74"/>
      <c r="CQ59" s="74"/>
      <c r="CR59" s="74"/>
      <c r="CS59" s="74"/>
      <c r="CT59" s="74"/>
      <c r="CU59" s="74"/>
      <c r="CV59" s="74"/>
      <c r="CW59" s="74"/>
      <c r="CX59" s="74"/>
      <c r="CY59" s="74"/>
      <c r="CZ59" s="74"/>
      <c r="DA59" s="74"/>
      <c r="DB59" s="74"/>
      <c r="DC59" s="74"/>
      <c r="DD59" s="74"/>
      <c r="DE59" s="74"/>
      <c r="DF59" s="74"/>
      <c r="DG59" s="74"/>
      <c r="DH59" s="74"/>
      <c r="DI59" s="74"/>
      <c r="DJ59" s="74"/>
      <c r="DK59" s="74"/>
      <c r="DL59" s="74"/>
      <c r="DM59" s="74"/>
      <c r="DN59" s="74"/>
      <c r="DO59" s="74"/>
      <c r="DP59" s="74"/>
      <c r="DQ59" s="74"/>
      <c r="DR59" s="74"/>
      <c r="DS59" s="74"/>
      <c r="DT59" s="74"/>
      <c r="DU59" s="74"/>
      <c r="DV59" s="74"/>
      <c r="DW59" s="74"/>
      <c r="DX59" s="74"/>
      <c r="DY59" s="74"/>
      <c r="DZ59" s="74"/>
      <c r="EA59" s="74"/>
      <c r="EB59" s="74"/>
      <c r="EC59" s="74"/>
      <c r="ED59" s="74"/>
      <c r="EE59" s="74"/>
      <c r="EF59" s="74"/>
      <c r="EG59" s="74"/>
      <c r="EH59" s="74"/>
      <c r="EI59" s="74"/>
      <c r="EJ59" s="74"/>
      <c r="EK59" s="74"/>
      <c r="EL59" s="74"/>
      <c r="EM59" s="74"/>
      <c r="EN59" s="74"/>
      <c r="EO59" s="74"/>
      <c r="EP59" s="74"/>
      <c r="EQ59" s="74"/>
      <c r="ER59" s="74"/>
      <c r="ES59" s="74"/>
      <c r="ET59" s="74"/>
      <c r="EU59" s="74"/>
      <c r="EV59" s="74"/>
      <c r="EW59" s="74"/>
      <c r="EX59" s="74"/>
      <c r="EY59" s="74"/>
      <c r="EZ59" s="74"/>
      <c r="FA59" s="74"/>
      <c r="FB59" s="74"/>
      <c r="FC59" s="74"/>
      <c r="FD59" s="74"/>
      <c r="FE59" s="74"/>
      <c r="FF59" s="74"/>
      <c r="FG59" s="74"/>
      <c r="FH59" s="74"/>
      <c r="FI59" s="74"/>
      <c r="FJ59" s="74"/>
      <c r="FK59" s="74"/>
      <c r="FL59" s="74"/>
      <c r="FM59" s="74"/>
      <c r="FN59" s="74"/>
      <c r="FO59" s="74"/>
      <c r="FP59" s="74"/>
      <c r="FQ59" s="74"/>
      <c r="FR59" s="74"/>
      <c r="FS59" s="74"/>
      <c r="FT59" s="74"/>
      <c r="FU59" s="74"/>
      <c r="FV59" s="74"/>
      <c r="FW59" s="74"/>
      <c r="FX59" s="74"/>
      <c r="FY59" s="74"/>
      <c r="FZ59" s="74"/>
      <c r="GA59" s="74"/>
      <c r="GB59" s="74"/>
      <c r="GC59" s="74"/>
      <c r="GD59" s="74"/>
      <c r="GE59" s="74"/>
      <c r="GF59" s="74"/>
      <c r="GG59" s="74"/>
      <c r="GH59" s="74"/>
      <c r="GI59" s="74"/>
      <c r="GJ59" s="74"/>
      <c r="GK59" s="74"/>
      <c r="GL59" s="74"/>
      <c r="GM59" s="74"/>
      <c r="GN59" s="74"/>
      <c r="GO59" s="74"/>
      <c r="GP59" s="74"/>
      <c r="GQ59" s="74"/>
      <c r="GR59" s="74"/>
      <c r="GS59" s="74"/>
      <c r="GT59" s="74"/>
      <c r="GU59" s="74"/>
      <c r="GV59" s="74"/>
      <c r="GW59" s="74"/>
      <c r="GX59" s="74"/>
      <c r="GY59" s="74"/>
      <c r="GZ59" s="74"/>
      <c r="HA59" s="74"/>
      <c r="HB59" s="74"/>
      <c r="HC59" s="74"/>
      <c r="HD59" s="74"/>
      <c r="HE59" s="74"/>
      <c r="HF59" s="74"/>
      <c r="HG59" s="74"/>
      <c r="HH59" s="74"/>
      <c r="HI59" s="74"/>
      <c r="HJ59" s="74"/>
      <c r="HK59" s="74"/>
      <c r="HL59" s="74"/>
      <c r="HM59" s="74"/>
      <c r="HN59" s="74"/>
      <c r="HO59" s="74"/>
      <c r="HP59" s="74"/>
      <c r="HQ59" s="74"/>
      <c r="HR59" s="74"/>
      <c r="HS59" s="74"/>
      <c r="HT59" s="74"/>
      <c r="HU59" s="74"/>
    </row>
    <row r="60" s="75" customFormat="1" ht="24" customHeight="1" spans="1:229">
      <c r="A60" s="74"/>
      <c r="B60" s="74"/>
      <c r="C60" s="74"/>
      <c r="D60" s="74"/>
      <c r="E60" s="74"/>
      <c r="F60" s="74"/>
      <c r="G60" s="74"/>
      <c r="H60" s="74"/>
      <c r="I60" s="74"/>
      <c r="J60" s="74"/>
      <c r="K60" s="74"/>
      <c r="L60" s="74"/>
      <c r="M60" s="74"/>
      <c r="N60" s="74"/>
      <c r="O60" s="74"/>
      <c r="P60" s="74"/>
      <c r="Q60" s="74"/>
      <c r="R60" s="74"/>
      <c r="S60" s="74"/>
      <c r="T60" s="74"/>
      <c r="U60" s="74"/>
      <c r="V60" s="74"/>
      <c r="W60" s="74"/>
      <c r="X60" s="74"/>
      <c r="Y60" s="74"/>
      <c r="Z60" s="74"/>
      <c r="AA60" s="74"/>
      <c r="AB60" s="74"/>
      <c r="AC60" s="74"/>
      <c r="AD60" s="74"/>
      <c r="AE60" s="74"/>
      <c r="AF60" s="74"/>
      <c r="AG60" s="74"/>
      <c r="AH60" s="74"/>
      <c r="AI60" s="74"/>
      <c r="AJ60" s="74"/>
      <c r="AK60" s="74"/>
      <c r="AL60" s="74"/>
      <c r="AM60" s="74"/>
      <c r="AN60" s="74"/>
      <c r="AO60" s="74"/>
      <c r="AP60" s="74"/>
      <c r="AQ60" s="74"/>
      <c r="AR60" s="74"/>
      <c r="AS60" s="74"/>
      <c r="AT60" s="74"/>
      <c r="AU60" s="74"/>
      <c r="AV60" s="74"/>
      <c r="AW60" s="74"/>
      <c r="AX60" s="74"/>
      <c r="AY60" s="74"/>
      <c r="AZ60" s="74"/>
      <c r="BA60" s="74"/>
      <c r="BB60" s="74"/>
      <c r="BC60" s="74"/>
      <c r="BD60" s="74"/>
      <c r="BE60" s="74"/>
      <c r="BF60" s="74"/>
      <c r="BG60" s="74"/>
      <c r="BH60" s="74"/>
      <c r="BI60" s="74"/>
      <c r="BJ60" s="74"/>
      <c r="BK60" s="74"/>
      <c r="BL60" s="74"/>
      <c r="BM60" s="74"/>
      <c r="BN60" s="74"/>
      <c r="BO60" s="74"/>
      <c r="BP60" s="74"/>
      <c r="BQ60" s="74"/>
      <c r="BR60" s="74"/>
      <c r="BS60" s="74"/>
      <c r="BT60" s="74"/>
      <c r="BU60" s="74"/>
      <c r="BV60" s="74"/>
      <c r="BW60" s="74"/>
      <c r="BX60" s="74"/>
      <c r="BY60" s="74"/>
      <c r="BZ60" s="74"/>
      <c r="CA60" s="74"/>
      <c r="CB60" s="74"/>
      <c r="CC60" s="74"/>
      <c r="CD60" s="74"/>
      <c r="CE60" s="74"/>
      <c r="CF60" s="74"/>
      <c r="CG60" s="74"/>
      <c r="CH60" s="74"/>
      <c r="CI60" s="74"/>
      <c r="CJ60" s="74"/>
      <c r="CK60" s="74"/>
      <c r="CL60" s="74"/>
      <c r="CM60" s="74"/>
      <c r="CN60" s="74"/>
      <c r="CO60" s="74"/>
      <c r="CP60" s="74"/>
      <c r="CQ60" s="74"/>
      <c r="CR60" s="74"/>
      <c r="CS60" s="74"/>
      <c r="CT60" s="74"/>
      <c r="CU60" s="74"/>
      <c r="CV60" s="74"/>
      <c r="CW60" s="74"/>
      <c r="CX60" s="74"/>
      <c r="CY60" s="74"/>
      <c r="CZ60" s="74"/>
      <c r="DA60" s="74"/>
      <c r="DB60" s="74"/>
      <c r="DC60" s="74"/>
      <c r="DD60" s="74"/>
      <c r="DE60" s="74"/>
      <c r="DF60" s="74"/>
      <c r="DG60" s="74"/>
      <c r="DH60" s="74"/>
      <c r="DI60" s="74"/>
      <c r="DJ60" s="74"/>
      <c r="DK60" s="74"/>
      <c r="DL60" s="74"/>
      <c r="DM60" s="74"/>
      <c r="DN60" s="74"/>
      <c r="DO60" s="74"/>
      <c r="DP60" s="74"/>
      <c r="DQ60" s="74"/>
      <c r="DR60" s="74"/>
      <c r="DS60" s="74"/>
      <c r="DT60" s="74"/>
      <c r="DU60" s="74"/>
      <c r="DV60" s="74"/>
      <c r="DW60" s="74"/>
      <c r="DX60" s="74"/>
      <c r="DY60" s="74"/>
      <c r="DZ60" s="74"/>
      <c r="EA60" s="74"/>
      <c r="EB60" s="74"/>
      <c r="EC60" s="74"/>
      <c r="ED60" s="74"/>
      <c r="EE60" s="74"/>
      <c r="EF60" s="74"/>
      <c r="EG60" s="74"/>
      <c r="EH60" s="74"/>
      <c r="EI60" s="74"/>
      <c r="EJ60" s="74"/>
      <c r="EK60" s="74"/>
      <c r="EL60" s="74"/>
      <c r="EM60" s="74"/>
      <c r="EN60" s="74"/>
      <c r="EO60" s="74"/>
      <c r="EP60" s="74"/>
      <c r="EQ60" s="74"/>
      <c r="ER60" s="74"/>
      <c r="ES60" s="74"/>
      <c r="ET60" s="74"/>
      <c r="EU60" s="74"/>
      <c r="EV60" s="74"/>
      <c r="EW60" s="74"/>
      <c r="EX60" s="74"/>
      <c r="EY60" s="74"/>
      <c r="EZ60" s="74"/>
      <c r="FA60" s="74"/>
      <c r="FB60" s="74"/>
      <c r="FC60" s="74"/>
      <c r="FD60" s="74"/>
      <c r="FE60" s="74"/>
      <c r="FF60" s="74"/>
      <c r="FG60" s="74"/>
      <c r="FH60" s="74"/>
      <c r="FI60" s="74"/>
      <c r="FJ60" s="74"/>
      <c r="FK60" s="74"/>
      <c r="FL60" s="74"/>
      <c r="FM60" s="74"/>
      <c r="FN60" s="74"/>
      <c r="FO60" s="74"/>
      <c r="FP60" s="74"/>
      <c r="FQ60" s="74"/>
      <c r="FR60" s="74"/>
      <c r="FS60" s="74"/>
      <c r="FT60" s="74"/>
      <c r="FU60" s="74"/>
      <c r="FV60" s="74"/>
      <c r="FW60" s="74"/>
      <c r="FX60" s="74"/>
      <c r="FY60" s="74"/>
      <c r="FZ60" s="74"/>
      <c r="GA60" s="74"/>
      <c r="GB60" s="74"/>
      <c r="GC60" s="74"/>
      <c r="GD60" s="74"/>
      <c r="GE60" s="74"/>
      <c r="GF60" s="74"/>
      <c r="GG60" s="74"/>
      <c r="GH60" s="74"/>
      <c r="GI60" s="74"/>
      <c r="GJ60" s="74"/>
      <c r="GK60" s="74"/>
      <c r="GL60" s="74"/>
      <c r="GM60" s="74"/>
      <c r="GN60" s="74"/>
      <c r="GO60" s="74"/>
      <c r="GP60" s="74"/>
      <c r="GQ60" s="74"/>
      <c r="GR60" s="74"/>
      <c r="GS60" s="74"/>
      <c r="GT60" s="74"/>
      <c r="GU60" s="74"/>
      <c r="GV60" s="74"/>
      <c r="GW60" s="74"/>
      <c r="GX60" s="74"/>
      <c r="GY60" s="74"/>
      <c r="GZ60" s="74"/>
      <c r="HA60" s="74"/>
      <c r="HB60" s="74"/>
      <c r="HC60" s="74"/>
      <c r="HD60" s="74"/>
      <c r="HE60" s="74"/>
      <c r="HF60" s="74"/>
      <c r="HG60" s="74"/>
      <c r="HH60" s="74"/>
      <c r="HI60" s="74"/>
      <c r="HJ60" s="74"/>
      <c r="HK60" s="74"/>
      <c r="HL60" s="74"/>
      <c r="HM60" s="74"/>
      <c r="HN60" s="74"/>
      <c r="HO60" s="74"/>
      <c r="HP60" s="74"/>
      <c r="HQ60" s="74"/>
      <c r="HR60" s="74"/>
      <c r="HS60" s="74"/>
      <c r="HT60" s="74"/>
      <c r="HU60" s="74"/>
    </row>
    <row r="61" s="75" customFormat="1" ht="24" customHeight="1" spans="1:229">
      <c r="A61" s="74"/>
      <c r="B61" s="74"/>
      <c r="C61" s="74"/>
      <c r="D61" s="74"/>
      <c r="E61" s="74"/>
      <c r="F61" s="74"/>
      <c r="G61" s="74"/>
      <c r="H61" s="74"/>
      <c r="I61" s="74"/>
      <c r="J61" s="74"/>
      <c r="K61" s="74"/>
      <c r="L61" s="74"/>
      <c r="M61" s="74"/>
      <c r="N61" s="74"/>
      <c r="O61" s="74"/>
      <c r="P61" s="74"/>
      <c r="Q61" s="74"/>
      <c r="R61" s="74"/>
      <c r="S61" s="74"/>
      <c r="T61" s="74"/>
      <c r="U61" s="74"/>
      <c r="V61" s="74"/>
      <c r="W61" s="74"/>
      <c r="X61" s="74"/>
      <c r="Y61" s="74"/>
      <c r="Z61" s="74"/>
      <c r="AA61" s="74"/>
      <c r="AB61" s="74"/>
      <c r="AC61" s="74"/>
      <c r="AD61" s="74"/>
      <c r="AE61" s="74"/>
      <c r="AF61" s="74"/>
      <c r="AG61" s="74"/>
      <c r="AH61" s="74"/>
      <c r="AI61" s="74"/>
      <c r="AJ61" s="74"/>
      <c r="AK61" s="74"/>
      <c r="AL61" s="74"/>
      <c r="AM61" s="74"/>
      <c r="AN61" s="74"/>
      <c r="AO61" s="74"/>
      <c r="AP61" s="74"/>
      <c r="AQ61" s="74"/>
      <c r="AR61" s="74"/>
      <c r="AS61" s="74"/>
      <c r="AT61" s="74"/>
      <c r="AU61" s="74"/>
      <c r="AV61" s="74"/>
      <c r="AW61" s="74"/>
      <c r="AX61" s="74"/>
      <c r="AY61" s="74"/>
      <c r="AZ61" s="74"/>
      <c r="BA61" s="74"/>
      <c r="BB61" s="74"/>
      <c r="BC61" s="74"/>
      <c r="BD61" s="74"/>
      <c r="BE61" s="74"/>
      <c r="BF61" s="74"/>
      <c r="BG61" s="74"/>
      <c r="BH61" s="74"/>
      <c r="BI61" s="74"/>
      <c r="BJ61" s="74"/>
      <c r="BK61" s="74"/>
      <c r="BL61" s="74"/>
      <c r="BM61" s="74"/>
      <c r="BN61" s="74"/>
      <c r="BO61" s="74"/>
      <c r="BP61" s="74"/>
      <c r="BQ61" s="74"/>
      <c r="BR61" s="74"/>
      <c r="BS61" s="74"/>
      <c r="BT61" s="74"/>
      <c r="BU61" s="74"/>
      <c r="BV61" s="74"/>
      <c r="BW61" s="74"/>
      <c r="BX61" s="74"/>
      <c r="BY61" s="74"/>
      <c r="BZ61" s="74"/>
      <c r="CA61" s="74"/>
      <c r="CB61" s="74"/>
      <c r="CC61" s="74"/>
      <c r="CD61" s="74"/>
      <c r="CE61" s="74"/>
      <c r="CF61" s="74"/>
      <c r="CG61" s="74"/>
      <c r="CH61" s="74"/>
      <c r="CI61" s="74"/>
      <c r="CJ61" s="74"/>
      <c r="CK61" s="74"/>
      <c r="CL61" s="74"/>
      <c r="CM61" s="74"/>
      <c r="CN61" s="74"/>
      <c r="CO61" s="74"/>
      <c r="CP61" s="74"/>
      <c r="CQ61" s="74"/>
      <c r="CR61" s="74"/>
      <c r="CS61" s="74"/>
      <c r="CT61" s="74"/>
      <c r="CU61" s="74"/>
      <c r="CV61" s="74"/>
      <c r="CW61" s="74"/>
      <c r="CX61" s="74"/>
      <c r="CY61" s="74"/>
      <c r="CZ61" s="74"/>
      <c r="DA61" s="74"/>
      <c r="DB61" s="74"/>
      <c r="DC61" s="74"/>
      <c r="DD61" s="74"/>
      <c r="DE61" s="74"/>
      <c r="DF61" s="74"/>
      <c r="DG61" s="74"/>
      <c r="DH61" s="74"/>
      <c r="DI61" s="74"/>
      <c r="DJ61" s="74"/>
      <c r="DK61" s="74"/>
      <c r="DL61" s="74"/>
      <c r="DM61" s="74"/>
      <c r="DN61" s="74"/>
      <c r="DO61" s="74"/>
      <c r="DP61" s="74"/>
      <c r="DQ61" s="74"/>
      <c r="DR61" s="74"/>
      <c r="DS61" s="74"/>
      <c r="DT61" s="74"/>
      <c r="DU61" s="74"/>
      <c r="DV61" s="74"/>
      <c r="DW61" s="74"/>
      <c r="DX61" s="74"/>
      <c r="DY61" s="74"/>
      <c r="DZ61" s="74"/>
      <c r="EA61" s="74"/>
      <c r="EB61" s="74"/>
      <c r="EC61" s="74"/>
      <c r="ED61" s="74"/>
      <c r="EE61" s="74"/>
      <c r="EF61" s="74"/>
      <c r="EG61" s="74"/>
      <c r="EH61" s="74"/>
      <c r="EI61" s="74"/>
      <c r="EJ61" s="74"/>
      <c r="EK61" s="74"/>
      <c r="EL61" s="74"/>
      <c r="EM61" s="74"/>
      <c r="EN61" s="74"/>
      <c r="EO61" s="74"/>
      <c r="EP61" s="74"/>
      <c r="EQ61" s="74"/>
      <c r="ER61" s="74"/>
      <c r="ES61" s="74"/>
      <c r="ET61" s="74"/>
      <c r="EU61" s="74"/>
      <c r="EV61" s="74"/>
      <c r="EW61" s="74"/>
      <c r="EX61" s="74"/>
      <c r="EY61" s="74"/>
      <c r="EZ61" s="74"/>
      <c r="FA61" s="74"/>
      <c r="FB61" s="74"/>
      <c r="FC61" s="74"/>
      <c r="FD61" s="74"/>
      <c r="FE61" s="74"/>
      <c r="FF61" s="74"/>
      <c r="FG61" s="74"/>
      <c r="FH61" s="74"/>
      <c r="FI61" s="74"/>
      <c r="FJ61" s="74"/>
      <c r="FK61" s="74"/>
      <c r="FL61" s="74"/>
      <c r="FM61" s="74"/>
      <c r="FN61" s="74"/>
      <c r="FO61" s="74"/>
      <c r="FP61" s="74"/>
      <c r="FQ61" s="74"/>
      <c r="FR61" s="74"/>
      <c r="FS61" s="74"/>
      <c r="FT61" s="74"/>
      <c r="FU61" s="74"/>
      <c r="FV61" s="74"/>
      <c r="FW61" s="74"/>
      <c r="FX61" s="74"/>
      <c r="FY61" s="74"/>
      <c r="FZ61" s="74"/>
      <c r="GA61" s="74"/>
      <c r="GB61" s="74"/>
      <c r="GC61" s="74"/>
      <c r="GD61" s="74"/>
      <c r="GE61" s="74"/>
      <c r="GF61" s="74"/>
      <c r="GG61" s="74"/>
      <c r="GH61" s="74"/>
      <c r="GI61" s="74"/>
      <c r="GJ61" s="74"/>
      <c r="GK61" s="74"/>
      <c r="GL61" s="74"/>
      <c r="GM61" s="74"/>
      <c r="GN61" s="74"/>
      <c r="GO61" s="74"/>
      <c r="GP61" s="74"/>
      <c r="GQ61" s="74"/>
      <c r="GR61" s="74"/>
      <c r="GS61" s="74"/>
      <c r="GT61" s="74"/>
      <c r="GU61" s="74"/>
      <c r="GV61" s="74"/>
      <c r="GW61" s="74"/>
      <c r="GX61" s="74"/>
      <c r="GY61" s="74"/>
      <c r="GZ61" s="74"/>
      <c r="HA61" s="74"/>
      <c r="HB61" s="74"/>
      <c r="HC61" s="74"/>
      <c r="HD61" s="74"/>
      <c r="HE61" s="74"/>
      <c r="HF61" s="74"/>
      <c r="HG61" s="74"/>
      <c r="HH61" s="74"/>
      <c r="HI61" s="74"/>
      <c r="HJ61" s="74"/>
      <c r="HK61" s="74"/>
      <c r="HL61" s="74"/>
      <c r="HM61" s="74"/>
      <c r="HN61" s="74"/>
      <c r="HO61" s="74"/>
      <c r="HP61" s="74"/>
      <c r="HQ61" s="74"/>
      <c r="HR61" s="74"/>
      <c r="HS61" s="74"/>
      <c r="HT61" s="74"/>
      <c r="HU61" s="74"/>
    </row>
    <row r="62" s="75" customFormat="1" ht="24" customHeight="1" spans="1:229">
      <c r="A62" s="74"/>
      <c r="B62" s="74"/>
      <c r="C62" s="74"/>
      <c r="D62" s="74"/>
      <c r="E62" s="74"/>
      <c r="F62" s="74"/>
      <c r="G62" s="74"/>
      <c r="H62" s="74"/>
      <c r="I62" s="74"/>
      <c r="J62" s="74"/>
      <c r="K62" s="74"/>
      <c r="L62" s="74"/>
      <c r="M62" s="74"/>
      <c r="N62" s="74"/>
      <c r="O62" s="74"/>
      <c r="P62" s="74"/>
      <c r="Q62" s="74"/>
      <c r="R62" s="74"/>
      <c r="S62" s="74"/>
      <c r="T62" s="74"/>
      <c r="U62" s="74"/>
      <c r="V62" s="74"/>
      <c r="W62" s="74"/>
      <c r="X62" s="74"/>
      <c r="Y62" s="74"/>
      <c r="Z62" s="74"/>
      <c r="AA62" s="74"/>
      <c r="AB62" s="74"/>
      <c r="AC62" s="74"/>
      <c r="AD62" s="74"/>
      <c r="AE62" s="74"/>
      <c r="AF62" s="74"/>
      <c r="AG62" s="74"/>
      <c r="AH62" s="74"/>
      <c r="AI62" s="74"/>
      <c r="AJ62" s="74"/>
      <c r="AK62" s="74"/>
      <c r="AL62" s="74"/>
      <c r="AM62" s="74"/>
      <c r="AN62" s="74"/>
      <c r="AO62" s="74"/>
      <c r="AP62" s="74"/>
      <c r="AQ62" s="74"/>
      <c r="AR62" s="74"/>
      <c r="AS62" s="74"/>
      <c r="AT62" s="74"/>
      <c r="AU62" s="74"/>
      <c r="AV62" s="74"/>
      <c r="AW62" s="74"/>
      <c r="AX62" s="74"/>
      <c r="AY62" s="74"/>
      <c r="AZ62" s="74"/>
      <c r="BA62" s="74"/>
      <c r="BB62" s="74"/>
      <c r="BC62" s="74"/>
      <c r="BD62" s="74"/>
      <c r="BE62" s="74"/>
      <c r="BF62" s="74"/>
      <c r="BG62" s="74"/>
      <c r="BH62" s="74"/>
      <c r="BI62" s="74"/>
      <c r="BJ62" s="74"/>
      <c r="BK62" s="74"/>
      <c r="BL62" s="74"/>
      <c r="BM62" s="74"/>
      <c r="BN62" s="74"/>
      <c r="BO62" s="74"/>
      <c r="BP62" s="74"/>
      <c r="BQ62" s="74"/>
      <c r="BR62" s="74"/>
      <c r="BS62" s="74"/>
      <c r="BT62" s="74"/>
      <c r="BU62" s="74"/>
      <c r="BV62" s="74"/>
      <c r="BW62" s="74"/>
      <c r="BX62" s="74"/>
      <c r="BY62" s="74"/>
      <c r="BZ62" s="74"/>
      <c r="CA62" s="74"/>
      <c r="CB62" s="74"/>
      <c r="CC62" s="74"/>
      <c r="CD62" s="74"/>
      <c r="CE62" s="74"/>
      <c r="CF62" s="74"/>
      <c r="CG62" s="74"/>
      <c r="CH62" s="74"/>
      <c r="CI62" s="74"/>
      <c r="CJ62" s="74"/>
      <c r="CK62" s="74"/>
      <c r="CL62" s="74"/>
      <c r="CM62" s="74"/>
      <c r="CN62" s="74"/>
      <c r="CO62" s="74"/>
      <c r="CP62" s="74"/>
      <c r="CQ62" s="74"/>
      <c r="CR62" s="74"/>
      <c r="CS62" s="74"/>
      <c r="CT62" s="74"/>
      <c r="CU62" s="74"/>
      <c r="CV62" s="74"/>
      <c r="CW62" s="74"/>
      <c r="CX62" s="74"/>
      <c r="CY62" s="74"/>
      <c r="CZ62" s="74"/>
      <c r="DA62" s="74"/>
      <c r="DB62" s="74"/>
      <c r="DC62" s="74"/>
      <c r="DD62" s="74"/>
      <c r="DE62" s="74"/>
      <c r="DF62" s="74"/>
      <c r="DG62" s="74"/>
      <c r="DH62" s="74"/>
      <c r="DI62" s="74"/>
      <c r="DJ62" s="74"/>
      <c r="DK62" s="74"/>
      <c r="DL62" s="74"/>
      <c r="DM62" s="74"/>
      <c r="DN62" s="74"/>
      <c r="DO62" s="74"/>
      <c r="DP62" s="74"/>
      <c r="DQ62" s="74"/>
      <c r="DR62" s="74"/>
      <c r="DS62" s="74"/>
      <c r="DT62" s="74"/>
      <c r="DU62" s="74"/>
      <c r="DV62" s="74"/>
      <c r="DW62" s="74"/>
      <c r="DX62" s="74"/>
      <c r="DY62" s="74"/>
      <c r="DZ62" s="74"/>
      <c r="EA62" s="74"/>
      <c r="EB62" s="74"/>
      <c r="EC62" s="74"/>
      <c r="ED62" s="74"/>
      <c r="EE62" s="74"/>
      <c r="EF62" s="74"/>
      <c r="EG62" s="74"/>
      <c r="EH62" s="74"/>
      <c r="EI62" s="74"/>
      <c r="EJ62" s="74"/>
      <c r="EK62" s="74"/>
      <c r="EL62" s="74"/>
      <c r="EM62" s="74"/>
      <c r="EN62" s="74"/>
      <c r="EO62" s="74"/>
      <c r="EP62" s="74"/>
      <c r="EQ62" s="74"/>
      <c r="ER62" s="74"/>
      <c r="ES62" s="74"/>
      <c r="ET62" s="74"/>
      <c r="EU62" s="74"/>
      <c r="EV62" s="74"/>
      <c r="EW62" s="74"/>
      <c r="EX62" s="74"/>
      <c r="EY62" s="74"/>
      <c r="EZ62" s="74"/>
      <c r="FA62" s="74"/>
      <c r="FB62" s="74"/>
      <c r="FC62" s="74"/>
      <c r="FD62" s="74"/>
      <c r="FE62" s="74"/>
      <c r="FF62" s="74"/>
      <c r="FG62" s="74"/>
      <c r="FH62" s="74"/>
      <c r="FI62" s="74"/>
      <c r="FJ62" s="74"/>
      <c r="FK62" s="74"/>
      <c r="FL62" s="74"/>
      <c r="FM62" s="74"/>
      <c r="FN62" s="74"/>
      <c r="FO62" s="74"/>
      <c r="FP62" s="74"/>
      <c r="FQ62" s="74"/>
      <c r="FR62" s="74"/>
      <c r="FS62" s="74"/>
      <c r="FT62" s="74"/>
      <c r="FU62" s="74"/>
      <c r="FV62" s="74"/>
      <c r="FW62" s="74"/>
      <c r="FX62" s="74"/>
      <c r="FY62" s="74"/>
      <c r="FZ62" s="74"/>
      <c r="GA62" s="74"/>
      <c r="GB62" s="74"/>
      <c r="GC62" s="74"/>
      <c r="GD62" s="74"/>
      <c r="GE62" s="74"/>
      <c r="GF62" s="74"/>
      <c r="GG62" s="74"/>
      <c r="GH62" s="74"/>
      <c r="GI62" s="74"/>
      <c r="GJ62" s="74"/>
      <c r="GK62" s="74"/>
      <c r="GL62" s="74"/>
      <c r="GM62" s="74"/>
      <c r="GN62" s="74"/>
      <c r="GO62" s="74"/>
      <c r="GP62" s="74"/>
      <c r="GQ62" s="74"/>
      <c r="GR62" s="74"/>
      <c r="GS62" s="74"/>
      <c r="GT62" s="74"/>
      <c r="GU62" s="74"/>
      <c r="GV62" s="74"/>
      <c r="GW62" s="74"/>
      <c r="GX62" s="74"/>
      <c r="GY62" s="74"/>
      <c r="GZ62" s="74"/>
      <c r="HA62" s="74"/>
      <c r="HB62" s="74"/>
      <c r="HC62" s="74"/>
      <c r="HD62" s="74"/>
      <c r="HE62" s="74"/>
      <c r="HF62" s="74"/>
      <c r="HG62" s="74"/>
      <c r="HH62" s="74"/>
      <c r="HI62" s="74"/>
      <c r="HJ62" s="74"/>
      <c r="HK62" s="74"/>
      <c r="HL62" s="74"/>
      <c r="HM62" s="74"/>
      <c r="HN62" s="74"/>
      <c r="HO62" s="74"/>
      <c r="HP62" s="74"/>
      <c r="HQ62" s="74"/>
      <c r="HR62" s="74"/>
      <c r="HS62" s="74"/>
      <c r="HT62" s="74"/>
      <c r="HU62" s="74"/>
    </row>
    <row r="63" s="75" customFormat="1" ht="24" customHeight="1" spans="1:229">
      <c r="A63" s="74"/>
      <c r="B63" s="74"/>
      <c r="C63" s="74"/>
      <c r="D63" s="74"/>
      <c r="E63" s="74"/>
      <c r="F63" s="74"/>
      <c r="G63" s="74"/>
      <c r="H63" s="74"/>
      <c r="I63" s="74"/>
      <c r="J63" s="74"/>
      <c r="K63" s="74"/>
      <c r="L63" s="74"/>
      <c r="M63" s="74"/>
      <c r="N63" s="74"/>
      <c r="O63" s="74"/>
      <c r="P63" s="74"/>
      <c r="Q63" s="74"/>
      <c r="R63" s="74"/>
      <c r="S63" s="74"/>
      <c r="T63" s="74"/>
      <c r="U63" s="74"/>
      <c r="V63" s="74"/>
      <c r="W63" s="74"/>
      <c r="X63" s="74"/>
      <c r="Y63" s="74"/>
      <c r="Z63" s="74"/>
      <c r="AA63" s="74"/>
      <c r="AB63" s="74"/>
      <c r="AC63" s="74"/>
      <c r="AD63" s="74"/>
      <c r="AE63" s="74"/>
      <c r="AF63" s="74"/>
      <c r="AG63" s="74"/>
      <c r="AH63" s="74"/>
      <c r="AI63" s="74"/>
      <c r="AJ63" s="74"/>
      <c r="AK63" s="74"/>
      <c r="AL63" s="74"/>
      <c r="AM63" s="74"/>
      <c r="AN63" s="74"/>
      <c r="AO63" s="74"/>
      <c r="AP63" s="74"/>
      <c r="AQ63" s="74"/>
      <c r="AR63" s="74"/>
      <c r="AS63" s="74"/>
      <c r="AT63" s="74"/>
      <c r="AU63" s="74"/>
      <c r="AV63" s="74"/>
      <c r="AW63" s="74"/>
      <c r="AX63" s="74"/>
      <c r="AY63" s="74"/>
      <c r="AZ63" s="74"/>
      <c r="BA63" s="74"/>
      <c r="BB63" s="74"/>
      <c r="BC63" s="74"/>
      <c r="BD63" s="74"/>
      <c r="BE63" s="74"/>
      <c r="BF63" s="74"/>
      <c r="BG63" s="74"/>
      <c r="BH63" s="74"/>
      <c r="BI63" s="74"/>
      <c r="BJ63" s="74"/>
      <c r="BK63" s="74"/>
      <c r="BL63" s="74"/>
      <c r="BM63" s="74"/>
      <c r="BN63" s="74"/>
      <c r="BO63" s="74"/>
      <c r="BP63" s="74"/>
      <c r="BQ63" s="74"/>
      <c r="BR63" s="74"/>
      <c r="BS63" s="74"/>
      <c r="BT63" s="74"/>
      <c r="BU63" s="74"/>
      <c r="BV63" s="74"/>
      <c r="BW63" s="74"/>
      <c r="BX63" s="74"/>
      <c r="BY63" s="74"/>
      <c r="BZ63" s="74"/>
      <c r="CA63" s="74"/>
      <c r="CB63" s="74"/>
      <c r="CC63" s="74"/>
      <c r="CD63" s="74"/>
      <c r="CE63" s="74"/>
      <c r="CF63" s="74"/>
      <c r="CG63" s="74"/>
      <c r="CH63" s="74"/>
      <c r="CI63" s="74"/>
      <c r="CJ63" s="74"/>
      <c r="CK63" s="74"/>
      <c r="CL63" s="74"/>
      <c r="CM63" s="74"/>
      <c r="CN63" s="74"/>
      <c r="CO63" s="74"/>
      <c r="CP63" s="74"/>
      <c r="CQ63" s="74"/>
      <c r="CR63" s="74"/>
      <c r="CS63" s="74"/>
      <c r="CT63" s="74"/>
      <c r="CU63" s="74"/>
      <c r="CV63" s="74"/>
      <c r="CW63" s="74"/>
      <c r="CX63" s="74"/>
      <c r="CY63" s="74"/>
      <c r="CZ63" s="74"/>
      <c r="DA63" s="74"/>
      <c r="DB63" s="74"/>
      <c r="DC63" s="74"/>
      <c r="DD63" s="74"/>
      <c r="DE63" s="74"/>
      <c r="DF63" s="74"/>
      <c r="DG63" s="74"/>
      <c r="DH63" s="74"/>
      <c r="DI63" s="74"/>
      <c r="DJ63" s="74"/>
      <c r="DK63" s="74"/>
      <c r="DL63" s="74"/>
      <c r="DM63" s="74"/>
      <c r="DN63" s="74"/>
      <c r="DO63" s="74"/>
      <c r="DP63" s="74"/>
      <c r="DQ63" s="74"/>
      <c r="DR63" s="74"/>
      <c r="DS63" s="74"/>
      <c r="DT63" s="74"/>
      <c r="DU63" s="74"/>
      <c r="DV63" s="74"/>
      <c r="DW63" s="74"/>
      <c r="DX63" s="74"/>
      <c r="DY63" s="74"/>
      <c r="DZ63" s="74"/>
      <c r="EA63" s="74"/>
      <c r="EB63" s="74"/>
      <c r="EC63" s="74"/>
      <c r="ED63" s="74"/>
      <c r="EE63" s="74"/>
      <c r="EF63" s="74"/>
      <c r="EG63" s="74"/>
      <c r="EH63" s="74"/>
      <c r="EI63" s="74"/>
      <c r="EJ63" s="74"/>
      <c r="EK63" s="74"/>
      <c r="EL63" s="74"/>
      <c r="EM63" s="74"/>
      <c r="EN63" s="74"/>
      <c r="EO63" s="74"/>
      <c r="EP63" s="74"/>
      <c r="EQ63" s="74"/>
      <c r="ER63" s="74"/>
      <c r="ES63" s="74"/>
      <c r="ET63" s="74"/>
      <c r="EU63" s="74"/>
      <c r="EV63" s="74"/>
      <c r="EW63" s="74"/>
      <c r="EX63" s="74"/>
      <c r="EY63" s="74"/>
      <c r="EZ63" s="74"/>
      <c r="FA63" s="74"/>
      <c r="FB63" s="74"/>
      <c r="FC63" s="74"/>
      <c r="FD63" s="74"/>
      <c r="FE63" s="74"/>
      <c r="FF63" s="74"/>
      <c r="FG63" s="74"/>
      <c r="FH63" s="74"/>
      <c r="FI63" s="74"/>
      <c r="FJ63" s="74"/>
      <c r="FK63" s="74"/>
      <c r="FL63" s="74"/>
      <c r="FM63" s="74"/>
      <c r="FN63" s="74"/>
      <c r="FO63" s="74"/>
      <c r="FP63" s="74"/>
      <c r="FQ63" s="74"/>
      <c r="FR63" s="74"/>
      <c r="FS63" s="74"/>
      <c r="FT63" s="74"/>
      <c r="FU63" s="74"/>
      <c r="FV63" s="74"/>
      <c r="FW63" s="74"/>
      <c r="FX63" s="74"/>
      <c r="FY63" s="74"/>
      <c r="FZ63" s="74"/>
      <c r="GA63" s="74"/>
      <c r="GB63" s="74"/>
      <c r="GC63" s="74"/>
      <c r="GD63" s="74"/>
      <c r="GE63" s="74"/>
      <c r="GF63" s="74"/>
      <c r="GG63" s="74"/>
      <c r="GH63" s="74"/>
      <c r="GI63" s="74"/>
      <c r="GJ63" s="74"/>
      <c r="GK63" s="74"/>
      <c r="GL63" s="74"/>
      <c r="GM63" s="74"/>
      <c r="GN63" s="74"/>
      <c r="GO63" s="74"/>
      <c r="GP63" s="74"/>
      <c r="GQ63" s="74"/>
      <c r="GR63" s="74"/>
      <c r="GS63" s="74"/>
      <c r="GT63" s="74"/>
      <c r="GU63" s="74"/>
      <c r="GV63" s="74"/>
      <c r="GW63" s="74"/>
      <c r="GX63" s="74"/>
      <c r="GY63" s="74"/>
      <c r="GZ63" s="74"/>
      <c r="HA63" s="74"/>
      <c r="HB63" s="74"/>
      <c r="HC63" s="74"/>
      <c r="HD63" s="74"/>
      <c r="HE63" s="74"/>
      <c r="HF63" s="74"/>
      <c r="HG63" s="74"/>
      <c r="HH63" s="74"/>
      <c r="HI63" s="74"/>
      <c r="HJ63" s="74"/>
      <c r="HK63" s="74"/>
      <c r="HL63" s="74"/>
      <c r="HM63" s="74"/>
      <c r="HN63" s="74"/>
      <c r="HO63" s="74"/>
      <c r="HP63" s="74"/>
      <c r="HQ63" s="74"/>
      <c r="HR63" s="74"/>
      <c r="HS63" s="74"/>
      <c r="HT63" s="74"/>
      <c r="HU63" s="74"/>
    </row>
    <row r="64" s="75" customFormat="1" ht="24" customHeight="1" spans="1:229">
      <c r="A64" s="74"/>
      <c r="B64" s="74"/>
      <c r="C64" s="74"/>
      <c r="D64" s="74"/>
      <c r="E64" s="74"/>
      <c r="F64" s="74"/>
      <c r="G64" s="74"/>
      <c r="H64" s="74"/>
      <c r="I64" s="74"/>
      <c r="J64" s="74"/>
      <c r="K64" s="74"/>
      <c r="L64" s="74"/>
      <c r="M64" s="74"/>
      <c r="N64" s="74"/>
      <c r="O64" s="74"/>
      <c r="P64" s="74"/>
      <c r="Q64" s="74"/>
      <c r="R64" s="74"/>
      <c r="S64" s="74"/>
      <c r="T64" s="74"/>
      <c r="U64" s="74"/>
      <c r="V64" s="74"/>
      <c r="W64" s="74"/>
      <c r="X64" s="74"/>
      <c r="Y64" s="74"/>
      <c r="Z64" s="74"/>
      <c r="AA64" s="74"/>
      <c r="AB64" s="74"/>
      <c r="AC64" s="74"/>
      <c r="AD64" s="74"/>
      <c r="AE64" s="74"/>
      <c r="AF64" s="74"/>
      <c r="AG64" s="74"/>
      <c r="AH64" s="74"/>
      <c r="AI64" s="74"/>
      <c r="AJ64" s="74"/>
      <c r="AK64" s="74"/>
      <c r="AL64" s="74"/>
      <c r="AM64" s="74"/>
      <c r="AN64" s="74"/>
      <c r="AO64" s="74"/>
      <c r="AP64" s="74"/>
      <c r="AQ64" s="74"/>
      <c r="AR64" s="74"/>
      <c r="AS64" s="74"/>
      <c r="AT64" s="74"/>
      <c r="AU64" s="74"/>
      <c r="AV64" s="74"/>
      <c r="AW64" s="74"/>
      <c r="AX64" s="74"/>
      <c r="AY64" s="74"/>
      <c r="AZ64" s="74"/>
      <c r="BA64" s="74"/>
      <c r="BB64" s="74"/>
      <c r="BC64" s="74"/>
      <c r="BD64" s="74"/>
      <c r="BE64" s="74"/>
      <c r="BF64" s="74"/>
      <c r="BG64" s="74"/>
      <c r="BH64" s="74"/>
      <c r="BI64" s="74"/>
      <c r="BJ64" s="74"/>
      <c r="BK64" s="74"/>
      <c r="BL64" s="74"/>
      <c r="BM64" s="74"/>
      <c r="BN64" s="74"/>
      <c r="BO64" s="74"/>
      <c r="BP64" s="74"/>
      <c r="BQ64" s="74"/>
      <c r="BR64" s="74"/>
      <c r="BS64" s="74"/>
      <c r="BT64" s="74"/>
      <c r="BU64" s="74"/>
      <c r="BV64" s="74"/>
      <c r="BW64" s="74"/>
      <c r="BX64" s="74"/>
      <c r="BY64" s="74"/>
      <c r="BZ64" s="74"/>
      <c r="CA64" s="74"/>
      <c r="CB64" s="74"/>
      <c r="CC64" s="74"/>
      <c r="CD64" s="74"/>
      <c r="CE64" s="74"/>
      <c r="CF64" s="74"/>
      <c r="CG64" s="74"/>
      <c r="CH64" s="74"/>
      <c r="CI64" s="74"/>
      <c r="CJ64" s="74"/>
      <c r="CK64" s="74"/>
      <c r="CL64" s="74"/>
      <c r="CM64" s="74"/>
      <c r="CN64" s="74"/>
      <c r="CO64" s="74"/>
      <c r="CP64" s="74"/>
      <c r="CQ64" s="74"/>
      <c r="CR64" s="74"/>
      <c r="CS64" s="74"/>
      <c r="CT64" s="74"/>
      <c r="CU64" s="74"/>
      <c r="CV64" s="74"/>
      <c r="CW64" s="74"/>
      <c r="CX64" s="74"/>
      <c r="CY64" s="74"/>
      <c r="CZ64" s="74"/>
      <c r="DA64" s="74"/>
      <c r="DB64" s="74"/>
      <c r="DC64" s="74"/>
      <c r="DD64" s="74"/>
      <c r="DE64" s="74"/>
      <c r="DF64" s="74"/>
      <c r="DG64" s="74"/>
      <c r="DH64" s="74"/>
      <c r="DI64" s="74"/>
      <c r="DJ64" s="74"/>
      <c r="DK64" s="74"/>
      <c r="DL64" s="74"/>
      <c r="DM64" s="74"/>
      <c r="DN64" s="74"/>
      <c r="DO64" s="74"/>
      <c r="DP64" s="74"/>
      <c r="DQ64" s="74"/>
      <c r="DR64" s="74"/>
      <c r="DS64" s="74"/>
      <c r="DT64" s="74"/>
      <c r="DU64" s="74"/>
      <c r="DV64" s="74"/>
      <c r="DW64" s="74"/>
      <c r="DX64" s="74"/>
      <c r="DY64" s="74"/>
      <c r="DZ64" s="74"/>
      <c r="EA64" s="74"/>
      <c r="EB64" s="74"/>
      <c r="EC64" s="74"/>
      <c r="ED64" s="74"/>
      <c r="EE64" s="74"/>
      <c r="EF64" s="74"/>
      <c r="EG64" s="74"/>
      <c r="EH64" s="74"/>
      <c r="EI64" s="74"/>
      <c r="EJ64" s="74"/>
      <c r="EK64" s="74"/>
      <c r="EL64" s="74"/>
      <c r="EM64" s="74"/>
      <c r="EN64" s="74"/>
      <c r="EO64" s="74"/>
      <c r="EP64" s="74"/>
      <c r="EQ64" s="74"/>
      <c r="ER64" s="74"/>
      <c r="ES64" s="74"/>
      <c r="ET64" s="74"/>
      <c r="EU64" s="74"/>
      <c r="EV64" s="74"/>
      <c r="EW64" s="74"/>
      <c r="EX64" s="74"/>
      <c r="EY64" s="74"/>
      <c r="EZ64" s="74"/>
      <c r="FA64" s="74"/>
      <c r="FB64" s="74"/>
      <c r="FC64" s="74"/>
      <c r="FD64" s="74"/>
      <c r="FE64" s="74"/>
      <c r="FF64" s="74"/>
      <c r="FG64" s="74"/>
      <c r="FH64" s="74"/>
      <c r="FI64" s="74"/>
      <c r="FJ64" s="74"/>
      <c r="FK64" s="74"/>
      <c r="FL64" s="74"/>
      <c r="FM64" s="74"/>
      <c r="FN64" s="74"/>
      <c r="FO64" s="74"/>
      <c r="FP64" s="74"/>
      <c r="FQ64" s="74"/>
      <c r="FR64" s="74"/>
      <c r="FS64" s="74"/>
      <c r="FT64" s="74"/>
      <c r="FU64" s="74"/>
      <c r="FV64" s="74"/>
      <c r="FW64" s="74"/>
      <c r="FX64" s="74"/>
      <c r="FY64" s="74"/>
      <c r="FZ64" s="74"/>
      <c r="GA64" s="74"/>
      <c r="GB64" s="74"/>
      <c r="GC64" s="74"/>
      <c r="GD64" s="74"/>
      <c r="GE64" s="74"/>
      <c r="GF64" s="74"/>
      <c r="GG64" s="74"/>
      <c r="GH64" s="74"/>
      <c r="GI64" s="74"/>
      <c r="GJ64" s="74"/>
      <c r="GK64" s="74"/>
      <c r="GL64" s="74"/>
      <c r="GM64" s="74"/>
      <c r="GN64" s="74"/>
      <c r="GO64" s="74"/>
      <c r="GP64" s="74"/>
      <c r="GQ64" s="74"/>
      <c r="GR64" s="74"/>
      <c r="GS64" s="74"/>
      <c r="GT64" s="74"/>
      <c r="GU64" s="74"/>
      <c r="GV64" s="74"/>
      <c r="GW64" s="74"/>
      <c r="GX64" s="74"/>
      <c r="GY64" s="74"/>
      <c r="GZ64" s="74"/>
      <c r="HA64" s="74"/>
      <c r="HB64" s="74"/>
      <c r="HC64" s="74"/>
      <c r="HD64" s="74"/>
      <c r="HE64" s="74"/>
      <c r="HF64" s="74"/>
      <c r="HG64" s="74"/>
      <c r="HH64" s="74"/>
      <c r="HI64" s="74"/>
      <c r="HJ64" s="74"/>
      <c r="HK64" s="74"/>
      <c r="HL64" s="74"/>
      <c r="HM64" s="74"/>
      <c r="HN64" s="74"/>
      <c r="HO64" s="74"/>
      <c r="HP64" s="74"/>
      <c r="HQ64" s="74"/>
      <c r="HR64" s="74"/>
      <c r="HS64" s="74"/>
      <c r="HT64" s="74"/>
      <c r="HU64" s="74"/>
    </row>
    <row r="65" s="75" customFormat="1" ht="24" customHeight="1" spans="1:229">
      <c r="A65" s="74"/>
      <c r="B65" s="74"/>
      <c r="C65" s="74"/>
      <c r="D65" s="74"/>
      <c r="E65" s="74"/>
      <c r="F65" s="74"/>
      <c r="G65" s="74"/>
      <c r="H65" s="74"/>
      <c r="I65" s="74"/>
      <c r="J65" s="74"/>
      <c r="K65" s="74"/>
      <c r="L65" s="74"/>
      <c r="M65" s="74"/>
      <c r="N65" s="74"/>
      <c r="O65" s="74"/>
      <c r="P65" s="74"/>
      <c r="Q65" s="74"/>
      <c r="R65" s="74"/>
      <c r="S65" s="74"/>
      <c r="T65" s="74"/>
      <c r="U65" s="74"/>
      <c r="V65" s="74"/>
      <c r="W65" s="74"/>
      <c r="X65" s="74"/>
      <c r="Y65" s="74"/>
      <c r="Z65" s="74"/>
      <c r="AA65" s="74"/>
      <c r="AB65" s="74"/>
      <c r="AC65" s="74"/>
      <c r="AD65" s="74"/>
      <c r="AE65" s="74"/>
      <c r="AF65" s="74"/>
      <c r="AG65" s="74"/>
      <c r="AH65" s="74"/>
      <c r="AI65" s="74"/>
      <c r="AJ65" s="74"/>
      <c r="AK65" s="74"/>
      <c r="AL65" s="74"/>
      <c r="AM65" s="74"/>
      <c r="AN65" s="74"/>
      <c r="AO65" s="74"/>
      <c r="AP65" s="74"/>
      <c r="AQ65" s="74"/>
      <c r="AR65" s="74"/>
      <c r="AS65" s="74"/>
      <c r="AT65" s="74"/>
      <c r="AU65" s="74"/>
      <c r="AV65" s="74"/>
      <c r="AW65" s="74"/>
      <c r="AX65" s="74"/>
      <c r="AY65" s="74"/>
      <c r="AZ65" s="74"/>
      <c r="BA65" s="74"/>
      <c r="BB65" s="74"/>
      <c r="BC65" s="74"/>
      <c r="BD65" s="74"/>
      <c r="BE65" s="74"/>
      <c r="BF65" s="74"/>
      <c r="BG65" s="74"/>
      <c r="BH65" s="74"/>
      <c r="BI65" s="74"/>
      <c r="BJ65" s="74"/>
      <c r="BK65" s="74"/>
      <c r="BL65" s="74"/>
      <c r="BM65" s="74"/>
      <c r="BN65" s="74"/>
      <c r="BO65" s="74"/>
      <c r="BP65" s="74"/>
      <c r="BQ65" s="74"/>
      <c r="BR65" s="74"/>
      <c r="BS65" s="74"/>
      <c r="BT65" s="74"/>
      <c r="BU65" s="74"/>
      <c r="BV65" s="74"/>
      <c r="BW65" s="74"/>
      <c r="BX65" s="74"/>
      <c r="BY65" s="74"/>
      <c r="BZ65" s="74"/>
      <c r="CA65" s="74"/>
      <c r="CB65" s="74"/>
      <c r="CC65" s="74"/>
      <c r="CD65" s="74"/>
      <c r="CE65" s="74"/>
      <c r="CF65" s="74"/>
      <c r="CG65" s="74"/>
      <c r="CH65" s="74"/>
      <c r="CI65" s="74"/>
      <c r="CJ65" s="74"/>
      <c r="CK65" s="74"/>
      <c r="CL65" s="74"/>
      <c r="CM65" s="74"/>
      <c r="CN65" s="74"/>
      <c r="CO65" s="74"/>
      <c r="CP65" s="74"/>
      <c r="CQ65" s="74"/>
      <c r="CR65" s="74"/>
      <c r="CS65" s="74"/>
      <c r="CT65" s="74"/>
      <c r="CU65" s="74"/>
      <c r="CV65" s="74"/>
      <c r="CW65" s="74"/>
      <c r="CX65" s="74"/>
      <c r="CY65" s="74"/>
      <c r="CZ65" s="74"/>
      <c r="DA65" s="74"/>
      <c r="DB65" s="74"/>
      <c r="DC65" s="74"/>
      <c r="DD65" s="74"/>
      <c r="DE65" s="74"/>
      <c r="DF65" s="74"/>
      <c r="DG65" s="74"/>
      <c r="DH65" s="74"/>
      <c r="DI65" s="74"/>
      <c r="DJ65" s="74"/>
      <c r="DK65" s="74"/>
      <c r="DL65" s="74"/>
      <c r="DM65" s="74"/>
      <c r="DN65" s="74"/>
      <c r="DO65" s="74"/>
      <c r="DP65" s="74"/>
      <c r="DQ65" s="74"/>
      <c r="DR65" s="74"/>
      <c r="DS65" s="74"/>
      <c r="DT65" s="74"/>
      <c r="DU65" s="74"/>
      <c r="DV65" s="74"/>
      <c r="DW65" s="74"/>
      <c r="DX65" s="74"/>
      <c r="DY65" s="74"/>
      <c r="DZ65" s="74"/>
      <c r="EA65" s="74"/>
      <c r="EB65" s="74"/>
      <c r="EC65" s="74"/>
      <c r="ED65" s="74"/>
      <c r="EE65" s="74"/>
      <c r="EF65" s="74"/>
      <c r="EG65" s="74"/>
      <c r="EH65" s="74"/>
      <c r="EI65" s="74"/>
      <c r="EJ65" s="74"/>
      <c r="EK65" s="74"/>
      <c r="EL65" s="74"/>
      <c r="EM65" s="74"/>
      <c r="EN65" s="74"/>
      <c r="EO65" s="74"/>
      <c r="EP65" s="74"/>
      <c r="EQ65" s="74"/>
      <c r="ER65" s="74"/>
      <c r="ES65" s="74"/>
      <c r="ET65" s="74"/>
      <c r="EU65" s="74"/>
      <c r="EV65" s="74"/>
      <c r="EW65" s="74"/>
      <c r="EX65" s="74"/>
      <c r="EY65" s="74"/>
      <c r="EZ65" s="74"/>
      <c r="FA65" s="74"/>
      <c r="FB65" s="74"/>
      <c r="FC65" s="74"/>
      <c r="FD65" s="74"/>
      <c r="FE65" s="74"/>
      <c r="FF65" s="74"/>
      <c r="FG65" s="74"/>
      <c r="FH65" s="74"/>
      <c r="FI65" s="74"/>
      <c r="FJ65" s="74"/>
      <c r="FK65" s="74"/>
      <c r="FL65" s="74"/>
      <c r="FM65" s="74"/>
      <c r="FN65" s="74"/>
      <c r="FO65" s="74"/>
      <c r="FP65" s="74"/>
      <c r="FQ65" s="74"/>
      <c r="FR65" s="74"/>
      <c r="FS65" s="74"/>
      <c r="FT65" s="74"/>
      <c r="FU65" s="74"/>
      <c r="FV65" s="74"/>
      <c r="FW65" s="74"/>
      <c r="FX65" s="74"/>
      <c r="FY65" s="74"/>
      <c r="FZ65" s="74"/>
      <c r="GA65" s="74"/>
      <c r="GB65" s="74"/>
      <c r="GC65" s="74"/>
      <c r="GD65" s="74"/>
      <c r="GE65" s="74"/>
      <c r="GF65" s="74"/>
      <c r="GG65" s="74"/>
      <c r="GH65" s="74"/>
      <c r="GI65" s="74"/>
      <c r="GJ65" s="74"/>
      <c r="GK65" s="74"/>
      <c r="GL65" s="74"/>
      <c r="GM65" s="74"/>
      <c r="GN65" s="74"/>
      <c r="GO65" s="74"/>
      <c r="GP65" s="74"/>
      <c r="GQ65" s="74"/>
      <c r="GR65" s="74"/>
      <c r="GS65" s="74"/>
      <c r="GT65" s="74"/>
      <c r="GU65" s="74"/>
      <c r="GV65" s="74"/>
      <c r="GW65" s="74"/>
      <c r="GX65" s="74"/>
      <c r="GY65" s="74"/>
      <c r="GZ65" s="74"/>
      <c r="HA65" s="74"/>
      <c r="HB65" s="74"/>
      <c r="HC65" s="74"/>
      <c r="HD65" s="74"/>
      <c r="HE65" s="74"/>
      <c r="HF65" s="74"/>
      <c r="HG65" s="74"/>
      <c r="HH65" s="74"/>
      <c r="HI65" s="74"/>
      <c r="HJ65" s="74"/>
      <c r="HK65" s="74"/>
      <c r="HL65" s="74"/>
      <c r="HM65" s="74"/>
      <c r="HN65" s="74"/>
      <c r="HO65" s="74"/>
      <c r="HP65" s="74"/>
      <c r="HQ65" s="74"/>
      <c r="HR65" s="74"/>
      <c r="HS65" s="74"/>
      <c r="HT65" s="74"/>
      <c r="HU65" s="74"/>
    </row>
    <row r="66" s="75" customFormat="1" ht="24" customHeight="1" spans="1:229">
      <c r="A66" s="74"/>
      <c r="B66" s="74"/>
      <c r="C66" s="74"/>
      <c r="D66" s="74"/>
      <c r="E66" s="74"/>
      <c r="F66" s="74"/>
      <c r="G66" s="74"/>
      <c r="H66" s="74"/>
      <c r="I66" s="74"/>
      <c r="J66" s="74"/>
      <c r="K66" s="74"/>
      <c r="L66" s="74"/>
      <c r="M66" s="74"/>
      <c r="N66" s="74"/>
      <c r="O66" s="74"/>
      <c r="P66" s="74"/>
      <c r="Q66" s="74"/>
      <c r="R66" s="74"/>
      <c r="S66" s="74"/>
      <c r="T66" s="74"/>
      <c r="U66" s="74"/>
      <c r="V66" s="74"/>
      <c r="W66" s="74"/>
      <c r="X66" s="74"/>
      <c r="Y66" s="74"/>
      <c r="Z66" s="74"/>
      <c r="AA66" s="74"/>
      <c r="AB66" s="74"/>
      <c r="AC66" s="74"/>
      <c r="AD66" s="74"/>
      <c r="AE66" s="74"/>
      <c r="AF66" s="74"/>
      <c r="AG66" s="74"/>
      <c r="AH66" s="74"/>
      <c r="AI66" s="74"/>
      <c r="AJ66" s="74"/>
      <c r="AK66" s="74"/>
      <c r="AL66" s="74"/>
      <c r="AM66" s="74"/>
      <c r="AN66" s="74"/>
      <c r="AO66" s="74"/>
      <c r="AP66" s="74"/>
      <c r="AQ66" s="74"/>
      <c r="AR66" s="74"/>
      <c r="AS66" s="74"/>
      <c r="AT66" s="74"/>
      <c r="AU66" s="74"/>
      <c r="AV66" s="74"/>
      <c r="AW66" s="74"/>
      <c r="AX66" s="74"/>
      <c r="AY66" s="74"/>
      <c r="AZ66" s="74"/>
      <c r="BA66" s="74"/>
      <c r="BB66" s="74"/>
      <c r="BC66" s="74"/>
      <c r="BD66" s="74"/>
      <c r="BE66" s="74"/>
      <c r="BF66" s="74"/>
      <c r="BG66" s="74"/>
      <c r="BH66" s="74"/>
      <c r="BI66" s="74"/>
      <c r="BJ66" s="74"/>
      <c r="BK66" s="74"/>
      <c r="BL66" s="74"/>
      <c r="BM66" s="74"/>
      <c r="BN66" s="74"/>
      <c r="BO66" s="74"/>
      <c r="BP66" s="74"/>
      <c r="BQ66" s="74"/>
      <c r="BR66" s="74"/>
      <c r="BS66" s="74"/>
      <c r="BT66" s="74"/>
      <c r="BU66" s="74"/>
      <c r="BV66" s="74"/>
      <c r="BW66" s="74"/>
      <c r="BX66" s="74"/>
      <c r="BY66" s="74"/>
      <c r="BZ66" s="74"/>
      <c r="CA66" s="74"/>
      <c r="CB66" s="74"/>
      <c r="CC66" s="74"/>
      <c r="CD66" s="74"/>
      <c r="CE66" s="74"/>
      <c r="CF66" s="74"/>
      <c r="CG66" s="74"/>
      <c r="CH66" s="74"/>
      <c r="CI66" s="74"/>
      <c r="CJ66" s="74"/>
      <c r="CK66" s="74"/>
      <c r="CL66" s="74"/>
      <c r="CM66" s="74"/>
      <c r="CN66" s="74"/>
      <c r="CO66" s="74"/>
      <c r="CP66" s="74"/>
      <c r="CQ66" s="74"/>
      <c r="CR66" s="74"/>
      <c r="CS66" s="74"/>
      <c r="CT66" s="74"/>
      <c r="CU66" s="74"/>
      <c r="CV66" s="74"/>
      <c r="CW66" s="74"/>
      <c r="CX66" s="74"/>
      <c r="CY66" s="74"/>
      <c r="CZ66" s="74"/>
      <c r="DA66" s="74"/>
      <c r="DB66" s="74"/>
      <c r="DC66" s="74"/>
      <c r="DD66" s="74"/>
      <c r="DE66" s="74"/>
      <c r="DF66" s="74"/>
      <c r="DG66" s="74"/>
      <c r="DH66" s="74"/>
      <c r="DI66" s="74"/>
      <c r="DJ66" s="74"/>
      <c r="DK66" s="74"/>
      <c r="DL66" s="74"/>
      <c r="DM66" s="74"/>
      <c r="DN66" s="74"/>
      <c r="DO66" s="74"/>
      <c r="DP66" s="74"/>
      <c r="DQ66" s="74"/>
      <c r="DR66" s="74"/>
      <c r="DS66" s="74"/>
      <c r="DT66" s="74"/>
      <c r="DU66" s="74"/>
      <c r="DV66" s="74"/>
      <c r="DW66" s="74"/>
      <c r="DX66" s="74"/>
      <c r="DY66" s="74"/>
      <c r="DZ66" s="74"/>
      <c r="EA66" s="74"/>
      <c r="EB66" s="74"/>
      <c r="EC66" s="74"/>
      <c r="ED66" s="74"/>
      <c r="EE66" s="74"/>
      <c r="EF66" s="74"/>
      <c r="EG66" s="74"/>
      <c r="EH66" s="74"/>
      <c r="EI66" s="74"/>
      <c r="EJ66" s="74"/>
      <c r="EK66" s="74"/>
      <c r="EL66" s="74"/>
      <c r="EM66" s="74"/>
      <c r="EN66" s="74"/>
      <c r="EO66" s="74"/>
      <c r="EP66" s="74"/>
      <c r="EQ66" s="74"/>
      <c r="ER66" s="74"/>
      <c r="ES66" s="74"/>
      <c r="ET66" s="74"/>
      <c r="EU66" s="74"/>
      <c r="EV66" s="74"/>
      <c r="EW66" s="74"/>
      <c r="EX66" s="74"/>
      <c r="EY66" s="74"/>
      <c r="EZ66" s="74"/>
      <c r="FA66" s="74"/>
      <c r="FB66" s="74"/>
      <c r="FC66" s="74"/>
      <c r="FD66" s="74"/>
      <c r="FE66" s="74"/>
      <c r="FF66" s="74"/>
      <c r="FG66" s="74"/>
      <c r="FH66" s="74"/>
      <c r="FI66" s="74"/>
      <c r="FJ66" s="74"/>
      <c r="FK66" s="74"/>
      <c r="FL66" s="74"/>
      <c r="FM66" s="74"/>
      <c r="FN66" s="74"/>
      <c r="FO66" s="74"/>
      <c r="FP66" s="74"/>
      <c r="FQ66" s="74"/>
      <c r="FR66" s="74"/>
      <c r="FS66" s="74"/>
      <c r="FT66" s="74"/>
      <c r="FU66" s="74"/>
      <c r="FV66" s="74"/>
      <c r="FW66" s="74"/>
      <c r="FX66" s="74"/>
      <c r="FY66" s="74"/>
      <c r="FZ66" s="74"/>
      <c r="GA66" s="74"/>
      <c r="GB66" s="74"/>
      <c r="GC66" s="74"/>
      <c r="GD66" s="74"/>
      <c r="GE66" s="74"/>
      <c r="GF66" s="74"/>
      <c r="GG66" s="74"/>
      <c r="GH66" s="74"/>
      <c r="GI66" s="74"/>
      <c r="GJ66" s="74"/>
      <c r="GK66" s="74"/>
      <c r="GL66" s="74"/>
      <c r="GM66" s="74"/>
      <c r="GN66" s="74"/>
      <c r="GO66" s="74"/>
      <c r="GP66" s="74"/>
      <c r="GQ66" s="74"/>
      <c r="GR66" s="74"/>
      <c r="GS66" s="74"/>
      <c r="GT66" s="74"/>
      <c r="GU66" s="74"/>
      <c r="GV66" s="74"/>
      <c r="GW66" s="74"/>
      <c r="GX66" s="74"/>
      <c r="GY66" s="74"/>
      <c r="GZ66" s="74"/>
      <c r="HA66" s="74"/>
      <c r="HB66" s="74"/>
      <c r="HC66" s="74"/>
      <c r="HD66" s="74"/>
      <c r="HE66" s="74"/>
      <c r="HF66" s="74"/>
      <c r="HG66" s="74"/>
      <c r="HH66" s="74"/>
      <c r="HI66" s="74"/>
      <c r="HJ66" s="74"/>
      <c r="HK66" s="74"/>
      <c r="HL66" s="74"/>
      <c r="HM66" s="74"/>
      <c r="HN66" s="74"/>
      <c r="HO66" s="74"/>
      <c r="HP66" s="74"/>
      <c r="HQ66" s="74"/>
      <c r="HR66" s="74"/>
      <c r="HS66" s="74"/>
      <c r="HT66" s="74"/>
      <c r="HU66" s="74"/>
    </row>
    <row r="67" s="75" customFormat="1" ht="24" customHeight="1" spans="1:229">
      <c r="A67" s="74"/>
      <c r="B67" s="74"/>
      <c r="C67" s="74"/>
      <c r="D67" s="74"/>
      <c r="E67" s="74"/>
      <c r="F67" s="74"/>
      <c r="G67" s="74"/>
      <c r="H67" s="74"/>
      <c r="I67" s="74"/>
      <c r="J67" s="74"/>
      <c r="K67" s="74"/>
      <c r="L67" s="74"/>
      <c r="M67" s="74"/>
      <c r="N67" s="74"/>
      <c r="O67" s="74"/>
      <c r="P67" s="74"/>
      <c r="Q67" s="74"/>
      <c r="R67" s="74"/>
      <c r="S67" s="74"/>
      <c r="T67" s="74"/>
      <c r="U67" s="74"/>
      <c r="V67" s="74"/>
      <c r="W67" s="74"/>
      <c r="X67" s="74"/>
      <c r="Y67" s="74"/>
      <c r="Z67" s="74"/>
      <c r="AA67" s="74"/>
      <c r="AB67" s="74"/>
      <c r="AC67" s="74"/>
      <c r="AD67" s="74"/>
      <c r="AE67" s="74"/>
      <c r="AF67" s="74"/>
      <c r="AG67" s="74"/>
      <c r="AH67" s="74"/>
      <c r="AI67" s="74"/>
      <c r="AJ67" s="74"/>
      <c r="AK67" s="74"/>
      <c r="AL67" s="74"/>
      <c r="AM67" s="74"/>
      <c r="AN67" s="74"/>
      <c r="AO67" s="74"/>
      <c r="AP67" s="74"/>
      <c r="AQ67" s="74"/>
      <c r="AR67" s="74"/>
      <c r="AS67" s="74"/>
      <c r="AT67" s="74"/>
      <c r="AU67" s="74"/>
      <c r="AV67" s="74"/>
      <c r="AW67" s="74"/>
      <c r="AX67" s="74"/>
      <c r="AY67" s="74"/>
      <c r="AZ67" s="74"/>
      <c r="BA67" s="74"/>
      <c r="BB67" s="74"/>
      <c r="BC67" s="74"/>
      <c r="BD67" s="74"/>
      <c r="BE67" s="74"/>
      <c r="BF67" s="74"/>
      <c r="BG67" s="74"/>
      <c r="BH67" s="74"/>
      <c r="BI67" s="74"/>
      <c r="BJ67" s="74"/>
      <c r="BK67" s="74"/>
      <c r="BL67" s="74"/>
      <c r="BM67" s="74"/>
      <c r="BN67" s="74"/>
      <c r="BO67" s="74"/>
      <c r="BP67" s="74"/>
      <c r="BQ67" s="74"/>
      <c r="BR67" s="74"/>
      <c r="BS67" s="74"/>
      <c r="BT67" s="74"/>
      <c r="BU67" s="74"/>
      <c r="BV67" s="74"/>
      <c r="BW67" s="74"/>
      <c r="BX67" s="74"/>
      <c r="BY67" s="74"/>
      <c r="BZ67" s="74"/>
      <c r="CA67" s="74"/>
      <c r="CB67" s="74"/>
      <c r="CC67" s="74"/>
      <c r="CD67" s="74"/>
      <c r="CE67" s="74"/>
      <c r="CF67" s="74"/>
      <c r="CG67" s="74"/>
      <c r="CH67" s="74"/>
      <c r="CI67" s="74"/>
      <c r="CJ67" s="74"/>
      <c r="CK67" s="74"/>
      <c r="CL67" s="74"/>
      <c r="CM67" s="74"/>
      <c r="CN67" s="74"/>
      <c r="CO67" s="74"/>
      <c r="CP67" s="74"/>
      <c r="CQ67" s="74"/>
      <c r="CR67" s="74"/>
      <c r="CS67" s="74"/>
      <c r="CT67" s="74"/>
      <c r="CU67" s="74"/>
      <c r="CV67" s="74"/>
      <c r="CW67" s="74"/>
      <c r="CX67" s="74"/>
      <c r="CY67" s="74"/>
      <c r="CZ67" s="74"/>
      <c r="DA67" s="74"/>
      <c r="DB67" s="74"/>
      <c r="DC67" s="74"/>
      <c r="DD67" s="74"/>
      <c r="DE67" s="74"/>
      <c r="DF67" s="74"/>
      <c r="DG67" s="74"/>
      <c r="DH67" s="74"/>
      <c r="DI67" s="74"/>
      <c r="DJ67" s="74"/>
      <c r="DK67" s="74"/>
      <c r="DL67" s="74"/>
      <c r="DM67" s="74"/>
      <c r="DN67" s="74"/>
      <c r="DO67" s="74"/>
      <c r="DP67" s="74"/>
      <c r="DQ67" s="74"/>
      <c r="DR67" s="74"/>
      <c r="DS67" s="74"/>
      <c r="DT67" s="74"/>
      <c r="DU67" s="74"/>
      <c r="DV67" s="74"/>
      <c r="DW67" s="74"/>
      <c r="DX67" s="74"/>
      <c r="DY67" s="74"/>
      <c r="DZ67" s="74"/>
      <c r="EA67" s="74"/>
      <c r="EB67" s="74"/>
      <c r="EC67" s="74"/>
      <c r="ED67" s="74"/>
      <c r="EE67" s="74"/>
      <c r="EF67" s="74"/>
      <c r="EG67" s="74"/>
      <c r="EH67" s="74"/>
      <c r="EI67" s="74"/>
      <c r="EJ67" s="74"/>
      <c r="EK67" s="74"/>
      <c r="EL67" s="74"/>
      <c r="EM67" s="74"/>
      <c r="EN67" s="74"/>
      <c r="EO67" s="74"/>
      <c r="EP67" s="74"/>
      <c r="EQ67" s="74"/>
      <c r="ER67" s="74"/>
      <c r="ES67" s="74"/>
      <c r="ET67" s="74"/>
      <c r="EU67" s="74"/>
      <c r="EV67" s="74"/>
      <c r="EW67" s="74"/>
      <c r="EX67" s="74"/>
      <c r="EY67" s="74"/>
      <c r="EZ67" s="74"/>
      <c r="FA67" s="74"/>
      <c r="FB67" s="74"/>
      <c r="FC67" s="74"/>
      <c r="FD67" s="74"/>
      <c r="FE67" s="74"/>
      <c r="FF67" s="74"/>
      <c r="FG67" s="74"/>
      <c r="FH67" s="74"/>
      <c r="FI67" s="74"/>
      <c r="FJ67" s="74"/>
      <c r="FK67" s="74"/>
      <c r="FL67" s="74"/>
      <c r="FM67" s="74"/>
      <c r="FN67" s="74"/>
      <c r="FO67" s="74"/>
      <c r="FP67" s="74"/>
      <c r="FQ67" s="74"/>
      <c r="FR67" s="74"/>
      <c r="FS67" s="74"/>
      <c r="FT67" s="74"/>
      <c r="FU67" s="74"/>
      <c r="FV67" s="74"/>
      <c r="FW67" s="74"/>
      <c r="FX67" s="74"/>
      <c r="FY67" s="74"/>
      <c r="FZ67" s="74"/>
      <c r="GA67" s="74"/>
      <c r="GB67" s="74"/>
      <c r="GC67" s="74"/>
      <c r="GD67" s="74"/>
      <c r="GE67" s="74"/>
      <c r="GF67" s="74"/>
      <c r="GG67" s="74"/>
      <c r="GH67" s="74"/>
      <c r="GI67" s="74"/>
      <c r="GJ67" s="74"/>
      <c r="GK67" s="74"/>
      <c r="GL67" s="74"/>
      <c r="GM67" s="74"/>
      <c r="GN67" s="74"/>
      <c r="GO67" s="74"/>
      <c r="GP67" s="74"/>
      <c r="GQ67" s="74"/>
      <c r="GR67" s="74"/>
      <c r="GS67" s="74"/>
      <c r="GT67" s="74"/>
      <c r="GU67" s="74"/>
      <c r="GV67" s="74"/>
      <c r="GW67" s="74"/>
      <c r="GX67" s="74"/>
      <c r="GY67" s="74"/>
      <c r="GZ67" s="74"/>
      <c r="HA67" s="74"/>
      <c r="HB67" s="74"/>
      <c r="HC67" s="74"/>
      <c r="HD67" s="74"/>
      <c r="HE67" s="74"/>
      <c r="HF67" s="74"/>
      <c r="HG67" s="74"/>
      <c r="HH67" s="74"/>
      <c r="HI67" s="74"/>
      <c r="HJ67" s="74"/>
      <c r="HK67" s="74"/>
      <c r="HL67" s="74"/>
      <c r="HM67" s="74"/>
      <c r="HN67" s="74"/>
      <c r="HO67" s="74"/>
      <c r="HP67" s="74"/>
      <c r="HQ67" s="74"/>
      <c r="HR67" s="74"/>
      <c r="HS67" s="74"/>
      <c r="HT67" s="74"/>
      <c r="HU67" s="74"/>
    </row>
    <row r="68" s="75" customFormat="1" ht="24" customHeight="1" spans="1:229">
      <c r="A68" s="74"/>
      <c r="B68" s="74"/>
      <c r="C68" s="74"/>
      <c r="D68" s="74"/>
      <c r="E68" s="74"/>
      <c r="F68" s="74"/>
      <c r="G68" s="74"/>
      <c r="H68" s="74"/>
      <c r="I68" s="74"/>
      <c r="J68" s="74"/>
      <c r="K68" s="74"/>
      <c r="L68" s="74"/>
      <c r="M68" s="74"/>
      <c r="N68" s="74"/>
      <c r="O68" s="74"/>
      <c r="P68" s="74"/>
      <c r="Q68" s="74"/>
      <c r="R68" s="74"/>
      <c r="S68" s="74"/>
      <c r="T68" s="74"/>
      <c r="U68" s="74"/>
      <c r="V68" s="74"/>
      <c r="W68" s="74"/>
      <c r="X68" s="74"/>
      <c r="Y68" s="74"/>
      <c r="Z68" s="74"/>
      <c r="AA68" s="74"/>
      <c r="AB68" s="74"/>
      <c r="AC68" s="74"/>
      <c r="AD68" s="74"/>
      <c r="AE68" s="74"/>
      <c r="AF68" s="74"/>
      <c r="AG68" s="74"/>
      <c r="AH68" s="74"/>
      <c r="AI68" s="74"/>
      <c r="AJ68" s="74"/>
      <c r="AK68" s="74"/>
      <c r="AL68" s="74"/>
      <c r="AM68" s="74"/>
      <c r="AN68" s="74"/>
      <c r="AO68" s="74"/>
      <c r="AP68" s="74"/>
      <c r="AQ68" s="74"/>
      <c r="AR68" s="74"/>
      <c r="AS68" s="74"/>
      <c r="AT68" s="74"/>
      <c r="AU68" s="74"/>
      <c r="AV68" s="74"/>
      <c r="AW68" s="74"/>
      <c r="AX68" s="74"/>
      <c r="AY68" s="74"/>
      <c r="AZ68" s="74"/>
      <c r="BA68" s="74"/>
      <c r="BB68" s="74"/>
      <c r="BC68" s="74"/>
      <c r="BD68" s="74"/>
      <c r="BE68" s="74"/>
      <c r="BF68" s="74"/>
      <c r="BG68" s="74"/>
      <c r="BH68" s="74"/>
      <c r="BI68" s="74"/>
      <c r="BJ68" s="74"/>
      <c r="BK68" s="74"/>
      <c r="BL68" s="74"/>
      <c r="BM68" s="74"/>
      <c r="BN68" s="74"/>
      <c r="BO68" s="74"/>
      <c r="BP68" s="74"/>
      <c r="BQ68" s="74"/>
      <c r="BR68" s="74"/>
      <c r="BS68" s="74"/>
      <c r="BT68" s="74"/>
      <c r="BU68" s="74"/>
      <c r="BV68" s="74"/>
      <c r="BW68" s="74"/>
      <c r="BX68" s="74"/>
      <c r="BY68" s="74"/>
      <c r="BZ68" s="74"/>
      <c r="CA68" s="74"/>
      <c r="CB68" s="74"/>
      <c r="CC68" s="74"/>
      <c r="CD68" s="74"/>
      <c r="CE68" s="74"/>
      <c r="CF68" s="74"/>
      <c r="CG68" s="74"/>
      <c r="CH68" s="74"/>
      <c r="CI68" s="74"/>
      <c r="CJ68" s="74"/>
      <c r="CK68" s="74"/>
      <c r="CL68" s="74"/>
      <c r="CM68" s="74"/>
      <c r="CN68" s="74"/>
      <c r="CO68" s="74"/>
      <c r="CP68" s="74"/>
      <c r="CQ68" s="74"/>
      <c r="CR68" s="74"/>
      <c r="CS68" s="74"/>
      <c r="CT68" s="74"/>
      <c r="CU68" s="74"/>
      <c r="CV68" s="74"/>
      <c r="CW68" s="74"/>
      <c r="CX68" s="74"/>
      <c r="CY68" s="74"/>
      <c r="CZ68" s="74"/>
      <c r="DA68" s="74"/>
      <c r="DB68" s="74"/>
      <c r="DC68" s="74"/>
      <c r="DD68" s="74"/>
      <c r="DE68" s="74"/>
      <c r="DF68" s="74"/>
      <c r="DG68" s="74"/>
      <c r="DH68" s="74"/>
      <c r="DI68" s="74"/>
      <c r="DJ68" s="74"/>
      <c r="DK68" s="74"/>
      <c r="DL68" s="74"/>
      <c r="DM68" s="74"/>
      <c r="DN68" s="74"/>
      <c r="DO68" s="74"/>
      <c r="DP68" s="74"/>
      <c r="DQ68" s="74"/>
      <c r="DR68" s="74"/>
      <c r="DS68" s="74"/>
      <c r="DT68" s="74"/>
      <c r="DU68" s="74"/>
      <c r="DV68" s="74"/>
      <c r="DW68" s="74"/>
      <c r="DX68" s="74"/>
      <c r="DY68" s="74"/>
      <c r="DZ68" s="74"/>
      <c r="EA68" s="74"/>
      <c r="EB68" s="74"/>
      <c r="EC68" s="74"/>
      <c r="ED68" s="74"/>
      <c r="EE68" s="74"/>
      <c r="EF68" s="74"/>
      <c r="EG68" s="74"/>
      <c r="EH68" s="74"/>
      <c r="EI68" s="74"/>
      <c r="EJ68" s="74"/>
      <c r="EK68" s="74"/>
      <c r="EL68" s="74"/>
      <c r="EM68" s="74"/>
      <c r="EN68" s="74"/>
      <c r="EO68" s="74"/>
      <c r="EP68" s="74"/>
      <c r="EQ68" s="74"/>
      <c r="ER68" s="74"/>
      <c r="ES68" s="74"/>
      <c r="ET68" s="74"/>
      <c r="EU68" s="74"/>
      <c r="EV68" s="74"/>
      <c r="EW68" s="74"/>
      <c r="EX68" s="74"/>
      <c r="EY68" s="74"/>
      <c r="EZ68" s="74"/>
      <c r="FA68" s="74"/>
      <c r="FB68" s="74"/>
      <c r="FC68" s="74"/>
      <c r="FD68" s="74"/>
      <c r="FE68" s="74"/>
      <c r="FF68" s="74"/>
      <c r="FG68" s="74"/>
      <c r="FH68" s="74"/>
      <c r="FI68" s="74"/>
      <c r="FJ68" s="74"/>
      <c r="FK68" s="74"/>
      <c r="FL68" s="74"/>
      <c r="FM68" s="74"/>
      <c r="FN68" s="74"/>
      <c r="FO68" s="74"/>
      <c r="FP68" s="74"/>
      <c r="FQ68" s="74"/>
      <c r="FR68" s="74"/>
      <c r="FS68" s="74"/>
      <c r="FT68" s="74"/>
      <c r="FU68" s="74"/>
      <c r="FV68" s="74"/>
      <c r="FW68" s="74"/>
      <c r="FX68" s="74"/>
      <c r="FY68" s="74"/>
      <c r="FZ68" s="74"/>
      <c r="GA68" s="74"/>
      <c r="GB68" s="74"/>
      <c r="GC68" s="74"/>
      <c r="GD68" s="74"/>
      <c r="GE68" s="74"/>
      <c r="GF68" s="74"/>
      <c r="GG68" s="74"/>
      <c r="GH68" s="74"/>
      <c r="GI68" s="74"/>
      <c r="GJ68" s="74"/>
      <c r="GK68" s="74"/>
      <c r="GL68" s="74"/>
      <c r="GM68" s="74"/>
      <c r="GN68" s="74"/>
      <c r="GO68" s="74"/>
      <c r="GP68" s="74"/>
      <c r="GQ68" s="74"/>
      <c r="GR68" s="74"/>
      <c r="GS68" s="74"/>
      <c r="GT68" s="74"/>
      <c r="GU68" s="74"/>
      <c r="GV68" s="74"/>
      <c r="GW68" s="74"/>
      <c r="GX68" s="74"/>
      <c r="GY68" s="74"/>
      <c r="GZ68" s="74"/>
      <c r="HA68" s="74"/>
      <c r="HB68" s="74"/>
      <c r="HC68" s="74"/>
      <c r="HD68" s="74"/>
      <c r="HE68" s="74"/>
      <c r="HF68" s="74"/>
      <c r="HG68" s="74"/>
      <c r="HH68" s="74"/>
      <c r="HI68" s="74"/>
      <c r="HJ68" s="74"/>
      <c r="HK68" s="74"/>
      <c r="HL68" s="74"/>
      <c r="HM68" s="74"/>
      <c r="HN68" s="74"/>
      <c r="HO68" s="74"/>
      <c r="HP68" s="74"/>
      <c r="HQ68" s="74"/>
      <c r="HR68" s="74"/>
      <c r="HS68" s="74"/>
      <c r="HT68" s="74"/>
      <c r="HU68" s="74"/>
    </row>
    <row r="69" s="75" customFormat="1" ht="24" customHeight="1" spans="1:229">
      <c r="A69" s="74"/>
      <c r="B69" s="74"/>
      <c r="C69" s="74"/>
      <c r="D69" s="74"/>
      <c r="E69" s="74"/>
      <c r="F69" s="74"/>
      <c r="G69" s="74"/>
      <c r="H69" s="74"/>
      <c r="I69" s="74"/>
      <c r="J69" s="74"/>
      <c r="K69" s="74"/>
      <c r="L69" s="74"/>
      <c r="M69" s="74"/>
      <c r="N69" s="74"/>
      <c r="O69" s="74"/>
      <c r="P69" s="74"/>
      <c r="Q69" s="74"/>
      <c r="R69" s="74"/>
      <c r="S69" s="74"/>
      <c r="T69" s="74"/>
      <c r="U69" s="74"/>
      <c r="V69" s="74"/>
      <c r="W69" s="74"/>
      <c r="X69" s="74"/>
      <c r="Y69" s="74"/>
      <c r="Z69" s="74"/>
      <c r="AA69" s="74"/>
      <c r="AB69" s="74"/>
      <c r="AC69" s="74"/>
      <c r="AD69" s="74"/>
      <c r="AE69" s="74"/>
      <c r="AF69" s="74"/>
      <c r="AG69" s="74"/>
      <c r="AH69" s="74"/>
      <c r="AI69" s="74"/>
      <c r="AJ69" s="74"/>
      <c r="AK69" s="74"/>
      <c r="AL69" s="74"/>
      <c r="AM69" s="74"/>
      <c r="AN69" s="74"/>
      <c r="AO69" s="74"/>
      <c r="AP69" s="74"/>
      <c r="AQ69" s="74"/>
      <c r="AR69" s="74"/>
      <c r="AS69" s="74"/>
      <c r="AT69" s="74"/>
      <c r="AU69" s="74"/>
      <c r="AV69" s="74"/>
      <c r="AW69" s="74"/>
      <c r="AX69" s="74"/>
      <c r="AY69" s="74"/>
      <c r="AZ69" s="74"/>
      <c r="BA69" s="74"/>
      <c r="BB69" s="74"/>
      <c r="BC69" s="74"/>
      <c r="BD69" s="74"/>
      <c r="BE69" s="74"/>
      <c r="BF69" s="74"/>
      <c r="BG69" s="74"/>
      <c r="BH69" s="74"/>
      <c r="BI69" s="74"/>
      <c r="BJ69" s="74"/>
      <c r="BK69" s="74"/>
      <c r="BL69" s="74"/>
      <c r="BM69" s="74"/>
      <c r="BN69" s="74"/>
      <c r="BO69" s="74"/>
      <c r="BP69" s="74"/>
      <c r="BQ69" s="74"/>
      <c r="BR69" s="74"/>
      <c r="BS69" s="74"/>
      <c r="BT69" s="74"/>
      <c r="BU69" s="74"/>
      <c r="BV69" s="74"/>
      <c r="BW69" s="74"/>
      <c r="BX69" s="74"/>
      <c r="BY69" s="74"/>
      <c r="BZ69" s="74"/>
      <c r="CA69" s="74"/>
      <c r="CB69" s="74"/>
      <c r="CC69" s="74"/>
      <c r="CD69" s="74"/>
      <c r="CE69" s="74"/>
      <c r="CF69" s="74"/>
      <c r="CG69" s="74"/>
      <c r="CH69" s="74"/>
      <c r="CI69" s="74"/>
      <c r="CJ69" s="74"/>
      <c r="CK69" s="74"/>
      <c r="CL69" s="74"/>
      <c r="CM69" s="74"/>
      <c r="CN69" s="74"/>
      <c r="CO69" s="74"/>
      <c r="CP69" s="74"/>
      <c r="CQ69" s="74"/>
      <c r="CR69" s="74"/>
      <c r="CS69" s="74"/>
      <c r="CT69" s="74"/>
      <c r="CU69" s="74"/>
      <c r="CV69" s="74"/>
      <c r="CW69" s="74"/>
      <c r="CX69" s="74"/>
      <c r="CY69" s="74"/>
      <c r="CZ69" s="74"/>
      <c r="DA69" s="74"/>
      <c r="DB69" s="74"/>
      <c r="DC69" s="74"/>
      <c r="DD69" s="74"/>
      <c r="DE69" s="74"/>
      <c r="DF69" s="74"/>
      <c r="DG69" s="74"/>
      <c r="DH69" s="74"/>
      <c r="DI69" s="74"/>
      <c r="DJ69" s="74"/>
      <c r="DK69" s="74"/>
      <c r="DL69" s="74"/>
      <c r="DM69" s="74"/>
      <c r="DN69" s="74"/>
      <c r="DO69" s="74"/>
      <c r="DP69" s="74"/>
      <c r="DQ69" s="74"/>
      <c r="DR69" s="74"/>
      <c r="DS69" s="74"/>
      <c r="DT69" s="74"/>
      <c r="DU69" s="74"/>
      <c r="DV69" s="74"/>
      <c r="DW69" s="74"/>
      <c r="DX69" s="74"/>
      <c r="DY69" s="74"/>
      <c r="DZ69" s="74"/>
      <c r="EA69" s="74"/>
      <c r="EB69" s="74"/>
      <c r="EC69" s="74"/>
      <c r="ED69" s="74"/>
      <c r="EE69" s="74"/>
      <c r="EF69" s="74"/>
      <c r="EG69" s="74"/>
      <c r="EH69" s="74"/>
      <c r="EI69" s="74"/>
      <c r="EJ69" s="74"/>
      <c r="EK69" s="74"/>
      <c r="EL69" s="74"/>
      <c r="EM69" s="74"/>
      <c r="EN69" s="74"/>
      <c r="EO69" s="74"/>
      <c r="EP69" s="74"/>
      <c r="EQ69" s="74"/>
      <c r="ER69" s="74"/>
      <c r="ES69" s="74"/>
      <c r="ET69" s="74"/>
      <c r="EU69" s="74"/>
      <c r="EV69" s="74"/>
      <c r="EW69" s="74"/>
      <c r="EX69" s="74"/>
      <c r="EY69" s="74"/>
      <c r="EZ69" s="74"/>
      <c r="FA69" s="74"/>
      <c r="FB69" s="74"/>
      <c r="FC69" s="74"/>
      <c r="FD69" s="74"/>
      <c r="FE69" s="74"/>
      <c r="FF69" s="74"/>
      <c r="FG69" s="74"/>
      <c r="FH69" s="74"/>
      <c r="FI69" s="74"/>
      <c r="FJ69" s="74"/>
      <c r="FK69" s="74"/>
      <c r="FL69" s="74"/>
      <c r="FM69" s="74"/>
      <c r="FN69" s="74"/>
      <c r="FO69" s="74"/>
      <c r="FP69" s="74"/>
      <c r="FQ69" s="74"/>
      <c r="FR69" s="74"/>
      <c r="FS69" s="74"/>
      <c r="FT69" s="74"/>
      <c r="FU69" s="74"/>
      <c r="FV69" s="74"/>
      <c r="FW69" s="74"/>
      <c r="FX69" s="74"/>
      <c r="FY69" s="74"/>
      <c r="FZ69" s="74"/>
      <c r="GA69" s="74"/>
      <c r="GB69" s="74"/>
      <c r="GC69" s="74"/>
      <c r="GD69" s="74"/>
      <c r="GE69" s="74"/>
      <c r="GF69" s="74"/>
      <c r="GG69" s="74"/>
      <c r="GH69" s="74"/>
      <c r="GI69" s="74"/>
      <c r="GJ69" s="74"/>
      <c r="GK69" s="74"/>
      <c r="GL69" s="74"/>
      <c r="GM69" s="74"/>
      <c r="GN69" s="74"/>
      <c r="GO69" s="74"/>
      <c r="GP69" s="74"/>
      <c r="GQ69" s="74"/>
      <c r="GR69" s="74"/>
      <c r="GS69" s="74"/>
      <c r="GT69" s="74"/>
      <c r="GU69" s="74"/>
      <c r="GV69" s="74"/>
      <c r="GW69" s="74"/>
      <c r="GX69" s="74"/>
      <c r="GY69" s="74"/>
      <c r="GZ69" s="74"/>
      <c r="HA69" s="74"/>
      <c r="HB69" s="74"/>
      <c r="HC69" s="74"/>
      <c r="HD69" s="74"/>
      <c r="HE69" s="74"/>
      <c r="HF69" s="74"/>
      <c r="HG69" s="74"/>
      <c r="HH69" s="74"/>
      <c r="HI69" s="74"/>
      <c r="HJ69" s="74"/>
      <c r="HK69" s="74"/>
      <c r="HL69" s="74"/>
      <c r="HM69" s="74"/>
      <c r="HN69" s="74"/>
      <c r="HO69" s="74"/>
      <c r="HP69" s="74"/>
      <c r="HQ69" s="74"/>
      <c r="HR69" s="74"/>
      <c r="HS69" s="74"/>
      <c r="HT69" s="74"/>
      <c r="HU69" s="74"/>
    </row>
    <row r="70" s="75" customFormat="1" ht="24" customHeight="1" spans="1:229">
      <c r="A70" s="74"/>
      <c r="B70" s="74"/>
      <c r="C70" s="74"/>
      <c r="D70" s="74"/>
      <c r="E70" s="74"/>
      <c r="F70" s="74"/>
      <c r="G70" s="74"/>
      <c r="H70" s="74"/>
      <c r="I70" s="74"/>
      <c r="J70" s="74"/>
      <c r="K70" s="74"/>
      <c r="L70" s="74"/>
      <c r="M70" s="74"/>
      <c r="N70" s="74"/>
      <c r="O70" s="74"/>
      <c r="P70" s="74"/>
      <c r="Q70" s="74"/>
      <c r="R70" s="74"/>
      <c r="S70" s="74"/>
      <c r="T70" s="74"/>
      <c r="U70" s="74"/>
      <c r="V70" s="74"/>
      <c r="W70" s="74"/>
      <c r="X70" s="74"/>
      <c r="Y70" s="74"/>
      <c r="Z70" s="74"/>
      <c r="AA70" s="74"/>
      <c r="AB70" s="74"/>
      <c r="AC70" s="74"/>
      <c r="AD70" s="74"/>
      <c r="AE70" s="74"/>
      <c r="AF70" s="74"/>
      <c r="AG70" s="74"/>
      <c r="AH70" s="74"/>
      <c r="AI70" s="74"/>
      <c r="AJ70" s="74"/>
      <c r="AK70" s="74"/>
      <c r="AL70" s="74"/>
      <c r="AM70" s="74"/>
      <c r="AN70" s="74"/>
      <c r="AO70" s="74"/>
      <c r="AP70" s="74"/>
      <c r="AQ70" s="74"/>
      <c r="AR70" s="74"/>
      <c r="AS70" s="74"/>
      <c r="AT70" s="74"/>
      <c r="AU70" s="74"/>
      <c r="AV70" s="74"/>
      <c r="AW70" s="74"/>
      <c r="AX70" s="74"/>
      <c r="AY70" s="74"/>
      <c r="AZ70" s="74"/>
      <c r="BA70" s="74"/>
      <c r="BB70" s="74"/>
      <c r="BC70" s="74"/>
      <c r="BD70" s="74"/>
      <c r="BE70" s="74"/>
      <c r="BF70" s="74"/>
      <c r="BG70" s="74"/>
      <c r="BH70" s="74"/>
      <c r="BI70" s="74"/>
      <c r="BJ70" s="74"/>
      <c r="BK70" s="74"/>
      <c r="BL70" s="74"/>
      <c r="BM70" s="74"/>
      <c r="BN70" s="74"/>
      <c r="BO70" s="74"/>
      <c r="BP70" s="74"/>
      <c r="BQ70" s="74"/>
      <c r="BR70" s="74"/>
      <c r="BS70" s="74"/>
      <c r="BT70" s="74"/>
      <c r="BU70" s="74"/>
      <c r="BV70" s="74"/>
      <c r="BW70" s="74"/>
      <c r="BX70" s="74"/>
      <c r="BY70" s="74"/>
      <c r="BZ70" s="74"/>
      <c r="CA70" s="74"/>
      <c r="CB70" s="74"/>
      <c r="CC70" s="74"/>
      <c r="CD70" s="74"/>
      <c r="CE70" s="74"/>
      <c r="CF70" s="74"/>
      <c r="CG70" s="74"/>
      <c r="CH70" s="74"/>
      <c r="CI70" s="74"/>
      <c r="CJ70" s="74"/>
      <c r="CK70" s="74"/>
      <c r="CL70" s="74"/>
      <c r="CM70" s="74"/>
      <c r="CN70" s="74"/>
      <c r="CO70" s="74"/>
      <c r="CP70" s="74"/>
      <c r="CQ70" s="74"/>
      <c r="CR70" s="74"/>
      <c r="CS70" s="74"/>
      <c r="CT70" s="74"/>
      <c r="CU70" s="74"/>
      <c r="CV70" s="74"/>
      <c r="CW70" s="74"/>
      <c r="CX70" s="74"/>
      <c r="CY70" s="74"/>
      <c r="CZ70" s="74"/>
      <c r="DA70" s="74"/>
      <c r="DB70" s="74"/>
      <c r="DC70" s="74"/>
      <c r="DD70" s="74"/>
      <c r="DE70" s="74"/>
      <c r="DF70" s="74"/>
      <c r="DG70" s="74"/>
      <c r="DH70" s="74"/>
      <c r="DI70" s="74"/>
      <c r="DJ70" s="74"/>
      <c r="DK70" s="74"/>
      <c r="DL70" s="74"/>
      <c r="DM70" s="74"/>
      <c r="DN70" s="74"/>
      <c r="DO70" s="74"/>
      <c r="DP70" s="74"/>
      <c r="DQ70" s="74"/>
      <c r="DR70" s="74"/>
      <c r="DS70" s="74"/>
      <c r="DT70" s="74"/>
      <c r="DU70" s="74"/>
      <c r="DV70" s="74"/>
      <c r="DW70" s="74"/>
      <c r="DX70" s="74"/>
      <c r="DY70" s="74"/>
      <c r="DZ70" s="74"/>
      <c r="EA70" s="74"/>
      <c r="EB70" s="74"/>
      <c r="EC70" s="74"/>
      <c r="ED70" s="74"/>
      <c r="EE70" s="74"/>
      <c r="EF70" s="74"/>
      <c r="EG70" s="74"/>
      <c r="EH70" s="74"/>
      <c r="EI70" s="74"/>
      <c r="EJ70" s="74"/>
      <c r="EK70" s="74"/>
      <c r="EL70" s="74"/>
      <c r="EM70" s="74"/>
      <c r="EN70" s="74"/>
      <c r="EO70" s="74"/>
      <c r="EP70" s="74"/>
      <c r="EQ70" s="74"/>
      <c r="ER70" s="74"/>
      <c r="ES70" s="74"/>
      <c r="ET70" s="74"/>
      <c r="EU70" s="74"/>
      <c r="EV70" s="74"/>
      <c r="EW70" s="74"/>
      <c r="EX70" s="74"/>
      <c r="EY70" s="74"/>
      <c r="EZ70" s="74"/>
      <c r="FA70" s="74"/>
      <c r="FB70" s="74"/>
      <c r="FC70" s="74"/>
      <c r="FD70" s="74"/>
      <c r="FE70" s="74"/>
      <c r="FF70" s="74"/>
      <c r="FG70" s="74"/>
      <c r="FH70" s="74"/>
      <c r="FI70" s="74"/>
      <c r="FJ70" s="74"/>
      <c r="FK70" s="74"/>
      <c r="FL70" s="74"/>
      <c r="FM70" s="74"/>
      <c r="FN70" s="74"/>
      <c r="FO70" s="74"/>
      <c r="FP70" s="74"/>
      <c r="FQ70" s="74"/>
      <c r="FR70" s="74"/>
      <c r="FS70" s="74"/>
      <c r="FT70" s="74"/>
      <c r="FU70" s="74"/>
      <c r="FV70" s="74"/>
      <c r="FW70" s="74"/>
      <c r="FX70" s="74"/>
      <c r="FY70" s="74"/>
      <c r="FZ70" s="74"/>
      <c r="GA70" s="74"/>
      <c r="GB70" s="74"/>
      <c r="GC70" s="74"/>
      <c r="GD70" s="74"/>
      <c r="GE70" s="74"/>
      <c r="GF70" s="74"/>
      <c r="GG70" s="74"/>
      <c r="GH70" s="74"/>
      <c r="GI70" s="74"/>
      <c r="GJ70" s="74"/>
      <c r="GK70" s="74"/>
      <c r="GL70" s="74"/>
      <c r="GM70" s="74"/>
      <c r="GN70" s="74"/>
      <c r="GO70" s="74"/>
      <c r="GP70" s="74"/>
      <c r="GQ70" s="74"/>
      <c r="GR70" s="74"/>
      <c r="GS70" s="74"/>
      <c r="GT70" s="74"/>
      <c r="GU70" s="74"/>
      <c r="GV70" s="74"/>
      <c r="GW70" s="74"/>
      <c r="GX70" s="74"/>
      <c r="GY70" s="74"/>
      <c r="GZ70" s="74"/>
      <c r="HA70" s="74"/>
      <c r="HB70" s="74"/>
      <c r="HC70" s="74"/>
      <c r="HD70" s="74"/>
      <c r="HE70" s="74"/>
      <c r="HF70" s="74"/>
      <c r="HG70" s="74"/>
      <c r="HH70" s="74"/>
      <c r="HI70" s="74"/>
      <c r="HJ70" s="74"/>
      <c r="HK70" s="74"/>
      <c r="HL70" s="74"/>
      <c r="HM70" s="74"/>
      <c r="HN70" s="74"/>
      <c r="HO70" s="74"/>
      <c r="HP70" s="74"/>
      <c r="HQ70" s="74"/>
      <c r="HR70" s="74"/>
      <c r="HS70" s="74"/>
      <c r="HT70" s="74"/>
      <c r="HU70" s="74"/>
    </row>
    <row r="71" s="75" customFormat="1" ht="24" customHeight="1" spans="1:229">
      <c r="A71" s="74"/>
      <c r="B71" s="74"/>
      <c r="C71" s="74"/>
      <c r="D71" s="74"/>
      <c r="E71" s="74"/>
      <c r="F71" s="74"/>
      <c r="G71" s="74"/>
      <c r="H71" s="74"/>
      <c r="I71" s="74"/>
      <c r="J71" s="74"/>
      <c r="K71" s="74"/>
      <c r="L71" s="74"/>
      <c r="M71" s="74"/>
      <c r="N71" s="74"/>
      <c r="O71" s="74"/>
      <c r="P71" s="74"/>
      <c r="Q71" s="74"/>
      <c r="R71" s="74"/>
      <c r="S71" s="74"/>
      <c r="T71" s="74"/>
      <c r="U71" s="74"/>
      <c r="V71" s="74"/>
      <c r="W71" s="74"/>
      <c r="X71" s="74"/>
      <c r="Y71" s="74"/>
      <c r="Z71" s="74"/>
      <c r="AA71" s="74"/>
      <c r="AB71" s="74"/>
      <c r="AC71" s="74"/>
      <c r="AD71" s="74"/>
      <c r="AE71" s="74"/>
      <c r="AF71" s="74"/>
      <c r="AG71" s="74"/>
      <c r="AH71" s="74"/>
      <c r="AI71" s="74"/>
      <c r="AJ71" s="74"/>
      <c r="AK71" s="74"/>
      <c r="AL71" s="74"/>
      <c r="AM71" s="74"/>
      <c r="AN71" s="74"/>
      <c r="AO71" s="74"/>
      <c r="AP71" s="74"/>
      <c r="AQ71" s="74"/>
      <c r="AR71" s="74"/>
      <c r="AS71" s="74"/>
      <c r="AT71" s="74"/>
      <c r="AU71" s="74"/>
      <c r="AV71" s="74"/>
      <c r="AW71" s="74"/>
      <c r="AX71" s="74"/>
      <c r="AY71" s="74"/>
      <c r="AZ71" s="74"/>
      <c r="BA71" s="74"/>
      <c r="BB71" s="74"/>
      <c r="BC71" s="74"/>
      <c r="BD71" s="74"/>
      <c r="BE71" s="74"/>
      <c r="BF71" s="74"/>
      <c r="BG71" s="74"/>
      <c r="BH71" s="74"/>
      <c r="BI71" s="74"/>
      <c r="BJ71" s="74"/>
      <c r="BK71" s="74"/>
      <c r="BL71" s="74"/>
      <c r="BM71" s="74"/>
      <c r="BN71" s="74"/>
      <c r="BO71" s="74"/>
      <c r="BP71" s="74"/>
      <c r="BQ71" s="74"/>
      <c r="BR71" s="74"/>
      <c r="BS71" s="74"/>
      <c r="BT71" s="74"/>
      <c r="BU71" s="74"/>
      <c r="BV71" s="74"/>
      <c r="BW71" s="74"/>
      <c r="BX71" s="74"/>
      <c r="BY71" s="74"/>
      <c r="BZ71" s="74"/>
      <c r="CA71" s="74"/>
      <c r="CB71" s="74"/>
      <c r="CC71" s="74"/>
      <c r="CD71" s="74"/>
      <c r="CE71" s="74"/>
      <c r="CF71" s="74"/>
      <c r="CG71" s="74"/>
      <c r="CH71" s="74"/>
      <c r="CI71" s="74"/>
      <c r="CJ71" s="74"/>
      <c r="CK71" s="74"/>
      <c r="CL71" s="74"/>
      <c r="CM71" s="74"/>
      <c r="CN71" s="74"/>
      <c r="CO71" s="74"/>
      <c r="CP71" s="74"/>
      <c r="CQ71" s="74"/>
      <c r="CR71" s="74"/>
      <c r="CS71" s="74"/>
      <c r="CT71" s="74"/>
      <c r="CU71" s="74"/>
      <c r="CV71" s="74"/>
      <c r="CW71" s="74"/>
      <c r="CX71" s="74"/>
      <c r="CY71" s="74"/>
      <c r="CZ71" s="74"/>
      <c r="DA71" s="74"/>
      <c r="DB71" s="74"/>
      <c r="DC71" s="74"/>
      <c r="DD71" s="74"/>
      <c r="DE71" s="74"/>
      <c r="DF71" s="74"/>
      <c r="DG71" s="74"/>
      <c r="DH71" s="74"/>
      <c r="DI71" s="74"/>
      <c r="DJ71" s="74"/>
      <c r="DK71" s="74"/>
      <c r="DL71" s="74"/>
      <c r="DM71" s="74"/>
      <c r="DN71" s="74"/>
      <c r="DO71" s="74"/>
      <c r="DP71" s="74"/>
      <c r="DQ71" s="74"/>
      <c r="DR71" s="74"/>
      <c r="DS71" s="74"/>
      <c r="DT71" s="74"/>
      <c r="DU71" s="74"/>
      <c r="DV71" s="74"/>
      <c r="DW71" s="74"/>
      <c r="DX71" s="74"/>
      <c r="DY71" s="74"/>
      <c r="DZ71" s="74"/>
      <c r="EA71" s="74"/>
      <c r="EB71" s="74"/>
      <c r="EC71" s="74"/>
      <c r="ED71" s="74"/>
      <c r="EE71" s="74"/>
      <c r="EF71" s="74"/>
      <c r="EG71" s="74"/>
      <c r="EH71" s="74"/>
      <c r="EI71" s="74"/>
      <c r="EJ71" s="74"/>
      <c r="EK71" s="74"/>
      <c r="EL71" s="74"/>
      <c r="EM71" s="74"/>
      <c r="EN71" s="74"/>
      <c r="EO71" s="74"/>
      <c r="EP71" s="74"/>
      <c r="EQ71" s="74"/>
      <c r="ER71" s="74"/>
      <c r="ES71" s="74"/>
      <c r="ET71" s="74"/>
      <c r="EU71" s="74"/>
      <c r="EV71" s="74"/>
      <c r="EW71" s="74"/>
      <c r="EX71" s="74"/>
      <c r="EY71" s="74"/>
      <c r="EZ71" s="74"/>
      <c r="FA71" s="74"/>
      <c r="FB71" s="74"/>
      <c r="FC71" s="74"/>
      <c r="FD71" s="74"/>
      <c r="FE71" s="74"/>
      <c r="FF71" s="74"/>
      <c r="FG71" s="74"/>
      <c r="FH71" s="74"/>
      <c r="FI71" s="74"/>
      <c r="FJ71" s="74"/>
      <c r="FK71" s="74"/>
      <c r="FL71" s="74"/>
      <c r="FM71" s="74"/>
      <c r="FN71" s="74"/>
      <c r="FO71" s="74"/>
      <c r="FP71" s="74"/>
      <c r="FQ71" s="74"/>
      <c r="FR71" s="74"/>
      <c r="FS71" s="74"/>
      <c r="FT71" s="74"/>
      <c r="FU71" s="74"/>
      <c r="FV71" s="74"/>
      <c r="FW71" s="74"/>
      <c r="FX71" s="74"/>
      <c r="FY71" s="74"/>
      <c r="FZ71" s="74"/>
      <c r="GA71" s="74"/>
      <c r="GB71" s="74"/>
      <c r="GC71" s="74"/>
      <c r="GD71" s="74"/>
      <c r="GE71" s="74"/>
      <c r="GF71" s="74"/>
      <c r="GG71" s="74"/>
      <c r="GH71" s="74"/>
      <c r="GI71" s="74"/>
      <c r="GJ71" s="74"/>
      <c r="GK71" s="74"/>
      <c r="GL71" s="74"/>
      <c r="GM71" s="74"/>
      <c r="GN71" s="74"/>
      <c r="GO71" s="74"/>
      <c r="GP71" s="74"/>
      <c r="GQ71" s="74"/>
      <c r="GR71" s="74"/>
      <c r="GS71" s="74"/>
      <c r="GT71" s="74"/>
      <c r="GU71" s="74"/>
      <c r="GV71" s="74"/>
      <c r="GW71" s="74"/>
      <c r="GX71" s="74"/>
      <c r="GY71" s="74"/>
      <c r="GZ71" s="74"/>
      <c r="HA71" s="74"/>
      <c r="HB71" s="74"/>
      <c r="HC71" s="74"/>
      <c r="HD71" s="74"/>
      <c r="HE71" s="74"/>
      <c r="HF71" s="74"/>
      <c r="HG71" s="74"/>
      <c r="HH71" s="74"/>
      <c r="HI71" s="74"/>
      <c r="HJ71" s="74"/>
      <c r="HK71" s="74"/>
      <c r="HL71" s="74"/>
      <c r="HM71" s="74"/>
      <c r="HN71" s="74"/>
      <c r="HO71" s="74"/>
      <c r="HP71" s="74"/>
      <c r="HQ71" s="74"/>
      <c r="HR71" s="74"/>
      <c r="HS71" s="74"/>
      <c r="HT71" s="74"/>
      <c r="HU71" s="74"/>
    </row>
    <row r="72" s="75" customFormat="1" ht="24" customHeight="1" spans="1:229">
      <c r="A72" s="74"/>
      <c r="B72" s="74"/>
      <c r="C72" s="74"/>
      <c r="D72" s="74"/>
      <c r="E72" s="74"/>
      <c r="F72" s="74"/>
      <c r="G72" s="74"/>
      <c r="H72" s="74"/>
      <c r="I72" s="74"/>
      <c r="J72" s="74"/>
      <c r="K72" s="74"/>
      <c r="L72" s="74"/>
      <c r="M72" s="74"/>
      <c r="N72" s="74"/>
      <c r="O72" s="74"/>
      <c r="P72" s="74"/>
      <c r="Q72" s="74"/>
      <c r="R72" s="74"/>
      <c r="S72" s="74"/>
      <c r="T72" s="74"/>
      <c r="U72" s="74"/>
      <c r="V72" s="74"/>
      <c r="W72" s="74"/>
      <c r="X72" s="74"/>
      <c r="Y72" s="74"/>
      <c r="Z72" s="74"/>
      <c r="AA72" s="74"/>
      <c r="AB72" s="74"/>
      <c r="AC72" s="74"/>
      <c r="AD72" s="74"/>
      <c r="AE72" s="74"/>
      <c r="AF72" s="74"/>
      <c r="AG72" s="74"/>
      <c r="AH72" s="74"/>
      <c r="AI72" s="74"/>
      <c r="AJ72" s="74"/>
      <c r="AK72" s="74"/>
      <c r="AL72" s="74"/>
      <c r="AM72" s="74"/>
      <c r="AN72" s="74"/>
      <c r="AO72" s="74"/>
      <c r="AP72" s="74"/>
      <c r="AQ72" s="74"/>
      <c r="AR72" s="74"/>
      <c r="AS72" s="74"/>
      <c r="AT72" s="74"/>
      <c r="AU72" s="74"/>
      <c r="AV72" s="74"/>
      <c r="AW72" s="74"/>
      <c r="AX72" s="74"/>
      <c r="AY72" s="74"/>
      <c r="AZ72" s="74"/>
      <c r="BA72" s="74"/>
      <c r="BB72" s="74"/>
      <c r="BC72" s="74"/>
      <c r="BD72" s="74"/>
      <c r="BE72" s="74"/>
      <c r="BF72" s="74"/>
      <c r="BG72" s="74"/>
      <c r="BH72" s="74"/>
      <c r="BI72" s="74"/>
      <c r="BJ72" s="74"/>
      <c r="BK72" s="74"/>
      <c r="BL72" s="74"/>
      <c r="BM72" s="74"/>
      <c r="BN72" s="74"/>
      <c r="BO72" s="74"/>
      <c r="BP72" s="74"/>
      <c r="BQ72" s="74"/>
      <c r="BR72" s="74"/>
      <c r="BS72" s="74"/>
      <c r="BT72" s="74"/>
      <c r="BU72" s="74"/>
      <c r="BV72" s="74"/>
      <c r="BW72" s="74"/>
      <c r="BX72" s="74"/>
      <c r="BY72" s="74"/>
      <c r="BZ72" s="74"/>
      <c r="CA72" s="74"/>
      <c r="CB72" s="74"/>
      <c r="CC72" s="74"/>
      <c r="CD72" s="74"/>
      <c r="CE72" s="74"/>
      <c r="CF72" s="74"/>
      <c r="CG72" s="74"/>
      <c r="CH72" s="74"/>
      <c r="CI72" s="74"/>
      <c r="CJ72" s="74"/>
      <c r="CK72" s="74"/>
      <c r="CL72" s="74"/>
      <c r="CM72" s="74"/>
      <c r="CN72" s="74"/>
      <c r="CO72" s="74"/>
      <c r="CP72" s="74"/>
      <c r="CQ72" s="74"/>
      <c r="CR72" s="74"/>
      <c r="CS72" s="74"/>
      <c r="CT72" s="74"/>
      <c r="CU72" s="74"/>
      <c r="CV72" s="74"/>
      <c r="CW72" s="74"/>
      <c r="CX72" s="74"/>
      <c r="CY72" s="74"/>
      <c r="CZ72" s="74"/>
      <c r="DA72" s="74"/>
      <c r="DB72" s="74"/>
      <c r="DC72" s="74"/>
      <c r="DD72" s="74"/>
      <c r="DE72" s="74"/>
      <c r="DF72" s="74"/>
      <c r="DG72" s="74"/>
      <c r="DH72" s="74"/>
      <c r="DI72" s="74"/>
      <c r="DJ72" s="74"/>
      <c r="DK72" s="74"/>
      <c r="DL72" s="74"/>
      <c r="DM72" s="74"/>
      <c r="DN72" s="74"/>
      <c r="DO72" s="74"/>
      <c r="DP72" s="74"/>
      <c r="DQ72" s="74"/>
      <c r="DR72" s="74"/>
      <c r="DS72" s="74"/>
      <c r="DT72" s="74"/>
      <c r="DU72" s="74"/>
      <c r="DV72" s="74"/>
      <c r="DW72" s="74"/>
      <c r="DX72" s="74"/>
      <c r="DY72" s="74"/>
      <c r="DZ72" s="74"/>
      <c r="EA72" s="74"/>
      <c r="EB72" s="74"/>
      <c r="EC72" s="74"/>
      <c r="ED72" s="74"/>
      <c r="EE72" s="74"/>
      <c r="EF72" s="74"/>
      <c r="EG72" s="74"/>
      <c r="EH72" s="74"/>
      <c r="EI72" s="74"/>
      <c r="EJ72" s="74"/>
      <c r="EK72" s="74"/>
      <c r="EL72" s="74"/>
      <c r="EM72" s="74"/>
      <c r="EN72" s="74"/>
      <c r="EO72" s="74"/>
      <c r="EP72" s="74"/>
      <c r="EQ72" s="74"/>
      <c r="ER72" s="74"/>
      <c r="ES72" s="74"/>
      <c r="ET72" s="74"/>
      <c r="EU72" s="74"/>
      <c r="EV72" s="74"/>
      <c r="EW72" s="74"/>
      <c r="EX72" s="74"/>
      <c r="EY72" s="74"/>
      <c r="EZ72" s="74"/>
      <c r="FA72" s="74"/>
      <c r="FB72" s="74"/>
      <c r="FC72" s="74"/>
      <c r="FD72" s="74"/>
      <c r="FE72" s="74"/>
      <c r="FF72" s="74"/>
      <c r="FG72" s="74"/>
      <c r="FH72" s="74"/>
      <c r="FI72" s="74"/>
      <c r="FJ72" s="74"/>
      <c r="FK72" s="74"/>
      <c r="FL72" s="74"/>
      <c r="FM72" s="74"/>
      <c r="FN72" s="74"/>
      <c r="FO72" s="74"/>
      <c r="FP72" s="74"/>
      <c r="FQ72" s="74"/>
      <c r="FR72" s="74"/>
      <c r="FS72" s="74"/>
      <c r="FT72" s="74"/>
      <c r="FU72" s="74"/>
      <c r="FV72" s="74"/>
      <c r="FW72" s="74"/>
      <c r="FX72" s="74"/>
      <c r="FY72" s="74"/>
      <c r="FZ72" s="74"/>
      <c r="GA72" s="74"/>
      <c r="GB72" s="74"/>
      <c r="GC72" s="74"/>
      <c r="GD72" s="74"/>
      <c r="GE72" s="74"/>
      <c r="GF72" s="74"/>
      <c r="GG72" s="74"/>
      <c r="GH72" s="74"/>
      <c r="GI72" s="74"/>
      <c r="GJ72" s="74"/>
      <c r="GK72" s="74"/>
      <c r="GL72" s="74"/>
      <c r="GM72" s="74"/>
      <c r="GN72" s="74"/>
      <c r="GO72" s="74"/>
      <c r="GP72" s="74"/>
      <c r="GQ72" s="74"/>
      <c r="GR72" s="74"/>
      <c r="GS72" s="74"/>
      <c r="GT72" s="74"/>
      <c r="GU72" s="74"/>
      <c r="GV72" s="74"/>
      <c r="GW72" s="74"/>
      <c r="GX72" s="74"/>
      <c r="GY72" s="74"/>
      <c r="GZ72" s="74"/>
      <c r="HA72" s="74"/>
      <c r="HB72" s="74"/>
      <c r="HC72" s="74"/>
      <c r="HD72" s="74"/>
      <c r="HE72" s="74"/>
      <c r="HF72" s="74"/>
      <c r="HG72" s="74"/>
      <c r="HH72" s="74"/>
      <c r="HI72" s="74"/>
      <c r="HJ72" s="74"/>
      <c r="HK72" s="74"/>
      <c r="HL72" s="74"/>
      <c r="HM72" s="74"/>
      <c r="HN72" s="74"/>
      <c r="HO72" s="74"/>
      <c r="HP72" s="74"/>
      <c r="HQ72" s="74"/>
      <c r="HR72" s="74"/>
      <c r="HS72" s="74"/>
      <c r="HT72" s="74"/>
      <c r="HU72" s="74"/>
    </row>
    <row r="73" s="75" customFormat="1" ht="24" customHeight="1" spans="1:229">
      <c r="A73" s="74"/>
      <c r="B73" s="74"/>
      <c r="C73" s="74"/>
      <c r="D73" s="74"/>
      <c r="E73" s="74"/>
      <c r="F73" s="74"/>
      <c r="G73" s="74"/>
      <c r="H73" s="74"/>
      <c r="I73" s="74"/>
      <c r="J73" s="74"/>
      <c r="K73" s="74"/>
      <c r="L73" s="74"/>
      <c r="M73" s="74"/>
      <c r="N73" s="74"/>
      <c r="O73" s="74"/>
      <c r="P73" s="74"/>
      <c r="Q73" s="74"/>
      <c r="R73" s="74"/>
      <c r="S73" s="74"/>
      <c r="T73" s="74"/>
      <c r="U73" s="74"/>
      <c r="V73" s="74"/>
      <c r="W73" s="74"/>
      <c r="X73" s="74"/>
      <c r="Y73" s="74"/>
      <c r="Z73" s="74"/>
      <c r="AA73" s="74"/>
      <c r="AB73" s="74"/>
      <c r="AC73" s="74"/>
      <c r="AD73" s="74"/>
      <c r="AE73" s="74"/>
      <c r="AF73" s="74"/>
      <c r="AG73" s="74"/>
      <c r="AH73" s="74"/>
      <c r="AI73" s="74"/>
      <c r="AJ73" s="74"/>
      <c r="AK73" s="74"/>
      <c r="AL73" s="74"/>
      <c r="AM73" s="74"/>
      <c r="AN73" s="74"/>
      <c r="AO73" s="74"/>
      <c r="AP73" s="74"/>
      <c r="AQ73" s="74"/>
      <c r="AR73" s="74"/>
      <c r="AS73" s="74"/>
      <c r="AT73" s="74"/>
      <c r="AU73" s="74"/>
      <c r="AV73" s="74"/>
      <c r="AW73" s="74"/>
      <c r="AX73" s="74"/>
      <c r="AY73" s="74"/>
      <c r="AZ73" s="74"/>
      <c r="BA73" s="74"/>
      <c r="BB73" s="74"/>
      <c r="BC73" s="74"/>
      <c r="BD73" s="74"/>
      <c r="BE73" s="74"/>
      <c r="BF73" s="74"/>
      <c r="BG73" s="74"/>
      <c r="BH73" s="74"/>
      <c r="BI73" s="74"/>
      <c r="BJ73" s="74"/>
      <c r="BK73" s="74"/>
      <c r="BL73" s="74"/>
      <c r="BM73" s="74"/>
      <c r="BN73" s="74"/>
      <c r="BO73" s="74"/>
      <c r="BP73" s="74"/>
      <c r="BQ73" s="74"/>
      <c r="BR73" s="74"/>
      <c r="BS73" s="74"/>
      <c r="BT73" s="74"/>
      <c r="BU73" s="74"/>
      <c r="BV73" s="74"/>
      <c r="BW73" s="74"/>
      <c r="BX73" s="74"/>
      <c r="BY73" s="74"/>
      <c r="BZ73" s="74"/>
      <c r="CA73" s="74"/>
      <c r="CB73" s="74"/>
      <c r="CC73" s="74"/>
      <c r="CD73" s="74"/>
      <c r="CE73" s="74"/>
      <c r="CF73" s="74"/>
      <c r="CG73" s="74"/>
      <c r="CH73" s="74"/>
      <c r="CI73" s="74"/>
      <c r="CJ73" s="74"/>
      <c r="CK73" s="74"/>
      <c r="CL73" s="74"/>
      <c r="CM73" s="74"/>
      <c r="CN73" s="74"/>
      <c r="CO73" s="74"/>
      <c r="CP73" s="74"/>
      <c r="CQ73" s="74"/>
      <c r="CR73" s="74"/>
      <c r="CS73" s="74"/>
      <c r="CT73" s="74"/>
      <c r="CU73" s="74"/>
      <c r="CV73" s="74"/>
      <c r="CW73" s="74"/>
      <c r="CX73" s="74"/>
      <c r="CY73" s="74"/>
      <c r="CZ73" s="74"/>
      <c r="DA73" s="74"/>
      <c r="DB73" s="74"/>
      <c r="DC73" s="74"/>
      <c r="DD73" s="74"/>
      <c r="DE73" s="74"/>
      <c r="DF73" s="74"/>
      <c r="DG73" s="74"/>
      <c r="DH73" s="74"/>
      <c r="DI73" s="74"/>
      <c r="DJ73" s="74"/>
      <c r="DK73" s="74"/>
      <c r="DL73" s="74"/>
      <c r="DM73" s="74"/>
      <c r="DN73" s="74"/>
      <c r="DO73" s="74"/>
      <c r="DP73" s="74"/>
      <c r="DQ73" s="74"/>
      <c r="DR73" s="74"/>
      <c r="DS73" s="74"/>
      <c r="DT73" s="74"/>
      <c r="DU73" s="74"/>
      <c r="DV73" s="74"/>
      <c r="DW73" s="74"/>
      <c r="DX73" s="74"/>
      <c r="DY73" s="74"/>
      <c r="DZ73" s="74"/>
      <c r="EA73" s="74"/>
      <c r="EB73" s="74"/>
      <c r="EC73" s="74"/>
      <c r="ED73" s="74"/>
      <c r="EE73" s="74"/>
      <c r="EF73" s="74"/>
      <c r="EG73" s="74"/>
      <c r="EH73" s="74"/>
      <c r="EI73" s="74"/>
      <c r="EJ73" s="74"/>
      <c r="EK73" s="74"/>
      <c r="EL73" s="74"/>
      <c r="EM73" s="74"/>
      <c r="EN73" s="74"/>
      <c r="EO73" s="74"/>
      <c r="EP73" s="74"/>
      <c r="EQ73" s="74"/>
      <c r="ER73" s="74"/>
      <c r="ES73" s="74"/>
      <c r="ET73" s="74"/>
      <c r="EU73" s="74"/>
      <c r="EV73" s="74"/>
      <c r="EW73" s="74"/>
      <c r="EX73" s="74"/>
      <c r="EY73" s="74"/>
      <c r="EZ73" s="74"/>
      <c r="FA73" s="74"/>
      <c r="FB73" s="74"/>
      <c r="FC73" s="74"/>
      <c r="FD73" s="74"/>
      <c r="FE73" s="74"/>
      <c r="FF73" s="74"/>
      <c r="FG73" s="74"/>
      <c r="FH73" s="74"/>
      <c r="FI73" s="74"/>
      <c r="FJ73" s="74"/>
      <c r="FK73" s="74"/>
      <c r="FL73" s="74"/>
      <c r="FM73" s="74"/>
      <c r="FN73" s="74"/>
      <c r="FO73" s="74"/>
      <c r="FP73" s="74"/>
      <c r="FQ73" s="74"/>
      <c r="FR73" s="74"/>
      <c r="FS73" s="74"/>
      <c r="FT73" s="74"/>
      <c r="FU73" s="74"/>
      <c r="FV73" s="74"/>
      <c r="FW73" s="74"/>
      <c r="FX73" s="74"/>
      <c r="FY73" s="74"/>
      <c r="FZ73" s="74"/>
      <c r="GA73" s="74"/>
      <c r="GB73" s="74"/>
      <c r="GC73" s="74"/>
      <c r="GD73" s="74"/>
      <c r="GE73" s="74"/>
      <c r="GF73" s="74"/>
      <c r="GG73" s="74"/>
      <c r="GH73" s="74"/>
      <c r="GI73" s="74"/>
      <c r="GJ73" s="74"/>
      <c r="GK73" s="74"/>
      <c r="GL73" s="74"/>
      <c r="GM73" s="74"/>
      <c r="GN73" s="74"/>
      <c r="GO73" s="74"/>
      <c r="GP73" s="74"/>
      <c r="GQ73" s="74"/>
      <c r="GR73" s="74"/>
      <c r="GS73" s="74"/>
      <c r="GT73" s="74"/>
      <c r="GU73" s="74"/>
      <c r="GV73" s="74"/>
      <c r="GW73" s="74"/>
      <c r="GX73" s="74"/>
      <c r="GY73" s="74"/>
      <c r="GZ73" s="74"/>
      <c r="HA73" s="74"/>
      <c r="HB73" s="74"/>
      <c r="HC73" s="74"/>
      <c r="HD73" s="74"/>
      <c r="HE73" s="74"/>
      <c r="HF73" s="74"/>
      <c r="HG73" s="74"/>
      <c r="HH73" s="74"/>
      <c r="HI73" s="74"/>
      <c r="HJ73" s="74"/>
      <c r="HK73" s="74"/>
      <c r="HL73" s="74"/>
      <c r="HM73" s="74"/>
      <c r="HN73" s="74"/>
      <c r="HO73" s="74"/>
      <c r="HP73" s="74"/>
      <c r="HQ73" s="74"/>
      <c r="HR73" s="74"/>
      <c r="HS73" s="74"/>
      <c r="HT73" s="74"/>
      <c r="HU73" s="74"/>
    </row>
    <row r="74" s="75" customFormat="1" ht="24" customHeight="1" spans="1:229">
      <c r="A74" s="74"/>
      <c r="B74" s="74"/>
      <c r="C74" s="74"/>
      <c r="D74" s="74"/>
      <c r="E74" s="74"/>
      <c r="F74" s="74"/>
      <c r="G74" s="74"/>
      <c r="H74" s="74"/>
      <c r="I74" s="74"/>
      <c r="J74" s="74"/>
      <c r="K74" s="74"/>
      <c r="L74" s="74"/>
      <c r="M74" s="74"/>
      <c r="N74" s="74"/>
      <c r="O74" s="74"/>
      <c r="P74" s="74"/>
      <c r="Q74" s="74"/>
      <c r="R74" s="74"/>
      <c r="S74" s="74"/>
      <c r="T74" s="74"/>
      <c r="U74" s="74"/>
      <c r="V74" s="74"/>
      <c r="W74" s="74"/>
      <c r="X74" s="74"/>
      <c r="Y74" s="74"/>
      <c r="Z74" s="74"/>
      <c r="AA74" s="74"/>
      <c r="AB74" s="74"/>
      <c r="AC74" s="74"/>
      <c r="AD74" s="74"/>
      <c r="AE74" s="74"/>
      <c r="AF74" s="74"/>
      <c r="AG74" s="74"/>
      <c r="AH74" s="74"/>
      <c r="AI74" s="74"/>
      <c r="AJ74" s="74"/>
      <c r="AK74" s="74"/>
      <c r="AL74" s="74"/>
      <c r="AM74" s="74"/>
      <c r="AN74" s="74"/>
      <c r="AO74" s="74"/>
      <c r="AP74" s="74"/>
      <c r="AQ74" s="74"/>
      <c r="AR74" s="74"/>
      <c r="AS74" s="74"/>
      <c r="AT74" s="74"/>
      <c r="AU74" s="74"/>
      <c r="AV74" s="74"/>
      <c r="AW74" s="74"/>
      <c r="AX74" s="74"/>
      <c r="AY74" s="74"/>
      <c r="AZ74" s="74"/>
      <c r="BA74" s="74"/>
      <c r="BB74" s="74"/>
      <c r="BC74" s="74"/>
      <c r="BD74" s="74"/>
      <c r="BE74" s="74"/>
      <c r="BF74" s="74"/>
      <c r="BG74" s="74"/>
      <c r="BH74" s="74"/>
      <c r="BI74" s="74"/>
      <c r="BJ74" s="74"/>
      <c r="BK74" s="74"/>
      <c r="BL74" s="74"/>
      <c r="BM74" s="74"/>
      <c r="BN74" s="74"/>
      <c r="BO74" s="74"/>
      <c r="BP74" s="74"/>
      <c r="BQ74" s="74"/>
      <c r="BR74" s="74"/>
      <c r="BS74" s="74"/>
      <c r="BT74" s="74"/>
      <c r="BU74" s="74"/>
      <c r="BV74" s="74"/>
      <c r="BW74" s="74"/>
      <c r="BX74" s="74"/>
      <c r="BY74" s="74"/>
      <c r="BZ74" s="74"/>
      <c r="CA74" s="74"/>
      <c r="CB74" s="74"/>
      <c r="CC74" s="74"/>
      <c r="CD74" s="74"/>
      <c r="CE74" s="74"/>
      <c r="CF74" s="74"/>
      <c r="CG74" s="74"/>
      <c r="CH74" s="74"/>
      <c r="CI74" s="74"/>
      <c r="CJ74" s="74"/>
      <c r="CK74" s="74"/>
      <c r="CL74" s="74"/>
      <c r="CM74" s="74"/>
      <c r="CN74" s="74"/>
      <c r="CO74" s="74"/>
      <c r="CP74" s="74"/>
      <c r="CQ74" s="74"/>
      <c r="CR74" s="74"/>
      <c r="CS74" s="74"/>
      <c r="CT74" s="74"/>
      <c r="CU74" s="74"/>
      <c r="CV74" s="74"/>
      <c r="CW74" s="74"/>
      <c r="CX74" s="74"/>
      <c r="CY74" s="74"/>
      <c r="CZ74" s="74"/>
      <c r="DA74" s="74"/>
      <c r="DB74" s="74"/>
      <c r="DC74" s="74"/>
      <c r="DD74" s="74"/>
      <c r="DE74" s="74"/>
      <c r="DF74" s="74"/>
      <c r="DG74" s="74"/>
      <c r="DH74" s="74"/>
      <c r="DI74" s="74"/>
      <c r="DJ74" s="74"/>
      <c r="DK74" s="74"/>
      <c r="DL74" s="74"/>
      <c r="DM74" s="74"/>
      <c r="DN74" s="74"/>
      <c r="DO74" s="74"/>
      <c r="DP74" s="74"/>
      <c r="DQ74" s="74"/>
      <c r="DR74" s="74"/>
      <c r="DS74" s="74"/>
      <c r="DT74" s="74"/>
      <c r="DU74" s="74"/>
      <c r="DV74" s="74"/>
      <c r="DW74" s="74"/>
      <c r="DX74" s="74"/>
      <c r="DY74" s="74"/>
      <c r="DZ74" s="74"/>
      <c r="EA74" s="74"/>
      <c r="EB74" s="74"/>
      <c r="EC74" s="74"/>
      <c r="ED74" s="74"/>
      <c r="EE74" s="74"/>
      <c r="EF74" s="74"/>
      <c r="EG74" s="74"/>
      <c r="EH74" s="74"/>
      <c r="EI74" s="74"/>
      <c r="EJ74" s="74"/>
      <c r="EK74" s="74"/>
      <c r="EL74" s="74"/>
      <c r="EM74" s="74"/>
      <c r="EN74" s="74"/>
      <c r="EO74" s="74"/>
      <c r="EP74" s="74"/>
      <c r="EQ74" s="74"/>
      <c r="ER74" s="74"/>
      <c r="ES74" s="74"/>
      <c r="ET74" s="74"/>
      <c r="EU74" s="74"/>
      <c r="EV74" s="74"/>
      <c r="EW74" s="74"/>
      <c r="EX74" s="74"/>
      <c r="EY74" s="74"/>
      <c r="EZ74" s="74"/>
      <c r="FA74" s="74"/>
      <c r="FB74" s="74"/>
      <c r="FC74" s="74"/>
      <c r="FD74" s="74"/>
      <c r="FE74" s="74"/>
      <c r="FF74" s="74"/>
      <c r="FG74" s="74"/>
      <c r="FH74" s="74"/>
      <c r="FI74" s="74"/>
      <c r="FJ74" s="74"/>
      <c r="FK74" s="74"/>
      <c r="FL74" s="74"/>
      <c r="FM74" s="74"/>
      <c r="FN74" s="74"/>
      <c r="FO74" s="74"/>
      <c r="FP74" s="74"/>
      <c r="FQ74" s="74"/>
      <c r="FR74" s="74"/>
      <c r="FS74" s="74"/>
      <c r="FT74" s="74"/>
      <c r="FU74" s="74"/>
      <c r="FV74" s="74"/>
      <c r="FW74" s="74"/>
      <c r="FX74" s="74"/>
      <c r="FY74" s="74"/>
      <c r="FZ74" s="74"/>
      <c r="GA74" s="74"/>
      <c r="GB74" s="74"/>
      <c r="GC74" s="74"/>
      <c r="GD74" s="74"/>
      <c r="GE74" s="74"/>
      <c r="GF74" s="74"/>
      <c r="GG74" s="74"/>
      <c r="GH74" s="74"/>
      <c r="GI74" s="74"/>
      <c r="GJ74" s="74"/>
      <c r="GK74" s="74"/>
      <c r="GL74" s="74"/>
      <c r="GM74" s="74"/>
      <c r="GN74" s="74"/>
      <c r="GO74" s="74"/>
      <c r="GP74" s="74"/>
      <c r="GQ74" s="74"/>
      <c r="GR74" s="74"/>
      <c r="GS74" s="74"/>
      <c r="GT74" s="74"/>
      <c r="GU74" s="74"/>
      <c r="GV74" s="74"/>
      <c r="GW74" s="74"/>
      <c r="GX74" s="74"/>
      <c r="GY74" s="74"/>
      <c r="GZ74" s="74"/>
      <c r="HA74" s="74"/>
      <c r="HB74" s="74"/>
      <c r="HC74" s="74"/>
      <c r="HD74" s="74"/>
      <c r="HE74" s="74"/>
      <c r="HF74" s="74"/>
      <c r="HG74" s="74"/>
      <c r="HH74" s="74"/>
      <c r="HI74" s="74"/>
      <c r="HJ74" s="74"/>
      <c r="HK74" s="74"/>
      <c r="HL74" s="74"/>
      <c r="HM74" s="74"/>
      <c r="HN74" s="74"/>
      <c r="HO74" s="74"/>
      <c r="HP74" s="74"/>
      <c r="HQ74" s="74"/>
      <c r="HR74" s="74"/>
      <c r="HS74" s="74"/>
      <c r="HT74" s="74"/>
      <c r="HU74" s="74"/>
    </row>
    <row r="75" s="75" customFormat="1" ht="24" customHeight="1" spans="1:229">
      <c r="A75" s="74"/>
      <c r="B75" s="74"/>
      <c r="C75" s="74"/>
      <c r="D75" s="74"/>
      <c r="E75" s="74"/>
      <c r="F75" s="74"/>
      <c r="G75" s="74"/>
      <c r="H75" s="74"/>
      <c r="I75" s="74"/>
      <c r="J75" s="74"/>
      <c r="K75" s="74"/>
      <c r="L75" s="74"/>
      <c r="M75" s="74"/>
      <c r="N75" s="74"/>
      <c r="O75" s="74"/>
      <c r="P75" s="74"/>
      <c r="Q75" s="74"/>
      <c r="R75" s="74"/>
      <c r="S75" s="74"/>
      <c r="T75" s="74"/>
      <c r="U75" s="74"/>
      <c r="V75" s="74"/>
      <c r="W75" s="74"/>
      <c r="X75" s="74"/>
      <c r="Y75" s="74"/>
      <c r="Z75" s="74"/>
      <c r="AA75" s="74"/>
      <c r="AB75" s="74"/>
      <c r="AC75" s="74"/>
      <c r="AD75" s="74"/>
      <c r="AE75" s="74"/>
      <c r="AF75" s="74"/>
      <c r="AG75" s="74"/>
      <c r="AH75" s="74"/>
      <c r="AI75" s="74"/>
      <c r="AJ75" s="74"/>
      <c r="AK75" s="74"/>
      <c r="AL75" s="74"/>
      <c r="AM75" s="74"/>
      <c r="AN75" s="74"/>
      <c r="AO75" s="74"/>
      <c r="AP75" s="74"/>
      <c r="AQ75" s="74"/>
      <c r="AR75" s="74"/>
      <c r="AS75" s="74"/>
      <c r="AT75" s="74"/>
      <c r="AU75" s="74"/>
      <c r="AV75" s="74"/>
      <c r="AW75" s="74"/>
      <c r="AX75" s="74"/>
      <c r="AY75" s="74"/>
      <c r="AZ75" s="74"/>
      <c r="BA75" s="74"/>
      <c r="BB75" s="74"/>
      <c r="BC75" s="74"/>
      <c r="BD75" s="74"/>
      <c r="BE75" s="74"/>
      <c r="BF75" s="74"/>
      <c r="BG75" s="74"/>
      <c r="BH75" s="74"/>
      <c r="BI75" s="74"/>
      <c r="BJ75" s="74"/>
      <c r="BK75" s="74"/>
      <c r="BL75" s="74"/>
      <c r="BM75" s="74"/>
      <c r="BN75" s="74"/>
      <c r="BO75" s="74"/>
      <c r="BP75" s="74"/>
      <c r="BQ75" s="74"/>
      <c r="BR75" s="74"/>
      <c r="BS75" s="74"/>
      <c r="BT75" s="74"/>
      <c r="BU75" s="74"/>
      <c r="BV75" s="74"/>
      <c r="BW75" s="74"/>
      <c r="BX75" s="74"/>
      <c r="BY75" s="74"/>
      <c r="BZ75" s="74"/>
      <c r="CA75" s="74"/>
      <c r="CB75" s="74"/>
      <c r="CC75" s="74"/>
      <c r="CD75" s="74"/>
      <c r="CE75" s="74"/>
      <c r="CF75" s="74"/>
      <c r="CG75" s="74"/>
      <c r="CH75" s="74"/>
      <c r="CI75" s="74"/>
      <c r="CJ75" s="74"/>
      <c r="CK75" s="74"/>
      <c r="CL75" s="74"/>
      <c r="CM75" s="74"/>
      <c r="CN75" s="74"/>
      <c r="CO75" s="74"/>
      <c r="CP75" s="74"/>
      <c r="CQ75" s="74"/>
      <c r="CR75" s="74"/>
      <c r="CS75" s="74"/>
      <c r="CT75" s="74"/>
      <c r="CU75" s="74"/>
      <c r="CV75" s="74"/>
      <c r="CW75" s="74"/>
      <c r="CX75" s="74"/>
      <c r="CY75" s="74"/>
      <c r="CZ75" s="74"/>
      <c r="DA75" s="74"/>
      <c r="DB75" s="74"/>
      <c r="DC75" s="74"/>
      <c r="DD75" s="74"/>
      <c r="DE75" s="74"/>
      <c r="DF75" s="74"/>
      <c r="DG75" s="74"/>
      <c r="DH75" s="74"/>
      <c r="DI75" s="74"/>
      <c r="DJ75" s="74"/>
      <c r="DK75" s="74"/>
      <c r="DL75" s="74"/>
      <c r="DM75" s="74"/>
      <c r="DN75" s="74"/>
      <c r="DO75" s="74"/>
      <c r="DP75" s="74"/>
      <c r="DQ75" s="74"/>
      <c r="DR75" s="74"/>
      <c r="DS75" s="74"/>
      <c r="DT75" s="74"/>
      <c r="DU75" s="74"/>
      <c r="DV75" s="74"/>
      <c r="DW75" s="74"/>
      <c r="DX75" s="74"/>
      <c r="DY75" s="74"/>
      <c r="DZ75" s="74"/>
      <c r="EA75" s="74"/>
      <c r="EB75" s="74"/>
      <c r="EC75" s="74"/>
      <c r="ED75" s="74"/>
      <c r="EE75" s="74"/>
      <c r="EF75" s="74"/>
      <c r="EG75" s="74"/>
      <c r="EH75" s="74"/>
      <c r="EI75" s="74"/>
      <c r="EJ75" s="74"/>
      <c r="EK75" s="74"/>
      <c r="EL75" s="74"/>
      <c r="EM75" s="74"/>
      <c r="EN75" s="74"/>
      <c r="EO75" s="74"/>
      <c r="EP75" s="74"/>
      <c r="EQ75" s="74"/>
      <c r="ER75" s="74"/>
      <c r="ES75" s="74"/>
      <c r="ET75" s="74"/>
      <c r="EU75" s="74"/>
      <c r="EV75" s="74"/>
      <c r="EW75" s="74"/>
      <c r="EX75" s="74"/>
      <c r="EY75" s="74"/>
      <c r="EZ75" s="74"/>
      <c r="FA75" s="74"/>
      <c r="FB75" s="74"/>
      <c r="FC75" s="74"/>
      <c r="FD75" s="74"/>
      <c r="FE75" s="74"/>
      <c r="FF75" s="74"/>
      <c r="FG75" s="74"/>
      <c r="FH75" s="74"/>
      <c r="FI75" s="74"/>
      <c r="FJ75" s="74"/>
      <c r="FK75" s="74"/>
      <c r="FL75" s="74"/>
      <c r="FM75" s="74"/>
      <c r="FN75" s="74"/>
      <c r="FO75" s="74"/>
      <c r="FP75" s="74"/>
      <c r="FQ75" s="74"/>
      <c r="FR75" s="74"/>
      <c r="FS75" s="74"/>
      <c r="FT75" s="74"/>
      <c r="FU75" s="74"/>
      <c r="FV75" s="74"/>
      <c r="FW75" s="74"/>
      <c r="FX75" s="74"/>
      <c r="FY75" s="74"/>
      <c r="FZ75" s="74"/>
      <c r="GA75" s="74"/>
      <c r="GB75" s="74"/>
      <c r="GC75" s="74"/>
      <c r="GD75" s="74"/>
      <c r="GE75" s="74"/>
      <c r="GF75" s="74"/>
      <c r="GG75" s="74"/>
      <c r="GH75" s="74"/>
      <c r="GI75" s="74"/>
      <c r="GJ75" s="74"/>
      <c r="GK75" s="74"/>
      <c r="GL75" s="74"/>
      <c r="GM75" s="74"/>
      <c r="GN75" s="74"/>
      <c r="GO75" s="74"/>
      <c r="GP75" s="74"/>
      <c r="GQ75" s="74"/>
      <c r="GR75" s="74"/>
      <c r="GS75" s="74"/>
      <c r="GT75" s="74"/>
      <c r="GU75" s="74"/>
      <c r="GV75" s="74"/>
      <c r="GW75" s="74"/>
      <c r="GX75" s="74"/>
      <c r="GY75" s="74"/>
      <c r="GZ75" s="74"/>
      <c r="HA75" s="74"/>
      <c r="HB75" s="74"/>
      <c r="HC75" s="74"/>
      <c r="HD75" s="74"/>
      <c r="HE75" s="74"/>
      <c r="HF75" s="74"/>
      <c r="HG75" s="74"/>
      <c r="HH75" s="74"/>
      <c r="HI75" s="74"/>
      <c r="HJ75" s="74"/>
      <c r="HK75" s="74"/>
      <c r="HL75" s="74"/>
      <c r="HM75" s="74"/>
      <c r="HN75" s="74"/>
      <c r="HO75" s="74"/>
      <c r="HP75" s="74"/>
      <c r="HQ75" s="74"/>
      <c r="HR75" s="74"/>
      <c r="HS75" s="74"/>
      <c r="HT75" s="74"/>
      <c r="HU75" s="74"/>
    </row>
    <row r="76" s="75" customFormat="1" ht="24" customHeight="1" spans="1:229">
      <c r="A76" s="74"/>
      <c r="B76" s="74"/>
      <c r="C76" s="74"/>
      <c r="D76" s="74"/>
      <c r="E76" s="74"/>
      <c r="F76" s="74"/>
      <c r="G76" s="74"/>
      <c r="H76" s="74"/>
      <c r="I76" s="74"/>
      <c r="J76" s="74"/>
      <c r="K76" s="74"/>
      <c r="L76" s="74"/>
      <c r="M76" s="74"/>
      <c r="N76" s="74"/>
      <c r="O76" s="74"/>
      <c r="P76" s="74"/>
      <c r="Q76" s="74"/>
      <c r="R76" s="74"/>
      <c r="S76" s="74"/>
      <c r="T76" s="74"/>
      <c r="U76" s="74"/>
      <c r="V76" s="74"/>
      <c r="W76" s="74"/>
      <c r="X76" s="74"/>
      <c r="Y76" s="74"/>
      <c r="Z76" s="74"/>
      <c r="AA76" s="74"/>
      <c r="AB76" s="74"/>
      <c r="AC76" s="74"/>
      <c r="AD76" s="74"/>
      <c r="AE76" s="74"/>
      <c r="AF76" s="74"/>
      <c r="AG76" s="74"/>
      <c r="AH76" s="74"/>
      <c r="AI76" s="74"/>
      <c r="AJ76" s="74"/>
      <c r="AK76" s="74"/>
      <c r="AL76" s="74"/>
      <c r="AM76" s="74"/>
      <c r="AN76" s="74"/>
      <c r="AO76" s="74"/>
      <c r="AP76" s="74"/>
      <c r="AQ76" s="74"/>
      <c r="AR76" s="74"/>
      <c r="AS76" s="74"/>
      <c r="AT76" s="74"/>
      <c r="AU76" s="74"/>
      <c r="AV76" s="74"/>
      <c r="AW76" s="74"/>
      <c r="AX76" s="74"/>
      <c r="AY76" s="74"/>
      <c r="AZ76" s="74"/>
      <c r="BA76" s="74"/>
      <c r="BB76" s="74"/>
      <c r="BC76" s="74"/>
      <c r="BD76" s="74"/>
      <c r="BE76" s="74"/>
      <c r="BF76" s="74"/>
      <c r="BG76" s="74"/>
      <c r="BH76" s="74"/>
      <c r="BI76" s="74"/>
      <c r="BJ76" s="74"/>
      <c r="BK76" s="74"/>
      <c r="BL76" s="74"/>
      <c r="BM76" s="74"/>
      <c r="BN76" s="74"/>
      <c r="BO76" s="74"/>
      <c r="BP76" s="74"/>
      <c r="BQ76" s="74"/>
      <c r="BR76" s="74"/>
      <c r="BS76" s="74"/>
      <c r="BT76" s="74"/>
      <c r="BU76" s="74"/>
      <c r="BV76" s="74"/>
      <c r="BW76" s="74"/>
      <c r="BX76" s="74"/>
      <c r="BY76" s="74"/>
      <c r="BZ76" s="74"/>
      <c r="CA76" s="74"/>
      <c r="CB76" s="74"/>
      <c r="CC76" s="74"/>
      <c r="CD76" s="74"/>
      <c r="CE76" s="74"/>
      <c r="CF76" s="74"/>
      <c r="CG76" s="74"/>
      <c r="CH76" s="74"/>
      <c r="CI76" s="74"/>
      <c r="CJ76" s="74"/>
      <c r="CK76" s="74"/>
      <c r="CL76" s="74"/>
      <c r="CM76" s="74"/>
      <c r="CN76" s="74"/>
      <c r="CO76" s="74"/>
      <c r="CP76" s="74"/>
      <c r="CQ76" s="74"/>
      <c r="CR76" s="74"/>
      <c r="CS76" s="74"/>
      <c r="CT76" s="74"/>
      <c r="CU76" s="74"/>
      <c r="CV76" s="74"/>
      <c r="CW76" s="74"/>
      <c r="CX76" s="74"/>
      <c r="CY76" s="74"/>
      <c r="CZ76" s="74"/>
      <c r="DA76" s="74"/>
      <c r="DB76" s="74"/>
      <c r="DC76" s="74"/>
      <c r="DD76" s="74"/>
      <c r="DE76" s="74"/>
      <c r="DF76" s="74"/>
      <c r="DG76" s="74"/>
      <c r="DH76" s="74"/>
      <c r="DI76" s="74"/>
      <c r="DJ76" s="74"/>
      <c r="DK76" s="74"/>
      <c r="DL76" s="74"/>
      <c r="DM76" s="74"/>
      <c r="DN76" s="74"/>
      <c r="DO76" s="74"/>
      <c r="DP76" s="74"/>
      <c r="DQ76" s="74"/>
      <c r="DR76" s="74"/>
      <c r="DS76" s="74"/>
      <c r="DT76" s="74"/>
      <c r="DU76" s="74"/>
      <c r="DV76" s="74"/>
      <c r="DW76" s="74"/>
      <c r="DX76" s="74"/>
      <c r="DY76" s="74"/>
      <c r="DZ76" s="74"/>
      <c r="EA76" s="74"/>
      <c r="EB76" s="74"/>
      <c r="EC76" s="74"/>
      <c r="ED76" s="74"/>
      <c r="EE76" s="74"/>
      <c r="EF76" s="74"/>
      <c r="EG76" s="74"/>
      <c r="EH76" s="74"/>
      <c r="EI76" s="74"/>
      <c r="EJ76" s="74"/>
      <c r="EK76" s="74"/>
      <c r="EL76" s="74"/>
      <c r="EM76" s="74"/>
      <c r="EN76" s="74"/>
      <c r="EO76" s="74"/>
      <c r="EP76" s="74"/>
      <c r="EQ76" s="74"/>
      <c r="ER76" s="74"/>
      <c r="ES76" s="74"/>
      <c r="ET76" s="74"/>
      <c r="EU76" s="74"/>
      <c r="EV76" s="74"/>
      <c r="EW76" s="74"/>
      <c r="EX76" s="74"/>
      <c r="EY76" s="74"/>
      <c r="EZ76" s="74"/>
      <c r="FA76" s="74"/>
      <c r="FB76" s="74"/>
      <c r="FC76" s="74"/>
      <c r="FD76" s="74"/>
      <c r="FE76" s="74"/>
      <c r="FF76" s="74"/>
      <c r="FG76" s="74"/>
      <c r="FH76" s="74"/>
      <c r="FI76" s="74"/>
      <c r="FJ76" s="74"/>
      <c r="FK76" s="74"/>
      <c r="FL76" s="74"/>
      <c r="FM76" s="74"/>
      <c r="FN76" s="74"/>
      <c r="FO76" s="74"/>
      <c r="FP76" s="74"/>
      <c r="FQ76" s="74"/>
      <c r="FR76" s="74"/>
      <c r="FS76" s="74"/>
      <c r="FT76" s="74"/>
      <c r="FU76" s="74"/>
      <c r="FV76" s="74"/>
      <c r="FW76" s="74"/>
      <c r="FX76" s="74"/>
      <c r="FY76" s="74"/>
      <c r="FZ76" s="74"/>
      <c r="GA76" s="74"/>
      <c r="GB76" s="74"/>
      <c r="GC76" s="74"/>
      <c r="GD76" s="74"/>
      <c r="GE76" s="74"/>
      <c r="GF76" s="74"/>
      <c r="GG76" s="74"/>
      <c r="GH76" s="74"/>
      <c r="GI76" s="74"/>
      <c r="GJ76" s="74"/>
      <c r="GK76" s="74"/>
      <c r="GL76" s="74"/>
      <c r="GM76" s="74"/>
      <c r="GN76" s="74"/>
      <c r="GO76" s="74"/>
      <c r="GP76" s="74"/>
      <c r="GQ76" s="74"/>
      <c r="GR76" s="74"/>
      <c r="GS76" s="74"/>
      <c r="GT76" s="74"/>
      <c r="GU76" s="74"/>
      <c r="GV76" s="74"/>
      <c r="GW76" s="74"/>
      <c r="GX76" s="74"/>
      <c r="GY76" s="74"/>
      <c r="GZ76" s="74"/>
      <c r="HA76" s="74"/>
      <c r="HB76" s="74"/>
      <c r="HC76" s="74"/>
      <c r="HD76" s="74"/>
      <c r="HE76" s="74"/>
      <c r="HF76" s="74"/>
      <c r="HG76" s="74"/>
      <c r="HH76" s="74"/>
      <c r="HI76" s="74"/>
      <c r="HJ76" s="74"/>
      <c r="HK76" s="74"/>
      <c r="HL76" s="74"/>
      <c r="HM76" s="74"/>
      <c r="HN76" s="74"/>
      <c r="HO76" s="74"/>
      <c r="HP76" s="74"/>
      <c r="HQ76" s="74"/>
      <c r="HR76" s="74"/>
      <c r="HS76" s="74"/>
      <c r="HT76" s="74"/>
      <c r="HU76" s="74"/>
    </row>
    <row r="77" s="75" customFormat="1" ht="24" customHeight="1" spans="1:229">
      <c r="A77" s="74"/>
      <c r="B77" s="74"/>
      <c r="C77" s="74"/>
      <c r="D77" s="74"/>
      <c r="E77" s="74"/>
      <c r="F77" s="74"/>
      <c r="G77" s="74"/>
      <c r="H77" s="74"/>
      <c r="I77" s="74"/>
      <c r="J77" s="74"/>
      <c r="K77" s="74"/>
      <c r="L77" s="74"/>
      <c r="M77" s="74"/>
      <c r="N77" s="74"/>
      <c r="O77" s="74"/>
      <c r="P77" s="74"/>
      <c r="Q77" s="74"/>
      <c r="R77" s="74"/>
      <c r="S77" s="74"/>
      <c r="T77" s="74"/>
      <c r="U77" s="74"/>
      <c r="V77" s="74"/>
      <c r="W77" s="74"/>
      <c r="X77" s="74"/>
      <c r="Y77" s="74"/>
      <c r="Z77" s="74"/>
      <c r="AA77" s="74"/>
      <c r="AB77" s="74"/>
      <c r="AC77" s="74"/>
      <c r="AD77" s="74"/>
      <c r="AE77" s="74"/>
      <c r="AF77" s="74"/>
      <c r="AG77" s="74"/>
      <c r="AH77" s="74"/>
      <c r="AI77" s="74"/>
      <c r="AJ77" s="74"/>
      <c r="AK77" s="74"/>
      <c r="AL77" s="74"/>
      <c r="AM77" s="74"/>
      <c r="AN77" s="74"/>
      <c r="AO77" s="74"/>
      <c r="AP77" s="74"/>
      <c r="AQ77" s="74"/>
      <c r="AR77" s="74"/>
      <c r="AS77" s="74"/>
      <c r="AT77" s="74"/>
      <c r="AU77" s="74"/>
      <c r="AV77" s="74"/>
      <c r="AW77" s="74"/>
      <c r="AX77" s="74"/>
      <c r="AY77" s="74"/>
      <c r="AZ77" s="74"/>
      <c r="BA77" s="74"/>
      <c r="BB77" s="74"/>
      <c r="BC77" s="74"/>
      <c r="BD77" s="74"/>
      <c r="BE77" s="74"/>
      <c r="BF77" s="74"/>
      <c r="BG77" s="74"/>
      <c r="BH77" s="74"/>
      <c r="BI77" s="74"/>
      <c r="BJ77" s="74"/>
      <c r="BK77" s="74"/>
      <c r="BL77" s="74"/>
      <c r="BM77" s="74"/>
      <c r="BN77" s="74"/>
      <c r="BO77" s="74"/>
      <c r="BP77" s="74"/>
      <c r="BQ77" s="74"/>
      <c r="BR77" s="74"/>
      <c r="BS77" s="74"/>
      <c r="BT77" s="74"/>
      <c r="BU77" s="74"/>
      <c r="BV77" s="74"/>
      <c r="BW77" s="74"/>
      <c r="BX77" s="74"/>
      <c r="BY77" s="74"/>
      <c r="BZ77" s="74"/>
      <c r="CA77" s="74"/>
      <c r="CB77" s="74"/>
      <c r="CC77" s="74"/>
      <c r="CD77" s="74"/>
      <c r="CE77" s="74"/>
      <c r="CF77" s="74"/>
      <c r="CG77" s="74"/>
      <c r="CH77" s="74"/>
      <c r="CI77" s="74"/>
      <c r="CJ77" s="74"/>
      <c r="CK77" s="74"/>
      <c r="CL77" s="74"/>
      <c r="CM77" s="74"/>
      <c r="CN77" s="74"/>
      <c r="CO77" s="74"/>
      <c r="CP77" s="74"/>
      <c r="CQ77" s="74"/>
      <c r="CR77" s="74"/>
      <c r="CS77" s="74"/>
      <c r="CT77" s="74"/>
      <c r="CU77" s="74"/>
      <c r="CV77" s="74"/>
      <c r="CW77" s="74"/>
      <c r="CX77" s="74"/>
      <c r="CY77" s="74"/>
      <c r="CZ77" s="74"/>
      <c r="DA77" s="74"/>
      <c r="DB77" s="74"/>
      <c r="DC77" s="74"/>
      <c r="DD77" s="74"/>
      <c r="DE77" s="74"/>
      <c r="DF77" s="74"/>
      <c r="DG77" s="74"/>
      <c r="DH77" s="74"/>
      <c r="DI77" s="74"/>
      <c r="DJ77" s="74"/>
      <c r="DK77" s="74"/>
      <c r="DL77" s="74"/>
      <c r="DM77" s="74"/>
      <c r="DN77" s="74"/>
      <c r="DO77" s="74"/>
      <c r="DP77" s="74"/>
      <c r="DQ77" s="74"/>
      <c r="DR77" s="74"/>
      <c r="DS77" s="74"/>
      <c r="DT77" s="74"/>
      <c r="DU77" s="74"/>
      <c r="DV77" s="74"/>
      <c r="DW77" s="74"/>
      <c r="DX77" s="74"/>
      <c r="DY77" s="74"/>
      <c r="DZ77" s="74"/>
      <c r="EA77" s="74"/>
      <c r="EB77" s="74"/>
      <c r="EC77" s="74"/>
      <c r="ED77" s="74"/>
      <c r="EE77" s="74"/>
      <c r="EF77" s="74"/>
      <c r="EG77" s="74"/>
      <c r="EH77" s="74"/>
      <c r="EI77" s="74"/>
      <c r="EJ77" s="74"/>
      <c r="EK77" s="74"/>
      <c r="EL77" s="74"/>
      <c r="EM77" s="74"/>
      <c r="EN77" s="74"/>
      <c r="EO77" s="74"/>
      <c r="EP77" s="74"/>
      <c r="EQ77" s="74"/>
      <c r="ER77" s="74"/>
      <c r="ES77" s="74"/>
      <c r="ET77" s="74"/>
      <c r="EU77" s="74"/>
      <c r="EV77" s="74"/>
      <c r="EW77" s="74"/>
      <c r="EX77" s="74"/>
      <c r="EY77" s="74"/>
      <c r="EZ77" s="74"/>
      <c r="FA77" s="74"/>
      <c r="FB77" s="74"/>
      <c r="FC77" s="74"/>
      <c r="FD77" s="74"/>
      <c r="FE77" s="74"/>
      <c r="FF77" s="74"/>
      <c r="FG77" s="74"/>
      <c r="FH77" s="74"/>
      <c r="FI77" s="74"/>
      <c r="FJ77" s="74"/>
      <c r="FK77" s="74"/>
      <c r="FL77" s="74"/>
      <c r="FM77" s="74"/>
      <c r="FN77" s="74"/>
      <c r="FO77" s="74"/>
      <c r="FP77" s="74"/>
      <c r="FQ77" s="74"/>
      <c r="FR77" s="74"/>
      <c r="FS77" s="74"/>
      <c r="FT77" s="74"/>
      <c r="FU77" s="74"/>
      <c r="FV77" s="74"/>
      <c r="FW77" s="74"/>
      <c r="FX77" s="74"/>
      <c r="FY77" s="74"/>
      <c r="FZ77" s="74"/>
      <c r="GA77" s="74"/>
      <c r="GB77" s="74"/>
      <c r="GC77" s="74"/>
      <c r="GD77" s="74"/>
      <c r="GE77" s="74"/>
      <c r="GF77" s="74"/>
      <c r="GG77" s="74"/>
      <c r="GH77" s="74"/>
      <c r="GI77" s="74"/>
      <c r="GJ77" s="74"/>
      <c r="GK77" s="74"/>
      <c r="GL77" s="74"/>
      <c r="GM77" s="74"/>
      <c r="GN77" s="74"/>
      <c r="GO77" s="74"/>
      <c r="GP77" s="74"/>
      <c r="GQ77" s="74"/>
      <c r="GR77" s="74"/>
      <c r="GS77" s="74"/>
      <c r="GT77" s="74"/>
      <c r="GU77" s="74"/>
      <c r="GV77" s="74"/>
      <c r="GW77" s="74"/>
      <c r="GX77" s="74"/>
      <c r="GY77" s="74"/>
      <c r="GZ77" s="74"/>
      <c r="HA77" s="74"/>
      <c r="HB77" s="74"/>
      <c r="HC77" s="74"/>
      <c r="HD77" s="74"/>
      <c r="HE77" s="74"/>
      <c r="HF77" s="74"/>
      <c r="HG77" s="74"/>
      <c r="HH77" s="74"/>
      <c r="HI77" s="74"/>
      <c r="HJ77" s="74"/>
      <c r="HK77" s="74"/>
      <c r="HL77" s="74"/>
      <c r="HM77" s="74"/>
      <c r="HN77" s="74"/>
      <c r="HO77" s="74"/>
      <c r="HP77" s="74"/>
      <c r="HQ77" s="74"/>
      <c r="HR77" s="74"/>
      <c r="HS77" s="74"/>
      <c r="HT77" s="74"/>
      <c r="HU77" s="74"/>
    </row>
    <row r="78" s="75" customFormat="1" ht="24" customHeight="1" spans="1:229">
      <c r="A78" s="74"/>
      <c r="B78" s="74"/>
      <c r="C78" s="74"/>
      <c r="D78" s="74"/>
      <c r="E78" s="74"/>
      <c r="F78" s="74"/>
      <c r="G78" s="74"/>
      <c r="H78" s="74"/>
      <c r="I78" s="74"/>
      <c r="J78" s="74"/>
      <c r="K78" s="74"/>
      <c r="L78" s="74"/>
      <c r="M78" s="74"/>
      <c r="N78" s="74"/>
      <c r="O78" s="74"/>
      <c r="P78" s="74"/>
      <c r="Q78" s="74"/>
      <c r="R78" s="74"/>
      <c r="S78" s="74"/>
      <c r="T78" s="74"/>
      <c r="U78" s="74"/>
      <c r="V78" s="74"/>
      <c r="W78" s="74"/>
      <c r="X78" s="74"/>
      <c r="Y78" s="74"/>
      <c r="Z78" s="74"/>
      <c r="AA78" s="74"/>
      <c r="AB78" s="74"/>
      <c r="AC78" s="74"/>
      <c r="AD78" s="74"/>
      <c r="AE78" s="74"/>
      <c r="AF78" s="74"/>
      <c r="AG78" s="74"/>
      <c r="AH78" s="74"/>
      <c r="AI78" s="74"/>
      <c r="AJ78" s="74"/>
      <c r="AK78" s="74"/>
      <c r="AL78" s="74"/>
      <c r="AM78" s="74"/>
      <c r="AN78" s="74"/>
      <c r="AO78" s="74"/>
      <c r="AP78" s="74"/>
      <c r="AQ78" s="74"/>
      <c r="AR78" s="74"/>
      <c r="AS78" s="74"/>
      <c r="AT78" s="74"/>
      <c r="AU78" s="74"/>
      <c r="AV78" s="74"/>
      <c r="AW78" s="74"/>
      <c r="AX78" s="74"/>
      <c r="AY78" s="74"/>
      <c r="AZ78" s="74"/>
      <c r="BA78" s="74"/>
      <c r="BB78" s="74"/>
      <c r="BC78" s="74"/>
      <c r="BD78" s="74"/>
      <c r="BE78" s="74"/>
      <c r="BF78" s="74"/>
      <c r="BG78" s="74"/>
      <c r="BH78" s="74"/>
      <c r="BI78" s="74"/>
      <c r="BJ78" s="74"/>
      <c r="BK78" s="74"/>
      <c r="BL78" s="74"/>
      <c r="BM78" s="74"/>
      <c r="BN78" s="74"/>
      <c r="BO78" s="74"/>
      <c r="BP78" s="74"/>
      <c r="BQ78" s="74"/>
      <c r="BR78" s="74"/>
      <c r="BS78" s="74"/>
      <c r="BT78" s="74"/>
      <c r="BU78" s="74"/>
      <c r="BV78" s="74"/>
      <c r="BW78" s="74"/>
      <c r="BX78" s="74"/>
      <c r="BY78" s="74"/>
      <c r="BZ78" s="74"/>
      <c r="CA78" s="74"/>
      <c r="CB78" s="74"/>
      <c r="CC78" s="74"/>
      <c r="CD78" s="74"/>
      <c r="CE78" s="74"/>
      <c r="CF78" s="74"/>
      <c r="CG78" s="74"/>
      <c r="CH78" s="74"/>
      <c r="CI78" s="74"/>
      <c r="CJ78" s="74"/>
      <c r="CK78" s="74"/>
      <c r="CL78" s="74"/>
      <c r="CM78" s="74"/>
      <c r="CN78" s="74"/>
      <c r="CO78" s="74"/>
      <c r="CP78" s="74"/>
      <c r="CQ78" s="74"/>
      <c r="CR78" s="74"/>
      <c r="CS78" s="74"/>
      <c r="CT78" s="74"/>
      <c r="CU78" s="74"/>
      <c r="CV78" s="74"/>
      <c r="CW78" s="74"/>
      <c r="CX78" s="74"/>
      <c r="CY78" s="74"/>
      <c r="CZ78" s="74"/>
      <c r="DA78" s="74"/>
      <c r="DB78" s="74"/>
      <c r="DC78" s="74"/>
      <c r="DD78" s="74"/>
      <c r="DE78" s="74"/>
      <c r="DF78" s="74"/>
      <c r="DG78" s="74"/>
      <c r="DH78" s="74"/>
      <c r="DI78" s="74"/>
      <c r="DJ78" s="74"/>
      <c r="DK78" s="74"/>
      <c r="DL78" s="74"/>
      <c r="DM78" s="74"/>
      <c r="DN78" s="74"/>
      <c r="DO78" s="74"/>
      <c r="DP78" s="74"/>
      <c r="DQ78" s="74"/>
      <c r="DR78" s="74"/>
      <c r="DS78" s="74"/>
      <c r="DT78" s="74"/>
      <c r="DU78" s="74"/>
      <c r="DV78" s="74"/>
      <c r="DW78" s="74"/>
      <c r="DX78" s="74"/>
      <c r="DY78" s="74"/>
      <c r="DZ78" s="74"/>
      <c r="EA78" s="74"/>
      <c r="EB78" s="74"/>
      <c r="EC78" s="74"/>
      <c r="ED78" s="74"/>
      <c r="EE78" s="74"/>
      <c r="EF78" s="74"/>
      <c r="EG78" s="74"/>
      <c r="EH78" s="74"/>
      <c r="EI78" s="74"/>
      <c r="EJ78" s="74"/>
      <c r="EK78" s="74"/>
      <c r="EL78" s="74"/>
      <c r="EM78" s="74"/>
      <c r="EN78" s="74"/>
      <c r="EO78" s="74"/>
      <c r="EP78" s="74"/>
      <c r="EQ78" s="74"/>
      <c r="ER78" s="74"/>
      <c r="ES78" s="74"/>
      <c r="ET78" s="74"/>
      <c r="EU78" s="74"/>
      <c r="EV78" s="74"/>
      <c r="EW78" s="74"/>
      <c r="EX78" s="74"/>
      <c r="EY78" s="74"/>
      <c r="EZ78" s="74"/>
      <c r="FA78" s="74"/>
      <c r="FB78" s="74"/>
      <c r="FC78" s="74"/>
      <c r="FD78" s="74"/>
      <c r="FE78" s="74"/>
      <c r="FF78" s="74"/>
      <c r="FG78" s="74"/>
      <c r="FH78" s="74"/>
      <c r="FI78" s="74"/>
      <c r="FJ78" s="74"/>
      <c r="FK78" s="74"/>
      <c r="FL78" s="74"/>
      <c r="FM78" s="74"/>
      <c r="FN78" s="74"/>
      <c r="FO78" s="74"/>
      <c r="FP78" s="74"/>
      <c r="FQ78" s="74"/>
      <c r="FR78" s="74"/>
      <c r="FS78" s="74"/>
      <c r="FT78" s="74"/>
      <c r="FU78" s="74"/>
      <c r="FV78" s="74"/>
      <c r="FW78" s="74"/>
      <c r="FX78" s="74"/>
      <c r="FY78" s="74"/>
      <c r="FZ78" s="74"/>
      <c r="GA78" s="74"/>
      <c r="GB78" s="74"/>
      <c r="GC78" s="74"/>
      <c r="GD78" s="74"/>
      <c r="GE78" s="74"/>
      <c r="GF78" s="74"/>
      <c r="GG78" s="74"/>
      <c r="GH78" s="74"/>
      <c r="GI78" s="74"/>
      <c r="GJ78" s="74"/>
      <c r="GK78" s="74"/>
      <c r="GL78" s="74"/>
      <c r="GM78" s="74"/>
      <c r="GN78" s="74"/>
      <c r="GO78" s="74"/>
      <c r="GP78" s="74"/>
      <c r="GQ78" s="74"/>
      <c r="GR78" s="74"/>
      <c r="GS78" s="74"/>
      <c r="GT78" s="74"/>
      <c r="GU78" s="74"/>
      <c r="GV78" s="74"/>
      <c r="GW78" s="74"/>
      <c r="GX78" s="74"/>
      <c r="GY78" s="74"/>
      <c r="GZ78" s="74"/>
      <c r="HA78" s="74"/>
      <c r="HB78" s="74"/>
      <c r="HC78" s="74"/>
      <c r="HD78" s="74"/>
      <c r="HE78" s="74"/>
      <c r="HF78" s="74"/>
      <c r="HG78" s="74"/>
      <c r="HH78" s="74"/>
      <c r="HI78" s="74"/>
      <c r="HJ78" s="74"/>
      <c r="HK78" s="74"/>
      <c r="HL78" s="74"/>
      <c r="HM78" s="74"/>
      <c r="HN78" s="74"/>
      <c r="HO78" s="74"/>
      <c r="HP78" s="74"/>
      <c r="HQ78" s="74"/>
      <c r="HR78" s="74"/>
      <c r="HS78" s="74"/>
      <c r="HT78" s="74"/>
      <c r="HU78" s="74"/>
    </row>
    <row r="79" s="75" customFormat="1" ht="24" customHeight="1" spans="1:229">
      <c r="A79" s="74"/>
      <c r="B79" s="74"/>
      <c r="C79" s="74"/>
      <c r="D79" s="74"/>
      <c r="E79" s="74"/>
      <c r="F79" s="74"/>
      <c r="G79" s="74"/>
      <c r="H79" s="74"/>
      <c r="I79" s="74"/>
      <c r="J79" s="74"/>
      <c r="K79" s="74"/>
      <c r="L79" s="74"/>
      <c r="M79" s="74"/>
      <c r="N79" s="74"/>
      <c r="O79" s="74"/>
      <c r="P79" s="74"/>
      <c r="Q79" s="74"/>
      <c r="R79" s="74"/>
      <c r="S79" s="74"/>
      <c r="T79" s="74"/>
      <c r="U79" s="74"/>
      <c r="V79" s="74"/>
      <c r="W79" s="74"/>
      <c r="X79" s="74"/>
      <c r="Y79" s="74"/>
      <c r="Z79" s="74"/>
      <c r="AA79" s="74"/>
      <c r="AB79" s="74"/>
      <c r="AC79" s="74"/>
      <c r="AD79" s="74"/>
      <c r="AE79" s="74"/>
      <c r="AF79" s="74"/>
      <c r="AG79" s="74"/>
      <c r="AH79" s="74"/>
      <c r="AI79" s="74"/>
      <c r="AJ79" s="74"/>
      <c r="AK79" s="74"/>
      <c r="AL79" s="74"/>
      <c r="AM79" s="74"/>
      <c r="AN79" s="74"/>
      <c r="AO79" s="74"/>
      <c r="AP79" s="74"/>
      <c r="AQ79" s="74"/>
      <c r="AR79" s="74"/>
      <c r="AS79" s="74"/>
      <c r="AT79" s="74"/>
      <c r="AU79" s="74"/>
      <c r="AV79" s="74"/>
      <c r="AW79" s="74"/>
      <c r="AX79" s="74"/>
      <c r="AY79" s="74"/>
      <c r="AZ79" s="74"/>
      <c r="BA79" s="74"/>
      <c r="BB79" s="74"/>
      <c r="BC79" s="74"/>
      <c r="BD79" s="74"/>
      <c r="BE79" s="74"/>
      <c r="BF79" s="74"/>
      <c r="BG79" s="74"/>
      <c r="BH79" s="74"/>
      <c r="BI79" s="74"/>
      <c r="BJ79" s="74"/>
      <c r="BK79" s="74"/>
      <c r="BL79" s="74"/>
      <c r="BM79" s="74"/>
      <c r="BN79" s="74"/>
      <c r="BO79" s="74"/>
      <c r="BP79" s="74"/>
      <c r="BQ79" s="74"/>
      <c r="BR79" s="74"/>
      <c r="BS79" s="74"/>
      <c r="BT79" s="74"/>
      <c r="BU79" s="74"/>
      <c r="BV79" s="74"/>
      <c r="BW79" s="74"/>
      <c r="BX79" s="74"/>
      <c r="BY79" s="74"/>
      <c r="BZ79" s="74"/>
      <c r="CA79" s="74"/>
      <c r="CB79" s="74"/>
      <c r="CC79" s="74"/>
      <c r="CD79" s="74"/>
      <c r="CE79" s="74"/>
      <c r="CF79" s="74"/>
      <c r="CG79" s="74"/>
      <c r="CH79" s="74"/>
      <c r="CI79" s="74"/>
      <c r="CJ79" s="74"/>
      <c r="CK79" s="74"/>
      <c r="CL79" s="74"/>
      <c r="CM79" s="74"/>
      <c r="CN79" s="74"/>
      <c r="CO79" s="74"/>
      <c r="CP79" s="74"/>
      <c r="CQ79" s="74"/>
      <c r="CR79" s="74"/>
      <c r="CS79" s="74"/>
      <c r="CT79" s="74"/>
      <c r="CU79" s="74"/>
      <c r="CV79" s="74"/>
      <c r="CW79" s="74"/>
      <c r="CX79" s="74"/>
      <c r="CY79" s="74"/>
      <c r="CZ79" s="74"/>
      <c r="DA79" s="74"/>
      <c r="DB79" s="74"/>
      <c r="DC79" s="74"/>
      <c r="DD79" s="74"/>
      <c r="DE79" s="74"/>
      <c r="DF79" s="74"/>
      <c r="DG79" s="74"/>
      <c r="DH79" s="74"/>
      <c r="DI79" s="74"/>
      <c r="DJ79" s="74"/>
      <c r="DK79" s="74"/>
      <c r="DL79" s="74"/>
      <c r="DM79" s="74"/>
      <c r="DN79" s="74"/>
      <c r="DO79" s="74"/>
      <c r="DP79" s="74"/>
      <c r="DQ79" s="74"/>
      <c r="DR79" s="74"/>
      <c r="DS79" s="74"/>
      <c r="DT79" s="74"/>
      <c r="DU79" s="74"/>
      <c r="DV79" s="74"/>
      <c r="DW79" s="74"/>
      <c r="DX79" s="74"/>
      <c r="DY79" s="74"/>
      <c r="DZ79" s="74"/>
      <c r="EA79" s="74"/>
      <c r="EB79" s="74"/>
      <c r="EC79" s="74"/>
      <c r="ED79" s="74"/>
      <c r="EE79" s="74"/>
      <c r="EF79" s="74"/>
      <c r="EG79" s="74"/>
      <c r="EH79" s="74"/>
      <c r="EI79" s="74"/>
      <c r="EJ79" s="74"/>
      <c r="EK79" s="74"/>
      <c r="EL79" s="74"/>
      <c r="EM79" s="74"/>
      <c r="EN79" s="74"/>
      <c r="EO79" s="74"/>
      <c r="EP79" s="74"/>
      <c r="EQ79" s="74"/>
      <c r="ER79" s="74"/>
      <c r="ES79" s="74"/>
      <c r="ET79" s="74"/>
      <c r="EU79" s="74"/>
      <c r="EV79" s="74"/>
      <c r="EW79" s="74"/>
      <c r="EX79" s="74"/>
      <c r="EY79" s="74"/>
      <c r="EZ79" s="74"/>
      <c r="FA79" s="74"/>
      <c r="FB79" s="74"/>
      <c r="FC79" s="74"/>
      <c r="FD79" s="74"/>
      <c r="FE79" s="74"/>
      <c r="FF79" s="74"/>
      <c r="FG79" s="74"/>
      <c r="FH79" s="74"/>
      <c r="FI79" s="74"/>
      <c r="FJ79" s="74"/>
      <c r="FK79" s="74"/>
      <c r="FL79" s="74"/>
      <c r="FM79" s="74"/>
      <c r="FN79" s="74"/>
      <c r="FO79" s="74"/>
      <c r="FP79" s="74"/>
      <c r="FQ79" s="74"/>
      <c r="FR79" s="74"/>
      <c r="FS79" s="74"/>
      <c r="FT79" s="74"/>
      <c r="FU79" s="74"/>
      <c r="FV79" s="74"/>
      <c r="FW79" s="74"/>
      <c r="FX79" s="74"/>
      <c r="FY79" s="74"/>
      <c r="FZ79" s="74"/>
      <c r="GA79" s="74"/>
      <c r="GB79" s="74"/>
      <c r="GC79" s="74"/>
      <c r="GD79" s="74"/>
      <c r="GE79" s="74"/>
      <c r="GF79" s="74"/>
      <c r="GG79" s="74"/>
      <c r="GH79" s="74"/>
      <c r="GI79" s="74"/>
      <c r="GJ79" s="74"/>
      <c r="GK79" s="74"/>
      <c r="GL79" s="74"/>
      <c r="GM79" s="74"/>
      <c r="GN79" s="74"/>
      <c r="GO79" s="74"/>
      <c r="GP79" s="74"/>
      <c r="GQ79" s="74"/>
      <c r="GR79" s="74"/>
      <c r="GS79" s="74"/>
      <c r="GT79" s="74"/>
      <c r="GU79" s="74"/>
      <c r="GV79" s="74"/>
      <c r="GW79" s="74"/>
      <c r="GX79" s="74"/>
      <c r="GY79" s="74"/>
      <c r="GZ79" s="74"/>
      <c r="HA79" s="74"/>
      <c r="HB79" s="74"/>
      <c r="HC79" s="74"/>
      <c r="HD79" s="74"/>
      <c r="HE79" s="74"/>
      <c r="HF79" s="74"/>
      <c r="HG79" s="74"/>
      <c r="HH79" s="74"/>
      <c r="HI79" s="74"/>
      <c r="HJ79" s="74"/>
      <c r="HK79" s="74"/>
      <c r="HL79" s="74"/>
      <c r="HM79" s="74"/>
      <c r="HN79" s="74"/>
      <c r="HO79" s="74"/>
      <c r="HP79" s="74"/>
      <c r="HQ79" s="74"/>
      <c r="HR79" s="74"/>
      <c r="HS79" s="74"/>
      <c r="HT79" s="74"/>
      <c r="HU79" s="74"/>
    </row>
    <row r="80" s="75" customFormat="1" ht="24" customHeight="1" spans="1:229">
      <c r="A80" s="74"/>
      <c r="B80" s="74"/>
      <c r="C80" s="74"/>
      <c r="D80" s="74"/>
      <c r="E80" s="74"/>
      <c r="F80" s="74"/>
      <c r="G80" s="74"/>
      <c r="H80" s="74"/>
      <c r="I80" s="74"/>
      <c r="J80" s="74"/>
      <c r="K80" s="74"/>
      <c r="L80" s="74"/>
      <c r="M80" s="74"/>
      <c r="N80" s="74"/>
      <c r="O80" s="74"/>
      <c r="P80" s="74"/>
      <c r="Q80" s="74"/>
      <c r="R80" s="74"/>
      <c r="S80" s="74"/>
      <c r="T80" s="74"/>
      <c r="U80" s="74"/>
      <c r="V80" s="74"/>
      <c r="W80" s="74"/>
      <c r="X80" s="74"/>
      <c r="Y80" s="74"/>
      <c r="Z80" s="74"/>
      <c r="AA80" s="74"/>
      <c r="AB80" s="74"/>
      <c r="AC80" s="74"/>
      <c r="AD80" s="74"/>
      <c r="AE80" s="74"/>
      <c r="AF80" s="74"/>
      <c r="AG80" s="74"/>
      <c r="AH80" s="74"/>
      <c r="AI80" s="74"/>
      <c r="AJ80" s="74"/>
      <c r="AK80" s="74"/>
      <c r="AL80" s="74"/>
      <c r="AM80" s="74"/>
      <c r="AN80" s="74"/>
      <c r="AO80" s="74"/>
      <c r="AP80" s="74"/>
      <c r="AQ80" s="74"/>
      <c r="AR80" s="74"/>
      <c r="AS80" s="74"/>
      <c r="AT80" s="74"/>
      <c r="AU80" s="74"/>
      <c r="AV80" s="74"/>
      <c r="AW80" s="74"/>
      <c r="AX80" s="74"/>
      <c r="AY80" s="74"/>
      <c r="AZ80" s="74"/>
      <c r="BA80" s="74"/>
      <c r="BB80" s="74"/>
      <c r="BC80" s="74"/>
      <c r="BD80" s="74"/>
      <c r="BE80" s="74"/>
      <c r="BF80" s="74"/>
      <c r="BG80" s="74"/>
      <c r="BH80" s="74"/>
      <c r="BI80" s="74"/>
      <c r="BJ80" s="74"/>
      <c r="BK80" s="74"/>
      <c r="BL80" s="74"/>
      <c r="BM80" s="74"/>
      <c r="BN80" s="74"/>
      <c r="BO80" s="74"/>
      <c r="BP80" s="74"/>
      <c r="BQ80" s="74"/>
      <c r="BR80" s="74"/>
      <c r="BS80" s="74"/>
      <c r="BT80" s="74"/>
      <c r="BU80" s="74"/>
      <c r="BV80" s="74"/>
      <c r="BW80" s="74"/>
      <c r="BX80" s="74"/>
      <c r="BY80" s="74"/>
      <c r="BZ80" s="74"/>
      <c r="CA80" s="74"/>
      <c r="CB80" s="74"/>
      <c r="CC80" s="74"/>
      <c r="CD80" s="74"/>
      <c r="CE80" s="74"/>
      <c r="CF80" s="74"/>
      <c r="CG80" s="74"/>
      <c r="CH80" s="74"/>
      <c r="CI80" s="74"/>
      <c r="CJ80" s="74"/>
      <c r="CK80" s="74"/>
      <c r="CL80" s="74"/>
      <c r="CM80" s="74"/>
      <c r="CN80" s="74"/>
      <c r="CO80" s="74"/>
      <c r="CP80" s="74"/>
      <c r="CQ80" s="74"/>
      <c r="CR80" s="74"/>
      <c r="CS80" s="74"/>
      <c r="CT80" s="74"/>
      <c r="CU80" s="74"/>
      <c r="CV80" s="74"/>
      <c r="CW80" s="74"/>
      <c r="CX80" s="74"/>
      <c r="CY80" s="74"/>
      <c r="CZ80" s="74"/>
      <c r="DA80" s="74"/>
      <c r="DB80" s="74"/>
      <c r="DC80" s="74"/>
      <c r="DD80" s="74"/>
      <c r="DE80" s="74"/>
      <c r="DF80" s="74"/>
      <c r="DG80" s="74"/>
      <c r="DH80" s="74"/>
      <c r="DI80" s="74"/>
      <c r="DJ80" s="74"/>
      <c r="DK80" s="74"/>
      <c r="DL80" s="74"/>
      <c r="DM80" s="74"/>
      <c r="DN80" s="74"/>
      <c r="DO80" s="74"/>
      <c r="DP80" s="74"/>
      <c r="DQ80" s="74"/>
      <c r="DR80" s="74"/>
      <c r="DS80" s="74"/>
      <c r="DT80" s="74"/>
      <c r="DU80" s="74"/>
      <c r="DV80" s="74"/>
      <c r="DW80" s="74"/>
      <c r="DX80" s="74"/>
      <c r="DY80" s="74"/>
      <c r="DZ80" s="74"/>
      <c r="EA80" s="74"/>
      <c r="EB80" s="74"/>
      <c r="EC80" s="74"/>
      <c r="ED80" s="74"/>
      <c r="EE80" s="74"/>
      <c r="EF80" s="74"/>
      <c r="EG80" s="74"/>
      <c r="EH80" s="74"/>
      <c r="EI80" s="74"/>
      <c r="EJ80" s="74"/>
      <c r="EK80" s="74"/>
      <c r="EL80" s="74"/>
      <c r="EM80" s="74"/>
      <c r="EN80" s="74"/>
      <c r="EO80" s="74"/>
      <c r="EP80" s="74"/>
      <c r="EQ80" s="74"/>
      <c r="ER80" s="74"/>
      <c r="ES80" s="74"/>
      <c r="ET80" s="74"/>
      <c r="EU80" s="74"/>
      <c r="EV80" s="74"/>
      <c r="EW80" s="74"/>
      <c r="EX80" s="74"/>
      <c r="EY80" s="74"/>
      <c r="EZ80" s="74"/>
      <c r="FA80" s="74"/>
      <c r="FB80" s="74"/>
      <c r="FC80" s="74"/>
      <c r="FD80" s="74"/>
      <c r="FE80" s="74"/>
      <c r="FF80" s="74"/>
      <c r="FG80" s="74"/>
      <c r="FH80" s="74"/>
      <c r="FI80" s="74"/>
      <c r="FJ80" s="74"/>
      <c r="FK80" s="74"/>
      <c r="FL80" s="74"/>
      <c r="FM80" s="74"/>
      <c r="FN80" s="74"/>
      <c r="FO80" s="74"/>
      <c r="FP80" s="74"/>
      <c r="FQ80" s="74"/>
      <c r="FR80" s="74"/>
      <c r="FS80" s="74"/>
      <c r="FT80" s="74"/>
      <c r="FU80" s="74"/>
      <c r="FV80" s="74"/>
      <c r="FW80" s="74"/>
      <c r="FX80" s="74"/>
      <c r="FY80" s="74"/>
      <c r="FZ80" s="74"/>
      <c r="GA80" s="74"/>
      <c r="GB80" s="74"/>
      <c r="GC80" s="74"/>
      <c r="GD80" s="74"/>
      <c r="GE80" s="74"/>
      <c r="GF80" s="74"/>
      <c r="GG80" s="74"/>
      <c r="GH80" s="74"/>
      <c r="GI80" s="74"/>
      <c r="GJ80" s="74"/>
      <c r="GK80" s="74"/>
      <c r="GL80" s="74"/>
      <c r="GM80" s="74"/>
      <c r="GN80" s="74"/>
      <c r="GO80" s="74"/>
      <c r="GP80" s="74"/>
      <c r="GQ80" s="74"/>
      <c r="GR80" s="74"/>
      <c r="GS80" s="74"/>
      <c r="GT80" s="74"/>
      <c r="GU80" s="74"/>
      <c r="GV80" s="74"/>
      <c r="GW80" s="74"/>
      <c r="GX80" s="74"/>
      <c r="GY80" s="74"/>
      <c r="GZ80" s="74"/>
      <c r="HA80" s="74"/>
      <c r="HB80" s="74"/>
      <c r="HC80" s="74"/>
      <c r="HD80" s="74"/>
      <c r="HE80" s="74"/>
      <c r="HF80" s="74"/>
      <c r="HG80" s="74"/>
      <c r="HH80" s="74"/>
      <c r="HI80" s="74"/>
      <c r="HJ80" s="74"/>
      <c r="HK80" s="74"/>
      <c r="HL80" s="74"/>
      <c r="HM80" s="74"/>
      <c r="HN80" s="74"/>
      <c r="HO80" s="74"/>
      <c r="HP80" s="74"/>
      <c r="HQ80" s="74"/>
      <c r="HR80" s="74"/>
      <c r="HS80" s="74"/>
      <c r="HT80" s="74"/>
      <c r="HU80" s="74"/>
    </row>
    <row r="81" s="75" customFormat="1" ht="24" customHeight="1" spans="1:229">
      <c r="A81" s="74"/>
      <c r="B81" s="74"/>
      <c r="C81" s="74"/>
      <c r="D81" s="74"/>
      <c r="E81" s="74"/>
      <c r="F81" s="74"/>
      <c r="G81" s="74"/>
      <c r="H81" s="74"/>
      <c r="I81" s="74"/>
      <c r="J81" s="74"/>
      <c r="K81" s="74"/>
      <c r="L81" s="74"/>
      <c r="M81" s="74"/>
      <c r="N81" s="74"/>
      <c r="O81" s="74"/>
      <c r="P81" s="74"/>
      <c r="Q81" s="74"/>
      <c r="R81" s="74"/>
      <c r="S81" s="74"/>
      <c r="T81" s="74"/>
      <c r="U81" s="74"/>
      <c r="V81" s="74"/>
      <c r="W81" s="74"/>
      <c r="X81" s="74"/>
      <c r="Y81" s="74"/>
      <c r="Z81" s="74"/>
      <c r="AA81" s="74"/>
      <c r="AB81" s="74"/>
      <c r="AC81" s="74"/>
      <c r="AD81" s="74"/>
      <c r="AE81" s="74"/>
      <c r="AF81" s="74"/>
      <c r="AG81" s="74"/>
      <c r="AH81" s="74"/>
      <c r="AI81" s="74"/>
      <c r="AJ81" s="74"/>
      <c r="AK81" s="74"/>
      <c r="AL81" s="74"/>
      <c r="AM81" s="74"/>
      <c r="AN81" s="74"/>
      <c r="AO81" s="74"/>
      <c r="AP81" s="74"/>
      <c r="AQ81" s="74"/>
      <c r="AR81" s="74"/>
      <c r="AS81" s="74"/>
      <c r="AT81" s="74"/>
      <c r="AU81" s="74"/>
      <c r="AV81" s="74"/>
      <c r="AW81" s="74"/>
      <c r="AX81" s="74"/>
      <c r="AY81" s="74"/>
      <c r="AZ81" s="74"/>
      <c r="BA81" s="74"/>
      <c r="BB81" s="74"/>
      <c r="BC81" s="74"/>
      <c r="BD81" s="74"/>
      <c r="BE81" s="74"/>
      <c r="BF81" s="74"/>
      <c r="BG81" s="74"/>
      <c r="BH81" s="74"/>
      <c r="BI81" s="74"/>
      <c r="BJ81" s="74"/>
      <c r="BK81" s="74"/>
      <c r="BL81" s="74"/>
      <c r="BM81" s="74"/>
      <c r="BN81" s="74"/>
      <c r="BO81" s="74"/>
      <c r="BP81" s="74"/>
      <c r="BQ81" s="74"/>
      <c r="BR81" s="74"/>
      <c r="BS81" s="74"/>
      <c r="BT81" s="74"/>
      <c r="BU81" s="74"/>
      <c r="BV81" s="74"/>
      <c r="BW81" s="74"/>
      <c r="BX81" s="74"/>
      <c r="BY81" s="74"/>
      <c r="BZ81" s="74"/>
      <c r="CA81" s="74"/>
      <c r="CB81" s="74"/>
      <c r="CC81" s="74"/>
      <c r="CD81" s="74"/>
      <c r="CE81" s="74"/>
      <c r="CF81" s="74"/>
      <c r="CG81" s="74"/>
      <c r="CH81" s="74"/>
      <c r="CI81" s="74"/>
      <c r="CJ81" s="74"/>
      <c r="CK81" s="74"/>
      <c r="CL81" s="74"/>
      <c r="CM81" s="74"/>
      <c r="CN81" s="74"/>
      <c r="CO81" s="74"/>
      <c r="CP81" s="74"/>
      <c r="CQ81" s="74"/>
      <c r="CR81" s="74"/>
      <c r="CS81" s="74"/>
      <c r="CT81" s="74"/>
      <c r="CU81" s="74"/>
      <c r="CV81" s="74"/>
      <c r="CW81" s="74"/>
      <c r="CX81" s="74"/>
      <c r="CY81" s="74"/>
      <c r="CZ81" s="74"/>
      <c r="DA81" s="74"/>
      <c r="DB81" s="74"/>
      <c r="DC81" s="74"/>
      <c r="DD81" s="74"/>
      <c r="DE81" s="74"/>
      <c r="DF81" s="74"/>
      <c r="DG81" s="74"/>
      <c r="DH81" s="74"/>
      <c r="DI81" s="74"/>
      <c r="DJ81" s="74"/>
      <c r="DK81" s="74"/>
      <c r="DL81" s="74"/>
      <c r="DM81" s="74"/>
      <c r="DN81" s="74"/>
      <c r="DO81" s="74"/>
      <c r="DP81" s="74"/>
      <c r="DQ81" s="74"/>
      <c r="DR81" s="74"/>
      <c r="DS81" s="74"/>
      <c r="DT81" s="74"/>
      <c r="DU81" s="74"/>
      <c r="DV81" s="74"/>
      <c r="DW81" s="74"/>
      <c r="DX81" s="74"/>
      <c r="DY81" s="74"/>
      <c r="DZ81" s="74"/>
      <c r="EA81" s="74"/>
      <c r="EB81" s="74"/>
      <c r="EC81" s="74"/>
      <c r="ED81" s="74"/>
      <c r="EE81" s="74"/>
      <c r="EF81" s="74"/>
      <c r="EG81" s="74"/>
      <c r="EH81" s="74"/>
      <c r="EI81" s="74"/>
      <c r="EJ81" s="74"/>
      <c r="EK81" s="74"/>
      <c r="EL81" s="74"/>
      <c r="EM81" s="74"/>
      <c r="EN81" s="74"/>
      <c r="EO81" s="74"/>
      <c r="EP81" s="74"/>
      <c r="EQ81" s="74"/>
      <c r="ER81" s="74"/>
      <c r="ES81" s="74"/>
      <c r="ET81" s="74"/>
      <c r="EU81" s="74"/>
      <c r="EV81" s="74"/>
      <c r="EW81" s="74"/>
      <c r="EX81" s="74"/>
      <c r="EY81" s="74"/>
      <c r="EZ81" s="74"/>
      <c r="FA81" s="74"/>
      <c r="FB81" s="74"/>
      <c r="FC81" s="74"/>
      <c r="FD81" s="74"/>
      <c r="FE81" s="74"/>
      <c r="FF81" s="74"/>
      <c r="FG81" s="74"/>
      <c r="FH81" s="74"/>
      <c r="FI81" s="74"/>
      <c r="FJ81" s="74"/>
      <c r="FK81" s="74"/>
      <c r="FL81" s="74"/>
      <c r="FM81" s="74"/>
      <c r="FN81" s="74"/>
      <c r="FO81" s="74"/>
      <c r="FP81" s="74"/>
      <c r="FQ81" s="74"/>
      <c r="FR81" s="74"/>
      <c r="FS81" s="74"/>
      <c r="FT81" s="74"/>
      <c r="FU81" s="74"/>
      <c r="FV81" s="74"/>
      <c r="FW81" s="74"/>
      <c r="FX81" s="74"/>
      <c r="FY81" s="74"/>
      <c r="FZ81" s="74"/>
      <c r="GA81" s="74"/>
      <c r="GB81" s="74"/>
      <c r="GC81" s="74"/>
      <c r="GD81" s="74"/>
      <c r="GE81" s="74"/>
      <c r="GF81" s="74"/>
      <c r="GG81" s="74"/>
      <c r="GH81" s="74"/>
      <c r="GI81" s="74"/>
      <c r="GJ81" s="74"/>
      <c r="GK81" s="74"/>
      <c r="GL81" s="74"/>
      <c r="GM81" s="74"/>
      <c r="GN81" s="74"/>
      <c r="GO81" s="74"/>
      <c r="GP81" s="74"/>
      <c r="GQ81" s="74"/>
      <c r="GR81" s="74"/>
      <c r="GS81" s="74"/>
      <c r="GT81" s="74"/>
      <c r="GU81" s="74"/>
      <c r="GV81" s="74"/>
      <c r="GW81" s="74"/>
      <c r="GX81" s="74"/>
      <c r="GY81" s="74"/>
      <c r="GZ81" s="74"/>
      <c r="HA81" s="74"/>
      <c r="HB81" s="74"/>
      <c r="HC81" s="74"/>
      <c r="HD81" s="74"/>
      <c r="HE81" s="74"/>
      <c r="HF81" s="74"/>
      <c r="HG81" s="74"/>
      <c r="HH81" s="74"/>
      <c r="HI81" s="74"/>
      <c r="HJ81" s="74"/>
      <c r="HK81" s="74"/>
      <c r="HL81" s="74"/>
      <c r="HM81" s="74"/>
      <c r="HN81" s="74"/>
      <c r="HO81" s="74"/>
      <c r="HP81" s="74"/>
      <c r="HQ81" s="74"/>
      <c r="HR81" s="74"/>
      <c r="HS81" s="74"/>
      <c r="HT81" s="74"/>
      <c r="HU81" s="74"/>
    </row>
  </sheetData>
  <mergeCells count="2">
    <mergeCell ref="A2:E2"/>
    <mergeCell ref="A47:E47"/>
  </mergeCells>
  <printOptions horizontalCentered="1"/>
  <pageMargins left="0.590277777777778" right="0.590277777777778" top="0.393055555555556" bottom="0.590277777777778" header="0.590277777777778" footer="0.393055555555556"/>
  <pageSetup paperSize="9" firstPageNumber="0" fitToHeight="0" orientation="portrait" blackAndWhite="1" useFirstPageNumber="1"/>
  <headerFooter alignWithMargins="0"/>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U81"/>
  <sheetViews>
    <sheetView showZeros="0" view="pageBreakPreview" zoomScaleNormal="115" zoomScaleSheetLayoutView="100" topLeftCell="A22" workbookViewId="0">
      <selection activeCell="F13" sqref="F13"/>
    </sheetView>
  </sheetViews>
  <sheetFormatPr defaultColWidth="8.88333333333333" defaultRowHeight="14.25"/>
  <cols>
    <col min="1" max="1" width="48.6333333333333" style="92" customWidth="1"/>
    <col min="2" max="5" width="10.6333333333333" style="92" customWidth="1"/>
    <col min="6" max="12" width="9" style="92" customWidth="1"/>
    <col min="13" max="235" width="8.88333333333333" style="92"/>
    <col min="236" max="16384" width="8.88333333333333" style="76"/>
  </cols>
  <sheetData>
    <row r="1" s="116" customFormat="1" ht="24" customHeight="1" spans="1:1">
      <c r="A1" s="116" t="s">
        <v>880</v>
      </c>
    </row>
    <row r="2" s="117" customFormat="1" ht="42" customHeight="1" spans="1:231">
      <c r="A2" s="93" t="s">
        <v>881</v>
      </c>
      <c r="B2" s="93"/>
      <c r="C2" s="93"/>
      <c r="D2" s="93"/>
      <c r="E2" s="93"/>
      <c r="HV2" s="69"/>
      <c r="HW2" s="69"/>
    </row>
    <row r="3" s="78" customFormat="1" ht="27" customHeight="1" spans="5:237">
      <c r="E3" s="70" t="s">
        <v>2</v>
      </c>
      <c r="IB3" s="70"/>
      <c r="IC3" s="70"/>
    </row>
    <row r="4" s="109" customFormat="1" ht="30" customHeight="1" spans="1:237">
      <c r="A4" s="96" t="s">
        <v>837</v>
      </c>
      <c r="B4" s="95" t="s">
        <v>4</v>
      </c>
      <c r="C4" s="95" t="s">
        <v>5</v>
      </c>
      <c r="D4" s="96" t="s">
        <v>6</v>
      </c>
      <c r="E4" s="97" t="s">
        <v>7</v>
      </c>
      <c r="IB4" s="71"/>
      <c r="IC4" s="71"/>
    </row>
    <row r="5" s="74" customFormat="1" ht="33" customHeight="1" spans="1:5">
      <c r="A5" s="98" t="s">
        <v>882</v>
      </c>
      <c r="B5" s="98" t="s">
        <v>660</v>
      </c>
      <c r="C5" s="98"/>
      <c r="D5" s="98"/>
      <c r="E5" s="99"/>
    </row>
    <row r="6" s="74" customFormat="1" ht="24" customHeight="1" spans="1:5">
      <c r="A6" s="100" t="s">
        <v>883</v>
      </c>
      <c r="B6" s="100"/>
      <c r="C6" s="100"/>
      <c r="D6" s="100"/>
      <c r="E6" s="101"/>
    </row>
    <row r="7" s="74" customFormat="1" ht="24" customHeight="1" spans="1:5">
      <c r="A7" s="100" t="s">
        <v>884</v>
      </c>
      <c r="B7" s="84"/>
      <c r="C7" s="84"/>
      <c r="D7" s="84"/>
      <c r="E7" s="101"/>
    </row>
    <row r="8" s="74" customFormat="1" ht="24" customHeight="1" spans="1:5">
      <c r="A8" s="100" t="s">
        <v>885</v>
      </c>
      <c r="B8" s="84"/>
      <c r="C8" s="84"/>
      <c r="D8" s="84"/>
      <c r="E8" s="101"/>
    </row>
    <row r="9" s="74" customFormat="1" ht="24" customHeight="1" spans="1:5">
      <c r="A9" s="100" t="s">
        <v>886</v>
      </c>
      <c r="B9" s="84"/>
      <c r="C9" s="84"/>
      <c r="D9" s="84"/>
      <c r="E9" s="101"/>
    </row>
    <row r="10" s="74" customFormat="1" ht="24" customHeight="1" spans="1:5">
      <c r="A10" s="98" t="s">
        <v>887</v>
      </c>
      <c r="B10" s="102"/>
      <c r="C10" s="102"/>
      <c r="D10" s="102"/>
      <c r="E10" s="101"/>
    </row>
    <row r="11" s="74" customFormat="1" ht="24" customHeight="1" spans="1:5">
      <c r="A11" s="100" t="s">
        <v>888</v>
      </c>
      <c r="B11" s="98"/>
      <c r="C11" s="98"/>
      <c r="D11" s="98"/>
      <c r="E11" s="99"/>
    </row>
    <row r="12" s="74" customFormat="1" ht="24" customHeight="1" spans="1:5">
      <c r="A12" s="100" t="s">
        <v>889</v>
      </c>
      <c r="B12" s="100"/>
      <c r="C12" s="100"/>
      <c r="D12" s="100"/>
      <c r="E12" s="101"/>
    </row>
    <row r="13" s="74" customFormat="1" ht="24" customHeight="1" spans="1:5">
      <c r="A13" s="100" t="s">
        <v>885</v>
      </c>
      <c r="B13" s="84"/>
      <c r="C13" s="84"/>
      <c r="D13" s="84"/>
      <c r="E13" s="101"/>
    </row>
    <row r="14" s="74" customFormat="1" ht="24" customHeight="1" spans="1:5">
      <c r="A14" s="100" t="s">
        <v>890</v>
      </c>
      <c r="B14" s="84"/>
      <c r="C14" s="84"/>
      <c r="D14" s="84"/>
      <c r="E14" s="101"/>
    </row>
    <row r="15" s="74" customFormat="1" ht="24" customHeight="1" spans="1:5">
      <c r="A15" s="100" t="s">
        <v>891</v>
      </c>
      <c r="B15" s="84"/>
      <c r="C15" s="84"/>
      <c r="D15" s="84"/>
      <c r="E15" s="101"/>
    </row>
    <row r="16" s="74" customFormat="1" ht="24" customHeight="1" spans="1:5">
      <c r="A16" s="100" t="s">
        <v>892</v>
      </c>
      <c r="B16" s="98"/>
      <c r="C16" s="98"/>
      <c r="D16" s="98"/>
      <c r="E16" s="99"/>
    </row>
    <row r="17" s="74" customFormat="1" ht="24" customHeight="1" spans="1:5">
      <c r="A17" s="100" t="s">
        <v>893</v>
      </c>
      <c r="B17" s="100"/>
      <c r="C17" s="100"/>
      <c r="D17" s="100"/>
      <c r="E17" s="101"/>
    </row>
    <row r="18" s="74" customFormat="1" ht="24" customHeight="1" spans="1:5">
      <c r="A18" s="100" t="s">
        <v>894</v>
      </c>
      <c r="B18" s="100"/>
      <c r="C18" s="100"/>
      <c r="D18" s="100"/>
      <c r="E18" s="101"/>
    </row>
    <row r="19" s="74" customFormat="1" ht="24" customHeight="1" spans="1:5">
      <c r="A19" s="98" t="s">
        <v>895</v>
      </c>
      <c r="B19" s="100"/>
      <c r="C19" s="100"/>
      <c r="D19" s="100"/>
      <c r="E19" s="101"/>
    </row>
    <row r="20" s="74" customFormat="1" ht="24" customHeight="1" spans="1:5">
      <c r="A20" s="100" t="s">
        <v>896</v>
      </c>
      <c r="B20" s="100"/>
      <c r="C20" s="100"/>
      <c r="D20" s="100"/>
      <c r="E20" s="101"/>
    </row>
    <row r="21" s="74" customFormat="1" ht="24" customHeight="1" spans="1:5">
      <c r="A21" s="100" t="s">
        <v>897</v>
      </c>
      <c r="B21" s="98"/>
      <c r="C21" s="98"/>
      <c r="D21" s="98"/>
      <c r="E21" s="99"/>
    </row>
    <row r="22" s="74" customFormat="1" ht="24" customHeight="1" spans="1:5">
      <c r="A22" s="100" t="s">
        <v>898</v>
      </c>
      <c r="B22" s="100"/>
      <c r="C22" s="100"/>
      <c r="D22" s="100"/>
      <c r="E22" s="101"/>
    </row>
    <row r="23" s="74" customFormat="1" ht="24" customHeight="1" spans="1:5">
      <c r="A23" s="98" t="s">
        <v>899</v>
      </c>
      <c r="B23" s="100"/>
      <c r="C23" s="100"/>
      <c r="D23" s="100"/>
      <c r="E23" s="101"/>
    </row>
    <row r="24" s="74" customFormat="1" ht="24" customHeight="1" spans="1:5">
      <c r="A24" s="100" t="s">
        <v>900</v>
      </c>
      <c r="B24" s="100"/>
      <c r="C24" s="100"/>
      <c r="D24" s="100"/>
      <c r="E24" s="101"/>
    </row>
    <row r="25" s="74" customFormat="1" ht="24" customHeight="1" spans="1:5">
      <c r="A25" s="100" t="s">
        <v>901</v>
      </c>
      <c r="B25" s="100"/>
      <c r="C25" s="100"/>
      <c r="D25" s="100"/>
      <c r="E25" s="101"/>
    </row>
    <row r="26" s="74" customFormat="1" ht="24" customHeight="1" spans="1:5">
      <c r="A26" s="100" t="s">
        <v>902</v>
      </c>
      <c r="B26" s="100"/>
      <c r="C26" s="100"/>
      <c r="D26" s="100"/>
      <c r="E26" s="101"/>
    </row>
    <row r="27" s="74" customFormat="1" ht="24" customHeight="1" spans="1:5">
      <c r="A27" s="100" t="s">
        <v>903</v>
      </c>
      <c r="B27" s="82"/>
      <c r="C27" s="82"/>
      <c r="D27" s="82"/>
      <c r="E27" s="99"/>
    </row>
    <row r="28" s="74" customFormat="1" ht="24" customHeight="1" spans="1:5">
      <c r="A28" s="100" t="s">
        <v>904</v>
      </c>
      <c r="B28" s="100"/>
      <c r="C28" s="100"/>
      <c r="D28" s="100"/>
      <c r="E28" s="101"/>
    </row>
    <row r="29" s="74" customFormat="1" ht="24" customHeight="1" spans="1:5">
      <c r="A29" s="82" t="s">
        <v>905</v>
      </c>
      <c r="B29" s="103"/>
      <c r="C29" s="103"/>
      <c r="D29" s="103"/>
      <c r="E29" s="104"/>
    </row>
    <row r="30" s="74" customFormat="1" ht="24" customHeight="1" spans="1:5">
      <c r="A30" s="100" t="s">
        <v>906</v>
      </c>
      <c r="B30" s="105"/>
      <c r="C30" s="100"/>
      <c r="D30" s="100"/>
      <c r="E30" s="106"/>
    </row>
    <row r="31" s="74" customFormat="1" ht="24" customHeight="1" spans="1:5">
      <c r="A31" s="100" t="s">
        <v>907</v>
      </c>
      <c r="B31" s="105"/>
      <c r="C31" s="100"/>
      <c r="D31" s="100"/>
      <c r="E31" s="106"/>
    </row>
    <row r="32" s="74" customFormat="1" ht="24" customHeight="1" spans="1:5">
      <c r="A32" s="100" t="s">
        <v>908</v>
      </c>
      <c r="B32" s="100"/>
      <c r="C32" s="100"/>
      <c r="D32" s="100"/>
      <c r="E32" s="106"/>
    </row>
    <row r="33" s="74" customFormat="1" ht="24" customHeight="1" spans="1:5">
      <c r="A33" s="100" t="s">
        <v>909</v>
      </c>
      <c r="B33" s="100"/>
      <c r="C33" s="100"/>
      <c r="D33" s="100"/>
      <c r="E33" s="106"/>
    </row>
    <row r="34" s="74" customFormat="1" ht="24" customHeight="1" spans="1:5">
      <c r="A34" s="82" t="s">
        <v>910</v>
      </c>
      <c r="B34" s="82"/>
      <c r="C34" s="82"/>
      <c r="D34" s="82"/>
      <c r="E34" s="99"/>
    </row>
    <row r="35" s="74" customFormat="1" ht="24" customHeight="1" spans="1:5">
      <c r="A35" s="100" t="s">
        <v>911</v>
      </c>
      <c r="B35" s="100"/>
      <c r="C35" s="100"/>
      <c r="D35" s="100"/>
      <c r="E35" s="101"/>
    </row>
    <row r="36" s="74" customFormat="1" ht="24" customHeight="1" spans="1:5">
      <c r="A36" s="100" t="s">
        <v>908</v>
      </c>
      <c r="B36" s="100"/>
      <c r="C36" s="100"/>
      <c r="D36" s="100"/>
      <c r="E36" s="101"/>
    </row>
    <row r="37" s="74" customFormat="1" ht="24" customHeight="1" spans="1:5">
      <c r="A37" s="100" t="s">
        <v>912</v>
      </c>
      <c r="B37" s="100"/>
      <c r="C37" s="100"/>
      <c r="D37" s="100"/>
      <c r="E37" s="101"/>
    </row>
    <row r="38" s="74" customFormat="1" ht="24" customHeight="1" spans="1:5">
      <c r="A38" s="82" t="s">
        <v>913</v>
      </c>
      <c r="B38" s="100"/>
      <c r="C38" s="100"/>
      <c r="D38" s="100"/>
      <c r="E38" s="101"/>
    </row>
    <row r="39" s="74" customFormat="1" ht="24" customHeight="1" spans="1:5">
      <c r="A39" s="100" t="s">
        <v>914</v>
      </c>
      <c r="B39" s="100"/>
      <c r="C39" s="100"/>
      <c r="D39" s="100"/>
      <c r="E39" s="101"/>
    </row>
    <row r="40" s="74" customFormat="1" ht="24" customHeight="1" spans="1:5">
      <c r="A40" s="100" t="s">
        <v>915</v>
      </c>
      <c r="B40" s="82"/>
      <c r="C40" s="82"/>
      <c r="D40" s="82"/>
      <c r="E40" s="99"/>
    </row>
    <row r="41" s="74" customFormat="1" ht="24" customHeight="1" spans="1:5">
      <c r="A41" s="100" t="s">
        <v>916</v>
      </c>
      <c r="B41" s="100"/>
      <c r="C41" s="100"/>
      <c r="D41" s="100"/>
      <c r="E41" s="101"/>
    </row>
    <row r="42" s="74" customFormat="1" ht="24" customHeight="1" spans="1:5">
      <c r="A42" s="100"/>
      <c r="B42" s="100"/>
      <c r="C42" s="100"/>
      <c r="D42" s="100"/>
      <c r="E42" s="101"/>
    </row>
    <row r="43" s="74" customFormat="1" ht="24" customHeight="1" spans="1:5">
      <c r="A43" s="107" t="s">
        <v>917</v>
      </c>
      <c r="B43" s="100"/>
      <c r="C43" s="100"/>
      <c r="D43" s="100"/>
      <c r="E43" s="101"/>
    </row>
    <row r="44" s="74" customFormat="1" ht="39" customHeight="1" spans="1:255">
      <c r="A44" s="90" t="s">
        <v>879</v>
      </c>
      <c r="B44" s="90"/>
      <c r="C44" s="90"/>
      <c r="D44" s="90"/>
      <c r="E44" s="90"/>
      <c r="HV44" s="75"/>
      <c r="HW44" s="75"/>
      <c r="HX44" s="75"/>
      <c r="HY44" s="75"/>
      <c r="HZ44" s="75"/>
      <c r="IA44" s="75"/>
      <c r="IB44" s="75"/>
      <c r="IC44" s="75"/>
      <c r="ID44" s="75"/>
      <c r="IE44" s="75"/>
      <c r="IF44" s="75"/>
      <c r="IG44" s="75"/>
      <c r="IH44" s="75"/>
      <c r="II44" s="75"/>
      <c r="IJ44" s="75"/>
      <c r="IK44" s="75"/>
      <c r="IL44" s="75"/>
      <c r="IM44" s="75"/>
      <c r="IN44" s="75"/>
      <c r="IO44" s="75"/>
      <c r="IP44" s="75"/>
      <c r="IQ44" s="75"/>
      <c r="IR44" s="75"/>
      <c r="IS44" s="75"/>
      <c r="IT44" s="75"/>
      <c r="IU44" s="75"/>
    </row>
    <row r="45" s="75" customFormat="1" ht="24" customHeight="1" spans="1:235">
      <c r="A45" s="74"/>
      <c r="B45" s="74"/>
      <c r="C45" s="74"/>
      <c r="D45" s="74"/>
      <c r="E45" s="74"/>
      <c r="F45" s="74"/>
      <c r="G45" s="74"/>
      <c r="H45" s="74"/>
      <c r="I45" s="74"/>
      <c r="J45" s="74"/>
      <c r="K45" s="74"/>
      <c r="L45" s="74"/>
      <c r="M45" s="74"/>
      <c r="N45" s="74"/>
      <c r="O45" s="74"/>
      <c r="P45" s="74"/>
      <c r="Q45" s="74"/>
      <c r="R45" s="74"/>
      <c r="S45" s="74"/>
      <c r="T45" s="74"/>
      <c r="U45" s="74"/>
      <c r="V45" s="74"/>
      <c r="W45" s="74"/>
      <c r="X45" s="74"/>
      <c r="Y45" s="74"/>
      <c r="Z45" s="74"/>
      <c r="AA45" s="74"/>
      <c r="AB45" s="74"/>
      <c r="AC45" s="74"/>
      <c r="AD45" s="74"/>
      <c r="AE45" s="74"/>
      <c r="AF45" s="74"/>
      <c r="AG45" s="74"/>
      <c r="AH45" s="74"/>
      <c r="AI45" s="74"/>
      <c r="AJ45" s="74"/>
      <c r="AK45" s="74"/>
      <c r="AL45" s="74"/>
      <c r="AM45" s="74"/>
      <c r="AN45" s="74"/>
      <c r="AO45" s="74"/>
      <c r="AP45" s="74"/>
      <c r="AQ45" s="74"/>
      <c r="AR45" s="74"/>
      <c r="AS45" s="74"/>
      <c r="AT45" s="74"/>
      <c r="AU45" s="74"/>
      <c r="AV45" s="74"/>
      <c r="AW45" s="74"/>
      <c r="AX45" s="74"/>
      <c r="AY45" s="74"/>
      <c r="AZ45" s="74"/>
      <c r="BA45" s="74"/>
      <c r="BB45" s="74"/>
      <c r="BC45" s="74"/>
      <c r="BD45" s="74"/>
      <c r="BE45" s="74"/>
      <c r="BF45" s="74"/>
      <c r="BG45" s="74"/>
      <c r="BH45" s="74"/>
      <c r="BI45" s="74"/>
      <c r="BJ45" s="74"/>
      <c r="BK45" s="74"/>
      <c r="BL45" s="74"/>
      <c r="BM45" s="74"/>
      <c r="BN45" s="74"/>
      <c r="BO45" s="74"/>
      <c r="BP45" s="74"/>
      <c r="BQ45" s="74"/>
      <c r="BR45" s="74"/>
      <c r="BS45" s="74"/>
      <c r="BT45" s="74"/>
      <c r="BU45" s="74"/>
      <c r="BV45" s="74"/>
      <c r="BW45" s="74"/>
      <c r="BX45" s="74"/>
      <c r="BY45" s="74"/>
      <c r="BZ45" s="74"/>
      <c r="CA45" s="74"/>
      <c r="CB45" s="74"/>
      <c r="CC45" s="74"/>
      <c r="CD45" s="74"/>
      <c r="CE45" s="74"/>
      <c r="CF45" s="74"/>
      <c r="CG45" s="74"/>
      <c r="CH45" s="74"/>
      <c r="CI45" s="74"/>
      <c r="CJ45" s="74"/>
      <c r="CK45" s="74"/>
      <c r="CL45" s="74"/>
      <c r="CM45" s="74"/>
      <c r="CN45" s="74"/>
      <c r="CO45" s="74"/>
      <c r="CP45" s="74"/>
      <c r="CQ45" s="74"/>
      <c r="CR45" s="74"/>
      <c r="CS45" s="74"/>
      <c r="CT45" s="74"/>
      <c r="CU45" s="74"/>
      <c r="CV45" s="74"/>
      <c r="CW45" s="74"/>
      <c r="CX45" s="74"/>
      <c r="CY45" s="74"/>
      <c r="CZ45" s="74"/>
      <c r="DA45" s="74"/>
      <c r="DB45" s="74"/>
      <c r="DC45" s="74"/>
      <c r="DD45" s="74"/>
      <c r="DE45" s="74"/>
      <c r="DF45" s="74"/>
      <c r="DG45" s="74"/>
      <c r="DH45" s="74"/>
      <c r="DI45" s="74"/>
      <c r="DJ45" s="74"/>
      <c r="DK45" s="74"/>
      <c r="DL45" s="74"/>
      <c r="DM45" s="74"/>
      <c r="DN45" s="74"/>
      <c r="DO45" s="74"/>
      <c r="DP45" s="74"/>
      <c r="DQ45" s="74"/>
      <c r="DR45" s="74"/>
      <c r="DS45" s="74"/>
      <c r="DT45" s="74"/>
      <c r="DU45" s="74"/>
      <c r="DV45" s="74"/>
      <c r="DW45" s="74"/>
      <c r="DX45" s="74"/>
      <c r="DY45" s="74"/>
      <c r="DZ45" s="74"/>
      <c r="EA45" s="74"/>
      <c r="EB45" s="74"/>
      <c r="EC45" s="74"/>
      <c r="ED45" s="74"/>
      <c r="EE45" s="74"/>
      <c r="EF45" s="74"/>
      <c r="EG45" s="74"/>
      <c r="EH45" s="74"/>
      <c r="EI45" s="74"/>
      <c r="EJ45" s="74"/>
      <c r="EK45" s="74"/>
      <c r="EL45" s="74"/>
      <c r="EM45" s="74"/>
      <c r="EN45" s="74"/>
      <c r="EO45" s="74"/>
      <c r="EP45" s="74"/>
      <c r="EQ45" s="74"/>
      <c r="ER45" s="74"/>
      <c r="ES45" s="74"/>
      <c r="ET45" s="74"/>
      <c r="EU45" s="74"/>
      <c r="EV45" s="74"/>
      <c r="EW45" s="74"/>
      <c r="EX45" s="74"/>
      <c r="EY45" s="74"/>
      <c r="EZ45" s="74"/>
      <c r="FA45" s="74"/>
      <c r="FB45" s="74"/>
      <c r="FC45" s="74"/>
      <c r="FD45" s="74"/>
      <c r="FE45" s="74"/>
      <c r="FF45" s="74"/>
      <c r="FG45" s="74"/>
      <c r="FH45" s="74"/>
      <c r="FI45" s="74"/>
      <c r="FJ45" s="74"/>
      <c r="FK45" s="74"/>
      <c r="FL45" s="74"/>
      <c r="FM45" s="74"/>
      <c r="FN45" s="74"/>
      <c r="FO45" s="74"/>
      <c r="FP45" s="74"/>
      <c r="FQ45" s="74"/>
      <c r="FR45" s="74"/>
      <c r="FS45" s="74"/>
      <c r="FT45" s="74"/>
      <c r="FU45" s="74"/>
      <c r="FV45" s="74"/>
      <c r="FW45" s="74"/>
      <c r="FX45" s="74"/>
      <c r="FY45" s="74"/>
      <c r="FZ45" s="74"/>
      <c r="GA45" s="74"/>
      <c r="GB45" s="74"/>
      <c r="GC45" s="74"/>
      <c r="GD45" s="74"/>
      <c r="GE45" s="74"/>
      <c r="GF45" s="74"/>
      <c r="GG45" s="74"/>
      <c r="GH45" s="74"/>
      <c r="GI45" s="74"/>
      <c r="GJ45" s="74"/>
      <c r="GK45" s="74"/>
      <c r="GL45" s="74"/>
      <c r="GM45" s="74"/>
      <c r="GN45" s="74"/>
      <c r="GO45" s="74"/>
      <c r="GP45" s="74"/>
      <c r="GQ45" s="74"/>
      <c r="GR45" s="74"/>
      <c r="GS45" s="74"/>
      <c r="GT45" s="74"/>
      <c r="GU45" s="74"/>
      <c r="GV45" s="74"/>
      <c r="GW45" s="74"/>
      <c r="GX45" s="74"/>
      <c r="GY45" s="74"/>
      <c r="GZ45" s="74"/>
      <c r="HA45" s="74"/>
      <c r="HB45" s="74"/>
      <c r="HC45" s="74"/>
      <c r="HD45" s="74"/>
      <c r="HE45" s="74"/>
      <c r="HF45" s="74"/>
      <c r="HG45" s="74"/>
      <c r="HH45" s="74"/>
      <c r="HI45" s="74"/>
      <c r="HJ45" s="74"/>
      <c r="HK45" s="74"/>
      <c r="HL45" s="74"/>
      <c r="HM45" s="74"/>
      <c r="HN45" s="74"/>
      <c r="HO45" s="74"/>
      <c r="HP45" s="74"/>
      <c r="HQ45" s="74"/>
      <c r="HR45" s="74"/>
      <c r="HS45" s="74"/>
      <c r="HT45" s="74"/>
      <c r="HU45" s="74"/>
      <c r="HV45" s="74"/>
      <c r="HW45" s="74"/>
      <c r="HX45" s="74"/>
      <c r="HY45" s="74"/>
      <c r="HZ45" s="74"/>
      <c r="IA45" s="74"/>
    </row>
    <row r="46" s="75" customFormat="1" ht="24" customHeight="1" spans="1:235">
      <c r="A46" s="74"/>
      <c r="B46" s="74"/>
      <c r="C46" s="74"/>
      <c r="D46" s="74"/>
      <c r="E46" s="74"/>
      <c r="F46" s="74"/>
      <c r="G46" s="74"/>
      <c r="H46" s="74"/>
      <c r="I46" s="74"/>
      <c r="J46" s="74"/>
      <c r="K46" s="74"/>
      <c r="L46" s="74"/>
      <c r="M46" s="74"/>
      <c r="N46" s="74"/>
      <c r="O46" s="74"/>
      <c r="P46" s="74"/>
      <c r="Q46" s="74"/>
      <c r="R46" s="74"/>
      <c r="S46" s="74"/>
      <c r="T46" s="74"/>
      <c r="U46" s="74"/>
      <c r="V46" s="74"/>
      <c r="W46" s="74"/>
      <c r="X46" s="74"/>
      <c r="Y46" s="74"/>
      <c r="Z46" s="74"/>
      <c r="AA46" s="74"/>
      <c r="AB46" s="74"/>
      <c r="AC46" s="74"/>
      <c r="AD46" s="74"/>
      <c r="AE46" s="74"/>
      <c r="AF46" s="74"/>
      <c r="AG46" s="74"/>
      <c r="AH46" s="74"/>
      <c r="AI46" s="74"/>
      <c r="AJ46" s="74"/>
      <c r="AK46" s="74"/>
      <c r="AL46" s="74"/>
      <c r="AM46" s="74"/>
      <c r="AN46" s="74"/>
      <c r="AO46" s="74"/>
      <c r="AP46" s="74"/>
      <c r="AQ46" s="74"/>
      <c r="AR46" s="74"/>
      <c r="AS46" s="74"/>
      <c r="AT46" s="74"/>
      <c r="AU46" s="74"/>
      <c r="AV46" s="74"/>
      <c r="AW46" s="74"/>
      <c r="AX46" s="74"/>
      <c r="AY46" s="74"/>
      <c r="AZ46" s="74"/>
      <c r="BA46" s="74"/>
      <c r="BB46" s="74"/>
      <c r="BC46" s="74"/>
      <c r="BD46" s="74"/>
      <c r="BE46" s="74"/>
      <c r="BF46" s="74"/>
      <c r="BG46" s="74"/>
      <c r="BH46" s="74"/>
      <c r="BI46" s="74"/>
      <c r="BJ46" s="74"/>
      <c r="BK46" s="74"/>
      <c r="BL46" s="74"/>
      <c r="BM46" s="74"/>
      <c r="BN46" s="74"/>
      <c r="BO46" s="74"/>
      <c r="BP46" s="74"/>
      <c r="BQ46" s="74"/>
      <c r="BR46" s="74"/>
      <c r="BS46" s="74"/>
      <c r="BT46" s="74"/>
      <c r="BU46" s="74"/>
      <c r="BV46" s="74"/>
      <c r="BW46" s="74"/>
      <c r="BX46" s="74"/>
      <c r="BY46" s="74"/>
      <c r="BZ46" s="74"/>
      <c r="CA46" s="74"/>
      <c r="CB46" s="74"/>
      <c r="CC46" s="74"/>
      <c r="CD46" s="74"/>
      <c r="CE46" s="74"/>
      <c r="CF46" s="74"/>
      <c r="CG46" s="74"/>
      <c r="CH46" s="74"/>
      <c r="CI46" s="74"/>
      <c r="CJ46" s="74"/>
      <c r="CK46" s="74"/>
      <c r="CL46" s="74"/>
      <c r="CM46" s="74"/>
      <c r="CN46" s="74"/>
      <c r="CO46" s="74"/>
      <c r="CP46" s="74"/>
      <c r="CQ46" s="74"/>
      <c r="CR46" s="74"/>
      <c r="CS46" s="74"/>
      <c r="CT46" s="74"/>
      <c r="CU46" s="74"/>
      <c r="CV46" s="74"/>
      <c r="CW46" s="74"/>
      <c r="CX46" s="74"/>
      <c r="CY46" s="74"/>
      <c r="CZ46" s="74"/>
      <c r="DA46" s="74"/>
      <c r="DB46" s="74"/>
      <c r="DC46" s="74"/>
      <c r="DD46" s="74"/>
      <c r="DE46" s="74"/>
      <c r="DF46" s="74"/>
      <c r="DG46" s="74"/>
      <c r="DH46" s="74"/>
      <c r="DI46" s="74"/>
      <c r="DJ46" s="74"/>
      <c r="DK46" s="74"/>
      <c r="DL46" s="74"/>
      <c r="DM46" s="74"/>
      <c r="DN46" s="74"/>
      <c r="DO46" s="74"/>
      <c r="DP46" s="74"/>
      <c r="DQ46" s="74"/>
      <c r="DR46" s="74"/>
      <c r="DS46" s="74"/>
      <c r="DT46" s="74"/>
      <c r="DU46" s="74"/>
      <c r="DV46" s="74"/>
      <c r="DW46" s="74"/>
      <c r="DX46" s="74"/>
      <c r="DY46" s="74"/>
      <c r="DZ46" s="74"/>
      <c r="EA46" s="74"/>
      <c r="EB46" s="74"/>
      <c r="EC46" s="74"/>
      <c r="ED46" s="74"/>
      <c r="EE46" s="74"/>
      <c r="EF46" s="74"/>
      <c r="EG46" s="74"/>
      <c r="EH46" s="74"/>
      <c r="EI46" s="74"/>
      <c r="EJ46" s="74"/>
      <c r="EK46" s="74"/>
      <c r="EL46" s="74"/>
      <c r="EM46" s="74"/>
      <c r="EN46" s="74"/>
      <c r="EO46" s="74"/>
      <c r="EP46" s="74"/>
      <c r="EQ46" s="74"/>
      <c r="ER46" s="74"/>
      <c r="ES46" s="74"/>
      <c r="ET46" s="74"/>
      <c r="EU46" s="74"/>
      <c r="EV46" s="74"/>
      <c r="EW46" s="74"/>
      <c r="EX46" s="74"/>
      <c r="EY46" s="74"/>
      <c r="EZ46" s="74"/>
      <c r="FA46" s="74"/>
      <c r="FB46" s="74"/>
      <c r="FC46" s="74"/>
      <c r="FD46" s="74"/>
      <c r="FE46" s="74"/>
      <c r="FF46" s="74"/>
      <c r="FG46" s="74"/>
      <c r="FH46" s="74"/>
      <c r="FI46" s="74"/>
      <c r="FJ46" s="74"/>
      <c r="FK46" s="74"/>
      <c r="FL46" s="74"/>
      <c r="FM46" s="74"/>
      <c r="FN46" s="74"/>
      <c r="FO46" s="74"/>
      <c r="FP46" s="74"/>
      <c r="FQ46" s="74"/>
      <c r="FR46" s="74"/>
      <c r="FS46" s="74"/>
      <c r="FT46" s="74"/>
      <c r="FU46" s="74"/>
      <c r="FV46" s="74"/>
      <c r="FW46" s="74"/>
      <c r="FX46" s="74"/>
      <c r="FY46" s="74"/>
      <c r="FZ46" s="74"/>
      <c r="GA46" s="74"/>
      <c r="GB46" s="74"/>
      <c r="GC46" s="74"/>
      <c r="GD46" s="74"/>
      <c r="GE46" s="74"/>
      <c r="GF46" s="74"/>
      <c r="GG46" s="74"/>
      <c r="GH46" s="74"/>
      <c r="GI46" s="74"/>
      <c r="GJ46" s="74"/>
      <c r="GK46" s="74"/>
      <c r="GL46" s="74"/>
      <c r="GM46" s="74"/>
      <c r="GN46" s="74"/>
      <c r="GO46" s="74"/>
      <c r="GP46" s="74"/>
      <c r="GQ46" s="74"/>
      <c r="GR46" s="74"/>
      <c r="GS46" s="74"/>
      <c r="GT46" s="74"/>
      <c r="GU46" s="74"/>
      <c r="GV46" s="74"/>
      <c r="GW46" s="74"/>
      <c r="GX46" s="74"/>
      <c r="GY46" s="74"/>
      <c r="GZ46" s="74"/>
      <c r="HA46" s="74"/>
      <c r="HB46" s="74"/>
      <c r="HC46" s="74"/>
      <c r="HD46" s="74"/>
      <c r="HE46" s="74"/>
      <c r="HF46" s="74"/>
      <c r="HG46" s="74"/>
      <c r="HH46" s="74"/>
      <c r="HI46" s="74"/>
      <c r="HJ46" s="74"/>
      <c r="HK46" s="74"/>
      <c r="HL46" s="74"/>
      <c r="HM46" s="74"/>
      <c r="HN46" s="74"/>
      <c r="HO46" s="74"/>
      <c r="HP46" s="74"/>
      <c r="HQ46" s="74"/>
      <c r="HR46" s="74"/>
      <c r="HS46" s="74"/>
      <c r="HT46" s="74"/>
      <c r="HU46" s="74"/>
      <c r="HV46" s="74"/>
      <c r="HW46" s="74"/>
      <c r="HX46" s="74"/>
      <c r="HY46" s="74"/>
      <c r="HZ46" s="74"/>
      <c r="IA46" s="74"/>
    </row>
    <row r="47" s="75" customFormat="1" ht="24" customHeight="1" spans="1:235">
      <c r="A47" s="74"/>
      <c r="B47" s="74"/>
      <c r="C47" s="74"/>
      <c r="D47" s="74"/>
      <c r="E47" s="74"/>
      <c r="F47" s="74"/>
      <c r="G47" s="74"/>
      <c r="H47" s="74"/>
      <c r="I47" s="74"/>
      <c r="J47" s="74"/>
      <c r="K47" s="74"/>
      <c r="L47" s="74"/>
      <c r="M47" s="74"/>
      <c r="N47" s="74"/>
      <c r="O47" s="74"/>
      <c r="P47" s="74"/>
      <c r="Q47" s="74"/>
      <c r="R47" s="74"/>
      <c r="S47" s="74"/>
      <c r="T47" s="74"/>
      <c r="U47" s="74"/>
      <c r="V47" s="74"/>
      <c r="W47" s="74"/>
      <c r="X47" s="74"/>
      <c r="Y47" s="74"/>
      <c r="Z47" s="74"/>
      <c r="AA47" s="74"/>
      <c r="AB47" s="74"/>
      <c r="AC47" s="74"/>
      <c r="AD47" s="74"/>
      <c r="AE47" s="74"/>
      <c r="AF47" s="74"/>
      <c r="AG47" s="74"/>
      <c r="AH47" s="74"/>
      <c r="AI47" s="74"/>
      <c r="AJ47" s="74"/>
      <c r="AK47" s="74"/>
      <c r="AL47" s="74"/>
      <c r="AM47" s="74"/>
      <c r="AN47" s="74"/>
      <c r="AO47" s="74"/>
      <c r="AP47" s="74"/>
      <c r="AQ47" s="74"/>
      <c r="AR47" s="74"/>
      <c r="AS47" s="74"/>
      <c r="AT47" s="74"/>
      <c r="AU47" s="74"/>
      <c r="AV47" s="74"/>
      <c r="AW47" s="74"/>
      <c r="AX47" s="74"/>
      <c r="AY47" s="74"/>
      <c r="AZ47" s="74"/>
      <c r="BA47" s="74"/>
      <c r="BB47" s="74"/>
      <c r="BC47" s="74"/>
      <c r="BD47" s="74"/>
      <c r="BE47" s="74"/>
      <c r="BF47" s="74"/>
      <c r="BG47" s="74"/>
      <c r="BH47" s="74"/>
      <c r="BI47" s="74"/>
      <c r="BJ47" s="74"/>
      <c r="BK47" s="74"/>
      <c r="BL47" s="74"/>
      <c r="BM47" s="74"/>
      <c r="BN47" s="74"/>
      <c r="BO47" s="74"/>
      <c r="BP47" s="74"/>
      <c r="BQ47" s="74"/>
      <c r="BR47" s="74"/>
      <c r="BS47" s="74"/>
      <c r="BT47" s="74"/>
      <c r="BU47" s="74"/>
      <c r="BV47" s="74"/>
      <c r="BW47" s="74"/>
      <c r="BX47" s="74"/>
      <c r="BY47" s="74"/>
      <c r="BZ47" s="74"/>
      <c r="CA47" s="74"/>
      <c r="CB47" s="74"/>
      <c r="CC47" s="74"/>
      <c r="CD47" s="74"/>
      <c r="CE47" s="74"/>
      <c r="CF47" s="74"/>
      <c r="CG47" s="74"/>
      <c r="CH47" s="74"/>
      <c r="CI47" s="74"/>
      <c r="CJ47" s="74"/>
      <c r="CK47" s="74"/>
      <c r="CL47" s="74"/>
      <c r="CM47" s="74"/>
      <c r="CN47" s="74"/>
      <c r="CO47" s="74"/>
      <c r="CP47" s="74"/>
      <c r="CQ47" s="74"/>
      <c r="CR47" s="74"/>
      <c r="CS47" s="74"/>
      <c r="CT47" s="74"/>
      <c r="CU47" s="74"/>
      <c r="CV47" s="74"/>
      <c r="CW47" s="74"/>
      <c r="CX47" s="74"/>
      <c r="CY47" s="74"/>
      <c r="CZ47" s="74"/>
      <c r="DA47" s="74"/>
      <c r="DB47" s="74"/>
      <c r="DC47" s="74"/>
      <c r="DD47" s="74"/>
      <c r="DE47" s="74"/>
      <c r="DF47" s="74"/>
      <c r="DG47" s="74"/>
      <c r="DH47" s="74"/>
      <c r="DI47" s="74"/>
      <c r="DJ47" s="74"/>
      <c r="DK47" s="74"/>
      <c r="DL47" s="74"/>
      <c r="DM47" s="74"/>
      <c r="DN47" s="74"/>
      <c r="DO47" s="74"/>
      <c r="DP47" s="74"/>
      <c r="DQ47" s="74"/>
      <c r="DR47" s="74"/>
      <c r="DS47" s="74"/>
      <c r="DT47" s="74"/>
      <c r="DU47" s="74"/>
      <c r="DV47" s="74"/>
      <c r="DW47" s="74"/>
      <c r="DX47" s="74"/>
      <c r="DY47" s="74"/>
      <c r="DZ47" s="74"/>
      <c r="EA47" s="74"/>
      <c r="EB47" s="74"/>
      <c r="EC47" s="74"/>
      <c r="ED47" s="74"/>
      <c r="EE47" s="74"/>
      <c r="EF47" s="74"/>
      <c r="EG47" s="74"/>
      <c r="EH47" s="74"/>
      <c r="EI47" s="74"/>
      <c r="EJ47" s="74"/>
      <c r="EK47" s="74"/>
      <c r="EL47" s="74"/>
      <c r="EM47" s="74"/>
      <c r="EN47" s="74"/>
      <c r="EO47" s="74"/>
      <c r="EP47" s="74"/>
      <c r="EQ47" s="74"/>
      <c r="ER47" s="74"/>
      <c r="ES47" s="74"/>
      <c r="ET47" s="74"/>
      <c r="EU47" s="74"/>
      <c r="EV47" s="74"/>
      <c r="EW47" s="74"/>
      <c r="EX47" s="74"/>
      <c r="EY47" s="74"/>
      <c r="EZ47" s="74"/>
      <c r="FA47" s="74"/>
      <c r="FB47" s="74"/>
      <c r="FC47" s="74"/>
      <c r="FD47" s="74"/>
      <c r="FE47" s="74"/>
      <c r="FF47" s="74"/>
      <c r="FG47" s="74"/>
      <c r="FH47" s="74"/>
      <c r="FI47" s="74"/>
      <c r="FJ47" s="74"/>
      <c r="FK47" s="74"/>
      <c r="FL47" s="74"/>
      <c r="FM47" s="74"/>
      <c r="FN47" s="74"/>
      <c r="FO47" s="74"/>
      <c r="FP47" s="74"/>
      <c r="FQ47" s="74"/>
      <c r="FR47" s="74"/>
      <c r="FS47" s="74"/>
      <c r="FT47" s="74"/>
      <c r="FU47" s="74"/>
      <c r="FV47" s="74"/>
      <c r="FW47" s="74"/>
      <c r="FX47" s="74"/>
      <c r="FY47" s="74"/>
      <c r="FZ47" s="74"/>
      <c r="GA47" s="74"/>
      <c r="GB47" s="74"/>
      <c r="GC47" s="74"/>
      <c r="GD47" s="74"/>
      <c r="GE47" s="74"/>
      <c r="GF47" s="74"/>
      <c r="GG47" s="74"/>
      <c r="GH47" s="74"/>
      <c r="GI47" s="74"/>
      <c r="GJ47" s="74"/>
      <c r="GK47" s="74"/>
      <c r="GL47" s="74"/>
      <c r="GM47" s="74"/>
      <c r="GN47" s="74"/>
      <c r="GO47" s="74"/>
      <c r="GP47" s="74"/>
      <c r="GQ47" s="74"/>
      <c r="GR47" s="74"/>
      <c r="GS47" s="74"/>
      <c r="GT47" s="74"/>
      <c r="GU47" s="74"/>
      <c r="GV47" s="74"/>
      <c r="GW47" s="74"/>
      <c r="GX47" s="74"/>
      <c r="GY47" s="74"/>
      <c r="GZ47" s="74"/>
      <c r="HA47" s="74"/>
      <c r="HB47" s="74"/>
      <c r="HC47" s="74"/>
      <c r="HD47" s="74"/>
      <c r="HE47" s="74"/>
      <c r="HF47" s="74"/>
      <c r="HG47" s="74"/>
      <c r="HH47" s="74"/>
      <c r="HI47" s="74"/>
      <c r="HJ47" s="74"/>
      <c r="HK47" s="74"/>
      <c r="HL47" s="74"/>
      <c r="HM47" s="74"/>
      <c r="HN47" s="74"/>
      <c r="HO47" s="74"/>
      <c r="HP47" s="74"/>
      <c r="HQ47" s="74"/>
      <c r="HR47" s="74"/>
      <c r="HS47" s="74"/>
      <c r="HT47" s="74"/>
      <c r="HU47" s="74"/>
      <c r="HV47" s="74"/>
      <c r="HW47" s="74"/>
      <c r="HX47" s="74"/>
      <c r="HY47" s="74"/>
      <c r="HZ47" s="74"/>
      <c r="IA47" s="74"/>
    </row>
    <row r="48" s="75" customFormat="1" ht="24" customHeight="1" spans="1:235">
      <c r="A48" s="74"/>
      <c r="B48" s="74"/>
      <c r="C48" s="74"/>
      <c r="D48" s="74"/>
      <c r="E48" s="74"/>
      <c r="F48" s="74"/>
      <c r="G48" s="74"/>
      <c r="H48" s="74"/>
      <c r="I48" s="74"/>
      <c r="J48" s="74"/>
      <c r="K48" s="74"/>
      <c r="L48" s="74"/>
      <c r="M48" s="74"/>
      <c r="N48" s="74"/>
      <c r="O48" s="74"/>
      <c r="P48" s="74"/>
      <c r="Q48" s="74"/>
      <c r="R48" s="74"/>
      <c r="S48" s="74"/>
      <c r="T48" s="74"/>
      <c r="U48" s="74"/>
      <c r="V48" s="74"/>
      <c r="W48" s="74"/>
      <c r="X48" s="74"/>
      <c r="Y48" s="74"/>
      <c r="Z48" s="74"/>
      <c r="AA48" s="74"/>
      <c r="AB48" s="74"/>
      <c r="AC48" s="74"/>
      <c r="AD48" s="74"/>
      <c r="AE48" s="74"/>
      <c r="AF48" s="74"/>
      <c r="AG48" s="74"/>
      <c r="AH48" s="74"/>
      <c r="AI48" s="74"/>
      <c r="AJ48" s="74"/>
      <c r="AK48" s="74"/>
      <c r="AL48" s="74"/>
      <c r="AM48" s="74"/>
      <c r="AN48" s="74"/>
      <c r="AO48" s="74"/>
      <c r="AP48" s="74"/>
      <c r="AQ48" s="74"/>
      <c r="AR48" s="74"/>
      <c r="AS48" s="74"/>
      <c r="AT48" s="74"/>
      <c r="AU48" s="74"/>
      <c r="AV48" s="74"/>
      <c r="AW48" s="74"/>
      <c r="AX48" s="74"/>
      <c r="AY48" s="74"/>
      <c r="AZ48" s="74"/>
      <c r="BA48" s="74"/>
      <c r="BB48" s="74"/>
      <c r="BC48" s="74"/>
      <c r="BD48" s="74"/>
      <c r="BE48" s="74"/>
      <c r="BF48" s="74"/>
      <c r="BG48" s="74"/>
      <c r="BH48" s="74"/>
      <c r="BI48" s="74"/>
      <c r="BJ48" s="74"/>
      <c r="BK48" s="74"/>
      <c r="BL48" s="74"/>
      <c r="BM48" s="74"/>
      <c r="BN48" s="74"/>
      <c r="BO48" s="74"/>
      <c r="BP48" s="74"/>
      <c r="BQ48" s="74"/>
      <c r="BR48" s="74"/>
      <c r="BS48" s="74"/>
      <c r="BT48" s="74"/>
      <c r="BU48" s="74"/>
      <c r="BV48" s="74"/>
      <c r="BW48" s="74"/>
      <c r="BX48" s="74"/>
      <c r="BY48" s="74"/>
      <c r="BZ48" s="74"/>
      <c r="CA48" s="74"/>
      <c r="CB48" s="74"/>
      <c r="CC48" s="74"/>
      <c r="CD48" s="74"/>
      <c r="CE48" s="74"/>
      <c r="CF48" s="74"/>
      <c r="CG48" s="74"/>
      <c r="CH48" s="74"/>
      <c r="CI48" s="74"/>
      <c r="CJ48" s="74"/>
      <c r="CK48" s="74"/>
      <c r="CL48" s="74"/>
      <c r="CM48" s="74"/>
      <c r="CN48" s="74"/>
      <c r="CO48" s="74"/>
      <c r="CP48" s="74"/>
      <c r="CQ48" s="74"/>
      <c r="CR48" s="74"/>
      <c r="CS48" s="74"/>
      <c r="CT48" s="74"/>
      <c r="CU48" s="74"/>
      <c r="CV48" s="74"/>
      <c r="CW48" s="74"/>
      <c r="CX48" s="74"/>
      <c r="CY48" s="74"/>
      <c r="CZ48" s="74"/>
      <c r="DA48" s="74"/>
      <c r="DB48" s="74"/>
      <c r="DC48" s="74"/>
      <c r="DD48" s="74"/>
      <c r="DE48" s="74"/>
      <c r="DF48" s="74"/>
      <c r="DG48" s="74"/>
      <c r="DH48" s="74"/>
      <c r="DI48" s="74"/>
      <c r="DJ48" s="74"/>
      <c r="DK48" s="74"/>
      <c r="DL48" s="74"/>
      <c r="DM48" s="74"/>
      <c r="DN48" s="74"/>
      <c r="DO48" s="74"/>
      <c r="DP48" s="74"/>
      <c r="DQ48" s="74"/>
      <c r="DR48" s="74"/>
      <c r="DS48" s="74"/>
      <c r="DT48" s="74"/>
      <c r="DU48" s="74"/>
      <c r="DV48" s="74"/>
      <c r="DW48" s="74"/>
      <c r="DX48" s="74"/>
      <c r="DY48" s="74"/>
      <c r="DZ48" s="74"/>
      <c r="EA48" s="74"/>
      <c r="EB48" s="74"/>
      <c r="EC48" s="74"/>
      <c r="ED48" s="74"/>
      <c r="EE48" s="74"/>
      <c r="EF48" s="74"/>
      <c r="EG48" s="74"/>
      <c r="EH48" s="74"/>
      <c r="EI48" s="74"/>
      <c r="EJ48" s="74"/>
      <c r="EK48" s="74"/>
      <c r="EL48" s="74"/>
      <c r="EM48" s="74"/>
      <c r="EN48" s="74"/>
      <c r="EO48" s="74"/>
      <c r="EP48" s="74"/>
      <c r="EQ48" s="74"/>
      <c r="ER48" s="74"/>
      <c r="ES48" s="74"/>
      <c r="ET48" s="74"/>
      <c r="EU48" s="74"/>
      <c r="EV48" s="74"/>
      <c r="EW48" s="74"/>
      <c r="EX48" s="74"/>
      <c r="EY48" s="74"/>
      <c r="EZ48" s="74"/>
      <c r="FA48" s="74"/>
      <c r="FB48" s="74"/>
      <c r="FC48" s="74"/>
      <c r="FD48" s="74"/>
      <c r="FE48" s="74"/>
      <c r="FF48" s="74"/>
      <c r="FG48" s="74"/>
      <c r="FH48" s="74"/>
      <c r="FI48" s="74"/>
      <c r="FJ48" s="74"/>
      <c r="FK48" s="74"/>
      <c r="FL48" s="74"/>
      <c r="FM48" s="74"/>
      <c r="FN48" s="74"/>
      <c r="FO48" s="74"/>
      <c r="FP48" s="74"/>
      <c r="FQ48" s="74"/>
      <c r="FR48" s="74"/>
      <c r="FS48" s="74"/>
      <c r="FT48" s="74"/>
      <c r="FU48" s="74"/>
      <c r="FV48" s="74"/>
      <c r="FW48" s="74"/>
      <c r="FX48" s="74"/>
      <c r="FY48" s="74"/>
      <c r="FZ48" s="74"/>
      <c r="GA48" s="74"/>
      <c r="GB48" s="74"/>
      <c r="GC48" s="74"/>
      <c r="GD48" s="74"/>
      <c r="GE48" s="74"/>
      <c r="GF48" s="74"/>
      <c r="GG48" s="74"/>
      <c r="GH48" s="74"/>
      <c r="GI48" s="74"/>
      <c r="GJ48" s="74"/>
      <c r="GK48" s="74"/>
      <c r="GL48" s="74"/>
      <c r="GM48" s="74"/>
      <c r="GN48" s="74"/>
      <c r="GO48" s="74"/>
      <c r="GP48" s="74"/>
      <c r="GQ48" s="74"/>
      <c r="GR48" s="74"/>
      <c r="GS48" s="74"/>
      <c r="GT48" s="74"/>
      <c r="GU48" s="74"/>
      <c r="GV48" s="74"/>
      <c r="GW48" s="74"/>
      <c r="GX48" s="74"/>
      <c r="GY48" s="74"/>
      <c r="GZ48" s="74"/>
      <c r="HA48" s="74"/>
      <c r="HB48" s="74"/>
      <c r="HC48" s="74"/>
      <c r="HD48" s="74"/>
      <c r="HE48" s="74"/>
      <c r="HF48" s="74"/>
      <c r="HG48" s="74"/>
      <c r="HH48" s="74"/>
      <c r="HI48" s="74"/>
      <c r="HJ48" s="74"/>
      <c r="HK48" s="74"/>
      <c r="HL48" s="74"/>
      <c r="HM48" s="74"/>
      <c r="HN48" s="74"/>
      <c r="HO48" s="74"/>
      <c r="HP48" s="74"/>
      <c r="HQ48" s="74"/>
      <c r="HR48" s="74"/>
      <c r="HS48" s="74"/>
      <c r="HT48" s="74"/>
      <c r="HU48" s="74"/>
      <c r="HV48" s="74"/>
      <c r="HW48" s="74"/>
      <c r="HX48" s="74"/>
      <c r="HY48" s="74"/>
      <c r="HZ48" s="74"/>
      <c r="IA48" s="74"/>
    </row>
    <row r="49" s="75" customFormat="1" ht="24" customHeight="1" spans="1:235">
      <c r="A49" s="74"/>
      <c r="B49" s="74"/>
      <c r="C49" s="74"/>
      <c r="D49" s="74"/>
      <c r="E49" s="74"/>
      <c r="F49" s="74"/>
      <c r="G49" s="74"/>
      <c r="H49" s="74"/>
      <c r="I49" s="74"/>
      <c r="J49" s="74"/>
      <c r="K49" s="74"/>
      <c r="L49" s="74"/>
      <c r="M49" s="74"/>
      <c r="N49" s="74"/>
      <c r="O49" s="74"/>
      <c r="P49" s="74"/>
      <c r="Q49" s="74"/>
      <c r="R49" s="74"/>
      <c r="S49" s="74"/>
      <c r="T49" s="74"/>
      <c r="U49" s="74"/>
      <c r="V49" s="74"/>
      <c r="W49" s="74"/>
      <c r="X49" s="74"/>
      <c r="Y49" s="74"/>
      <c r="Z49" s="74"/>
      <c r="AA49" s="74"/>
      <c r="AB49" s="74"/>
      <c r="AC49" s="74"/>
      <c r="AD49" s="74"/>
      <c r="AE49" s="74"/>
      <c r="AF49" s="74"/>
      <c r="AG49" s="74"/>
      <c r="AH49" s="74"/>
      <c r="AI49" s="74"/>
      <c r="AJ49" s="74"/>
      <c r="AK49" s="74"/>
      <c r="AL49" s="74"/>
      <c r="AM49" s="74"/>
      <c r="AN49" s="74"/>
      <c r="AO49" s="74"/>
      <c r="AP49" s="74"/>
      <c r="AQ49" s="74"/>
      <c r="AR49" s="74"/>
      <c r="AS49" s="74"/>
      <c r="AT49" s="74"/>
      <c r="AU49" s="74"/>
      <c r="AV49" s="74"/>
      <c r="AW49" s="74"/>
      <c r="AX49" s="74"/>
      <c r="AY49" s="74"/>
      <c r="AZ49" s="74"/>
      <c r="BA49" s="74"/>
      <c r="BB49" s="74"/>
      <c r="BC49" s="74"/>
      <c r="BD49" s="74"/>
      <c r="BE49" s="74"/>
      <c r="BF49" s="74"/>
      <c r="BG49" s="74"/>
      <c r="BH49" s="74"/>
      <c r="BI49" s="74"/>
      <c r="BJ49" s="74"/>
      <c r="BK49" s="74"/>
      <c r="BL49" s="74"/>
      <c r="BM49" s="74"/>
      <c r="BN49" s="74"/>
      <c r="BO49" s="74"/>
      <c r="BP49" s="74"/>
      <c r="BQ49" s="74"/>
      <c r="BR49" s="74"/>
      <c r="BS49" s="74"/>
      <c r="BT49" s="74"/>
      <c r="BU49" s="74"/>
      <c r="BV49" s="74"/>
      <c r="BW49" s="74"/>
      <c r="BX49" s="74"/>
      <c r="BY49" s="74"/>
      <c r="BZ49" s="74"/>
      <c r="CA49" s="74"/>
      <c r="CB49" s="74"/>
      <c r="CC49" s="74"/>
      <c r="CD49" s="74"/>
      <c r="CE49" s="74"/>
      <c r="CF49" s="74"/>
      <c r="CG49" s="74"/>
      <c r="CH49" s="74"/>
      <c r="CI49" s="74"/>
      <c r="CJ49" s="74"/>
      <c r="CK49" s="74"/>
      <c r="CL49" s="74"/>
      <c r="CM49" s="74"/>
      <c r="CN49" s="74"/>
      <c r="CO49" s="74"/>
      <c r="CP49" s="74"/>
      <c r="CQ49" s="74"/>
      <c r="CR49" s="74"/>
      <c r="CS49" s="74"/>
      <c r="CT49" s="74"/>
      <c r="CU49" s="74"/>
      <c r="CV49" s="74"/>
      <c r="CW49" s="74"/>
      <c r="CX49" s="74"/>
      <c r="CY49" s="74"/>
      <c r="CZ49" s="74"/>
      <c r="DA49" s="74"/>
      <c r="DB49" s="74"/>
      <c r="DC49" s="74"/>
      <c r="DD49" s="74"/>
      <c r="DE49" s="74"/>
      <c r="DF49" s="74"/>
      <c r="DG49" s="74"/>
      <c r="DH49" s="74"/>
      <c r="DI49" s="74"/>
      <c r="DJ49" s="74"/>
      <c r="DK49" s="74"/>
      <c r="DL49" s="74"/>
      <c r="DM49" s="74"/>
      <c r="DN49" s="74"/>
      <c r="DO49" s="74"/>
      <c r="DP49" s="74"/>
      <c r="DQ49" s="74"/>
      <c r="DR49" s="74"/>
      <c r="DS49" s="74"/>
      <c r="DT49" s="74"/>
      <c r="DU49" s="74"/>
      <c r="DV49" s="74"/>
      <c r="DW49" s="74"/>
      <c r="DX49" s="74"/>
      <c r="DY49" s="74"/>
      <c r="DZ49" s="74"/>
      <c r="EA49" s="74"/>
      <c r="EB49" s="74"/>
      <c r="EC49" s="74"/>
      <c r="ED49" s="74"/>
      <c r="EE49" s="74"/>
      <c r="EF49" s="74"/>
      <c r="EG49" s="74"/>
      <c r="EH49" s="74"/>
      <c r="EI49" s="74"/>
      <c r="EJ49" s="74"/>
      <c r="EK49" s="74"/>
      <c r="EL49" s="74"/>
      <c r="EM49" s="74"/>
      <c r="EN49" s="74"/>
      <c r="EO49" s="74"/>
      <c r="EP49" s="74"/>
      <c r="EQ49" s="74"/>
      <c r="ER49" s="74"/>
      <c r="ES49" s="74"/>
      <c r="ET49" s="74"/>
      <c r="EU49" s="74"/>
      <c r="EV49" s="74"/>
      <c r="EW49" s="74"/>
      <c r="EX49" s="74"/>
      <c r="EY49" s="74"/>
      <c r="EZ49" s="74"/>
      <c r="FA49" s="74"/>
      <c r="FB49" s="74"/>
      <c r="FC49" s="74"/>
      <c r="FD49" s="74"/>
      <c r="FE49" s="74"/>
      <c r="FF49" s="74"/>
      <c r="FG49" s="74"/>
      <c r="FH49" s="74"/>
      <c r="FI49" s="74"/>
      <c r="FJ49" s="74"/>
      <c r="FK49" s="74"/>
      <c r="FL49" s="74"/>
      <c r="FM49" s="74"/>
      <c r="FN49" s="74"/>
      <c r="FO49" s="74"/>
      <c r="FP49" s="74"/>
      <c r="FQ49" s="74"/>
      <c r="FR49" s="74"/>
      <c r="FS49" s="74"/>
      <c r="FT49" s="74"/>
      <c r="FU49" s="74"/>
      <c r="FV49" s="74"/>
      <c r="FW49" s="74"/>
      <c r="FX49" s="74"/>
      <c r="FY49" s="74"/>
      <c r="FZ49" s="74"/>
      <c r="GA49" s="74"/>
      <c r="GB49" s="74"/>
      <c r="GC49" s="74"/>
      <c r="GD49" s="74"/>
      <c r="GE49" s="74"/>
      <c r="GF49" s="74"/>
      <c r="GG49" s="74"/>
      <c r="GH49" s="74"/>
      <c r="GI49" s="74"/>
      <c r="GJ49" s="74"/>
      <c r="GK49" s="74"/>
      <c r="GL49" s="74"/>
      <c r="GM49" s="74"/>
      <c r="GN49" s="74"/>
      <c r="GO49" s="74"/>
      <c r="GP49" s="74"/>
      <c r="GQ49" s="74"/>
      <c r="GR49" s="74"/>
      <c r="GS49" s="74"/>
      <c r="GT49" s="74"/>
      <c r="GU49" s="74"/>
      <c r="GV49" s="74"/>
      <c r="GW49" s="74"/>
      <c r="GX49" s="74"/>
      <c r="GY49" s="74"/>
      <c r="GZ49" s="74"/>
      <c r="HA49" s="74"/>
      <c r="HB49" s="74"/>
      <c r="HC49" s="74"/>
      <c r="HD49" s="74"/>
      <c r="HE49" s="74"/>
      <c r="HF49" s="74"/>
      <c r="HG49" s="74"/>
      <c r="HH49" s="74"/>
      <c r="HI49" s="74"/>
      <c r="HJ49" s="74"/>
      <c r="HK49" s="74"/>
      <c r="HL49" s="74"/>
      <c r="HM49" s="74"/>
      <c r="HN49" s="74"/>
      <c r="HO49" s="74"/>
      <c r="HP49" s="74"/>
      <c r="HQ49" s="74"/>
      <c r="HR49" s="74"/>
      <c r="HS49" s="74"/>
      <c r="HT49" s="74"/>
      <c r="HU49" s="74"/>
      <c r="HV49" s="74"/>
      <c r="HW49" s="74"/>
      <c r="HX49" s="74"/>
      <c r="HY49" s="74"/>
      <c r="HZ49" s="74"/>
      <c r="IA49" s="74"/>
    </row>
    <row r="50" s="75" customFormat="1" ht="24" customHeight="1" spans="1:235">
      <c r="A50" s="74"/>
      <c r="B50" s="74"/>
      <c r="C50" s="74"/>
      <c r="D50" s="74"/>
      <c r="E50" s="74"/>
      <c r="F50" s="74"/>
      <c r="G50" s="74"/>
      <c r="H50" s="74"/>
      <c r="I50" s="74"/>
      <c r="J50" s="74"/>
      <c r="K50" s="74"/>
      <c r="L50" s="74"/>
      <c r="M50" s="74"/>
      <c r="N50" s="74"/>
      <c r="O50" s="74"/>
      <c r="P50" s="74"/>
      <c r="Q50" s="74"/>
      <c r="R50" s="74"/>
      <c r="S50" s="74"/>
      <c r="T50" s="74"/>
      <c r="U50" s="74"/>
      <c r="V50" s="74"/>
      <c r="W50" s="74"/>
      <c r="X50" s="74"/>
      <c r="Y50" s="74"/>
      <c r="Z50" s="74"/>
      <c r="AA50" s="74"/>
      <c r="AB50" s="74"/>
      <c r="AC50" s="74"/>
      <c r="AD50" s="74"/>
      <c r="AE50" s="74"/>
      <c r="AF50" s="74"/>
      <c r="AG50" s="74"/>
      <c r="AH50" s="74"/>
      <c r="AI50" s="74"/>
      <c r="AJ50" s="74"/>
      <c r="AK50" s="74"/>
      <c r="AL50" s="74"/>
      <c r="AM50" s="74"/>
      <c r="AN50" s="74"/>
      <c r="AO50" s="74"/>
      <c r="AP50" s="74"/>
      <c r="AQ50" s="74"/>
      <c r="AR50" s="74"/>
      <c r="AS50" s="74"/>
      <c r="AT50" s="74"/>
      <c r="AU50" s="74"/>
      <c r="AV50" s="74"/>
      <c r="AW50" s="74"/>
      <c r="AX50" s="74"/>
      <c r="AY50" s="74"/>
      <c r="AZ50" s="74"/>
      <c r="BA50" s="74"/>
      <c r="BB50" s="74"/>
      <c r="BC50" s="74"/>
      <c r="BD50" s="74"/>
      <c r="BE50" s="74"/>
      <c r="BF50" s="74"/>
      <c r="BG50" s="74"/>
      <c r="BH50" s="74"/>
      <c r="BI50" s="74"/>
      <c r="BJ50" s="74"/>
      <c r="BK50" s="74"/>
      <c r="BL50" s="74"/>
      <c r="BM50" s="74"/>
      <c r="BN50" s="74"/>
      <c r="BO50" s="74"/>
      <c r="BP50" s="74"/>
      <c r="BQ50" s="74"/>
      <c r="BR50" s="74"/>
      <c r="BS50" s="74"/>
      <c r="BT50" s="74"/>
      <c r="BU50" s="74"/>
      <c r="BV50" s="74"/>
      <c r="BW50" s="74"/>
      <c r="BX50" s="74"/>
      <c r="BY50" s="74"/>
      <c r="BZ50" s="74"/>
      <c r="CA50" s="74"/>
      <c r="CB50" s="74"/>
      <c r="CC50" s="74"/>
      <c r="CD50" s="74"/>
      <c r="CE50" s="74"/>
      <c r="CF50" s="74"/>
      <c r="CG50" s="74"/>
      <c r="CH50" s="74"/>
      <c r="CI50" s="74"/>
      <c r="CJ50" s="74"/>
      <c r="CK50" s="74"/>
      <c r="CL50" s="74"/>
      <c r="CM50" s="74"/>
      <c r="CN50" s="74"/>
      <c r="CO50" s="74"/>
      <c r="CP50" s="74"/>
      <c r="CQ50" s="74"/>
      <c r="CR50" s="74"/>
      <c r="CS50" s="74"/>
      <c r="CT50" s="74"/>
      <c r="CU50" s="74"/>
      <c r="CV50" s="74"/>
      <c r="CW50" s="74"/>
      <c r="CX50" s="74"/>
      <c r="CY50" s="74"/>
      <c r="CZ50" s="74"/>
      <c r="DA50" s="74"/>
      <c r="DB50" s="74"/>
      <c r="DC50" s="74"/>
      <c r="DD50" s="74"/>
      <c r="DE50" s="74"/>
      <c r="DF50" s="74"/>
      <c r="DG50" s="74"/>
      <c r="DH50" s="74"/>
      <c r="DI50" s="74"/>
      <c r="DJ50" s="74"/>
      <c r="DK50" s="74"/>
      <c r="DL50" s="74"/>
      <c r="DM50" s="74"/>
      <c r="DN50" s="74"/>
      <c r="DO50" s="74"/>
      <c r="DP50" s="74"/>
      <c r="DQ50" s="74"/>
      <c r="DR50" s="74"/>
      <c r="DS50" s="74"/>
      <c r="DT50" s="74"/>
      <c r="DU50" s="74"/>
      <c r="DV50" s="74"/>
      <c r="DW50" s="74"/>
      <c r="DX50" s="74"/>
      <c r="DY50" s="74"/>
      <c r="DZ50" s="74"/>
      <c r="EA50" s="74"/>
      <c r="EB50" s="74"/>
      <c r="EC50" s="74"/>
      <c r="ED50" s="74"/>
      <c r="EE50" s="74"/>
      <c r="EF50" s="74"/>
      <c r="EG50" s="74"/>
      <c r="EH50" s="74"/>
      <c r="EI50" s="74"/>
      <c r="EJ50" s="74"/>
      <c r="EK50" s="74"/>
      <c r="EL50" s="74"/>
      <c r="EM50" s="74"/>
      <c r="EN50" s="74"/>
      <c r="EO50" s="74"/>
      <c r="EP50" s="74"/>
      <c r="EQ50" s="74"/>
      <c r="ER50" s="74"/>
      <c r="ES50" s="74"/>
      <c r="ET50" s="74"/>
      <c r="EU50" s="74"/>
      <c r="EV50" s="74"/>
      <c r="EW50" s="74"/>
      <c r="EX50" s="74"/>
      <c r="EY50" s="74"/>
      <c r="EZ50" s="74"/>
      <c r="FA50" s="74"/>
      <c r="FB50" s="74"/>
      <c r="FC50" s="74"/>
      <c r="FD50" s="74"/>
      <c r="FE50" s="74"/>
      <c r="FF50" s="74"/>
      <c r="FG50" s="74"/>
      <c r="FH50" s="74"/>
      <c r="FI50" s="74"/>
      <c r="FJ50" s="74"/>
      <c r="FK50" s="74"/>
      <c r="FL50" s="74"/>
      <c r="FM50" s="74"/>
      <c r="FN50" s="74"/>
      <c r="FO50" s="74"/>
      <c r="FP50" s="74"/>
      <c r="FQ50" s="74"/>
      <c r="FR50" s="74"/>
      <c r="FS50" s="74"/>
      <c r="FT50" s="74"/>
      <c r="FU50" s="74"/>
      <c r="FV50" s="74"/>
      <c r="FW50" s="74"/>
      <c r="FX50" s="74"/>
      <c r="FY50" s="74"/>
      <c r="FZ50" s="74"/>
      <c r="GA50" s="74"/>
      <c r="GB50" s="74"/>
      <c r="GC50" s="74"/>
      <c r="GD50" s="74"/>
      <c r="GE50" s="74"/>
      <c r="GF50" s="74"/>
      <c r="GG50" s="74"/>
      <c r="GH50" s="74"/>
      <c r="GI50" s="74"/>
      <c r="GJ50" s="74"/>
      <c r="GK50" s="74"/>
      <c r="GL50" s="74"/>
      <c r="GM50" s="74"/>
      <c r="GN50" s="74"/>
      <c r="GO50" s="74"/>
      <c r="GP50" s="74"/>
      <c r="GQ50" s="74"/>
      <c r="GR50" s="74"/>
      <c r="GS50" s="74"/>
      <c r="GT50" s="74"/>
      <c r="GU50" s="74"/>
      <c r="GV50" s="74"/>
      <c r="GW50" s="74"/>
      <c r="GX50" s="74"/>
      <c r="GY50" s="74"/>
      <c r="GZ50" s="74"/>
      <c r="HA50" s="74"/>
      <c r="HB50" s="74"/>
      <c r="HC50" s="74"/>
      <c r="HD50" s="74"/>
      <c r="HE50" s="74"/>
      <c r="HF50" s="74"/>
      <c r="HG50" s="74"/>
      <c r="HH50" s="74"/>
      <c r="HI50" s="74"/>
      <c r="HJ50" s="74"/>
      <c r="HK50" s="74"/>
      <c r="HL50" s="74"/>
      <c r="HM50" s="74"/>
      <c r="HN50" s="74"/>
      <c r="HO50" s="74"/>
      <c r="HP50" s="74"/>
      <c r="HQ50" s="74"/>
      <c r="HR50" s="74"/>
      <c r="HS50" s="74"/>
      <c r="HT50" s="74"/>
      <c r="HU50" s="74"/>
      <c r="HV50" s="74"/>
      <c r="HW50" s="74"/>
      <c r="HX50" s="74"/>
      <c r="HY50" s="74"/>
      <c r="HZ50" s="74"/>
      <c r="IA50" s="74"/>
    </row>
    <row r="51" s="75" customFormat="1" ht="24" customHeight="1" spans="1:235">
      <c r="A51" s="74"/>
      <c r="B51" s="74"/>
      <c r="C51" s="74"/>
      <c r="D51" s="74"/>
      <c r="E51" s="74"/>
      <c r="F51" s="74"/>
      <c r="G51" s="74"/>
      <c r="H51" s="74"/>
      <c r="I51" s="74"/>
      <c r="J51" s="74"/>
      <c r="K51" s="74"/>
      <c r="L51" s="74"/>
      <c r="M51" s="74"/>
      <c r="N51" s="74"/>
      <c r="O51" s="74"/>
      <c r="P51" s="74"/>
      <c r="Q51" s="74"/>
      <c r="R51" s="74"/>
      <c r="S51" s="74"/>
      <c r="T51" s="74"/>
      <c r="U51" s="74"/>
      <c r="V51" s="74"/>
      <c r="W51" s="74"/>
      <c r="X51" s="74"/>
      <c r="Y51" s="74"/>
      <c r="Z51" s="74"/>
      <c r="AA51" s="74"/>
      <c r="AB51" s="74"/>
      <c r="AC51" s="74"/>
      <c r="AD51" s="74"/>
      <c r="AE51" s="74"/>
      <c r="AF51" s="74"/>
      <c r="AG51" s="74"/>
      <c r="AH51" s="74"/>
      <c r="AI51" s="74"/>
      <c r="AJ51" s="74"/>
      <c r="AK51" s="74"/>
      <c r="AL51" s="74"/>
      <c r="AM51" s="74"/>
      <c r="AN51" s="74"/>
      <c r="AO51" s="74"/>
      <c r="AP51" s="74"/>
      <c r="AQ51" s="74"/>
      <c r="AR51" s="74"/>
      <c r="AS51" s="74"/>
      <c r="AT51" s="74"/>
      <c r="AU51" s="74"/>
      <c r="AV51" s="74"/>
      <c r="AW51" s="74"/>
      <c r="AX51" s="74"/>
      <c r="AY51" s="74"/>
      <c r="AZ51" s="74"/>
      <c r="BA51" s="74"/>
      <c r="BB51" s="74"/>
      <c r="BC51" s="74"/>
      <c r="BD51" s="74"/>
      <c r="BE51" s="74"/>
      <c r="BF51" s="74"/>
      <c r="BG51" s="74"/>
      <c r="BH51" s="74"/>
      <c r="BI51" s="74"/>
      <c r="BJ51" s="74"/>
      <c r="BK51" s="74"/>
      <c r="BL51" s="74"/>
      <c r="BM51" s="74"/>
      <c r="BN51" s="74"/>
      <c r="BO51" s="74"/>
      <c r="BP51" s="74"/>
      <c r="BQ51" s="74"/>
      <c r="BR51" s="74"/>
      <c r="BS51" s="74"/>
      <c r="BT51" s="74"/>
      <c r="BU51" s="74"/>
      <c r="BV51" s="74"/>
      <c r="BW51" s="74"/>
      <c r="BX51" s="74"/>
      <c r="BY51" s="74"/>
      <c r="BZ51" s="74"/>
      <c r="CA51" s="74"/>
      <c r="CB51" s="74"/>
      <c r="CC51" s="74"/>
      <c r="CD51" s="74"/>
      <c r="CE51" s="74"/>
      <c r="CF51" s="74"/>
      <c r="CG51" s="74"/>
      <c r="CH51" s="74"/>
      <c r="CI51" s="74"/>
      <c r="CJ51" s="74"/>
      <c r="CK51" s="74"/>
      <c r="CL51" s="74"/>
      <c r="CM51" s="74"/>
      <c r="CN51" s="74"/>
      <c r="CO51" s="74"/>
      <c r="CP51" s="74"/>
      <c r="CQ51" s="74"/>
      <c r="CR51" s="74"/>
      <c r="CS51" s="74"/>
      <c r="CT51" s="74"/>
      <c r="CU51" s="74"/>
      <c r="CV51" s="74"/>
      <c r="CW51" s="74"/>
      <c r="CX51" s="74"/>
      <c r="CY51" s="74"/>
      <c r="CZ51" s="74"/>
      <c r="DA51" s="74"/>
      <c r="DB51" s="74"/>
      <c r="DC51" s="74"/>
      <c r="DD51" s="74"/>
      <c r="DE51" s="74"/>
      <c r="DF51" s="74"/>
      <c r="DG51" s="74"/>
      <c r="DH51" s="74"/>
      <c r="DI51" s="74"/>
      <c r="DJ51" s="74"/>
      <c r="DK51" s="74"/>
      <c r="DL51" s="74"/>
      <c r="DM51" s="74"/>
      <c r="DN51" s="74"/>
      <c r="DO51" s="74"/>
      <c r="DP51" s="74"/>
      <c r="DQ51" s="74"/>
      <c r="DR51" s="74"/>
      <c r="DS51" s="74"/>
      <c r="DT51" s="74"/>
      <c r="DU51" s="74"/>
      <c r="DV51" s="74"/>
      <c r="DW51" s="74"/>
      <c r="DX51" s="74"/>
      <c r="DY51" s="74"/>
      <c r="DZ51" s="74"/>
      <c r="EA51" s="74"/>
      <c r="EB51" s="74"/>
      <c r="EC51" s="74"/>
      <c r="ED51" s="74"/>
      <c r="EE51" s="74"/>
      <c r="EF51" s="74"/>
      <c r="EG51" s="74"/>
      <c r="EH51" s="74"/>
      <c r="EI51" s="74"/>
      <c r="EJ51" s="74"/>
      <c r="EK51" s="74"/>
      <c r="EL51" s="74"/>
      <c r="EM51" s="74"/>
      <c r="EN51" s="74"/>
      <c r="EO51" s="74"/>
      <c r="EP51" s="74"/>
      <c r="EQ51" s="74"/>
      <c r="ER51" s="74"/>
      <c r="ES51" s="74"/>
      <c r="ET51" s="74"/>
      <c r="EU51" s="74"/>
      <c r="EV51" s="74"/>
      <c r="EW51" s="74"/>
      <c r="EX51" s="74"/>
      <c r="EY51" s="74"/>
      <c r="EZ51" s="74"/>
      <c r="FA51" s="74"/>
      <c r="FB51" s="74"/>
      <c r="FC51" s="74"/>
      <c r="FD51" s="74"/>
      <c r="FE51" s="74"/>
      <c r="FF51" s="74"/>
      <c r="FG51" s="74"/>
      <c r="FH51" s="74"/>
      <c r="FI51" s="74"/>
      <c r="FJ51" s="74"/>
      <c r="FK51" s="74"/>
      <c r="FL51" s="74"/>
      <c r="FM51" s="74"/>
      <c r="FN51" s="74"/>
      <c r="FO51" s="74"/>
      <c r="FP51" s="74"/>
      <c r="FQ51" s="74"/>
      <c r="FR51" s="74"/>
      <c r="FS51" s="74"/>
      <c r="FT51" s="74"/>
      <c r="FU51" s="74"/>
      <c r="FV51" s="74"/>
      <c r="FW51" s="74"/>
      <c r="FX51" s="74"/>
      <c r="FY51" s="74"/>
      <c r="FZ51" s="74"/>
      <c r="GA51" s="74"/>
      <c r="GB51" s="74"/>
      <c r="GC51" s="74"/>
      <c r="GD51" s="74"/>
      <c r="GE51" s="74"/>
      <c r="GF51" s="74"/>
      <c r="GG51" s="74"/>
      <c r="GH51" s="74"/>
      <c r="GI51" s="74"/>
      <c r="GJ51" s="74"/>
      <c r="GK51" s="74"/>
      <c r="GL51" s="74"/>
      <c r="GM51" s="74"/>
      <c r="GN51" s="74"/>
      <c r="GO51" s="74"/>
      <c r="GP51" s="74"/>
      <c r="GQ51" s="74"/>
      <c r="GR51" s="74"/>
      <c r="GS51" s="74"/>
      <c r="GT51" s="74"/>
      <c r="GU51" s="74"/>
      <c r="GV51" s="74"/>
      <c r="GW51" s="74"/>
      <c r="GX51" s="74"/>
      <c r="GY51" s="74"/>
      <c r="GZ51" s="74"/>
      <c r="HA51" s="74"/>
      <c r="HB51" s="74"/>
      <c r="HC51" s="74"/>
      <c r="HD51" s="74"/>
      <c r="HE51" s="74"/>
      <c r="HF51" s="74"/>
      <c r="HG51" s="74"/>
      <c r="HH51" s="74"/>
      <c r="HI51" s="74"/>
      <c r="HJ51" s="74"/>
      <c r="HK51" s="74"/>
      <c r="HL51" s="74"/>
      <c r="HM51" s="74"/>
      <c r="HN51" s="74"/>
      <c r="HO51" s="74"/>
      <c r="HP51" s="74"/>
      <c r="HQ51" s="74"/>
      <c r="HR51" s="74"/>
      <c r="HS51" s="74"/>
      <c r="HT51" s="74"/>
      <c r="HU51" s="74"/>
      <c r="HV51" s="74"/>
      <c r="HW51" s="74"/>
      <c r="HX51" s="74"/>
      <c r="HY51" s="74"/>
      <c r="HZ51" s="74"/>
      <c r="IA51" s="74"/>
    </row>
    <row r="52" s="75" customFormat="1" ht="24" customHeight="1" spans="1:235">
      <c r="A52" s="74"/>
      <c r="B52" s="74"/>
      <c r="C52" s="74"/>
      <c r="D52" s="74"/>
      <c r="E52" s="74"/>
      <c r="F52" s="74"/>
      <c r="G52" s="74"/>
      <c r="H52" s="74"/>
      <c r="I52" s="74"/>
      <c r="J52" s="74"/>
      <c r="K52" s="74"/>
      <c r="L52" s="74"/>
      <c r="M52" s="74"/>
      <c r="N52" s="74"/>
      <c r="O52" s="74"/>
      <c r="P52" s="74"/>
      <c r="Q52" s="74"/>
      <c r="R52" s="74"/>
      <c r="S52" s="74"/>
      <c r="T52" s="74"/>
      <c r="U52" s="74"/>
      <c r="V52" s="74"/>
      <c r="W52" s="74"/>
      <c r="X52" s="74"/>
      <c r="Y52" s="74"/>
      <c r="Z52" s="74"/>
      <c r="AA52" s="74"/>
      <c r="AB52" s="74"/>
      <c r="AC52" s="74"/>
      <c r="AD52" s="74"/>
      <c r="AE52" s="74"/>
      <c r="AF52" s="74"/>
      <c r="AG52" s="74"/>
      <c r="AH52" s="74"/>
      <c r="AI52" s="74"/>
      <c r="AJ52" s="74"/>
      <c r="AK52" s="74"/>
      <c r="AL52" s="74"/>
      <c r="AM52" s="74"/>
      <c r="AN52" s="74"/>
      <c r="AO52" s="74"/>
      <c r="AP52" s="74"/>
      <c r="AQ52" s="74"/>
      <c r="AR52" s="74"/>
      <c r="AS52" s="74"/>
      <c r="AT52" s="74"/>
      <c r="AU52" s="74"/>
      <c r="AV52" s="74"/>
      <c r="AW52" s="74"/>
      <c r="AX52" s="74"/>
      <c r="AY52" s="74"/>
      <c r="AZ52" s="74"/>
      <c r="BA52" s="74"/>
      <c r="BB52" s="74"/>
      <c r="BC52" s="74"/>
      <c r="BD52" s="74"/>
      <c r="BE52" s="74"/>
      <c r="BF52" s="74"/>
      <c r="BG52" s="74"/>
      <c r="BH52" s="74"/>
      <c r="BI52" s="74"/>
      <c r="BJ52" s="74"/>
      <c r="BK52" s="74"/>
      <c r="BL52" s="74"/>
      <c r="BM52" s="74"/>
      <c r="BN52" s="74"/>
      <c r="BO52" s="74"/>
      <c r="BP52" s="74"/>
      <c r="BQ52" s="74"/>
      <c r="BR52" s="74"/>
      <c r="BS52" s="74"/>
      <c r="BT52" s="74"/>
      <c r="BU52" s="74"/>
      <c r="BV52" s="74"/>
      <c r="BW52" s="74"/>
      <c r="BX52" s="74"/>
      <c r="BY52" s="74"/>
      <c r="BZ52" s="74"/>
      <c r="CA52" s="74"/>
      <c r="CB52" s="74"/>
      <c r="CC52" s="74"/>
      <c r="CD52" s="74"/>
      <c r="CE52" s="74"/>
      <c r="CF52" s="74"/>
      <c r="CG52" s="74"/>
      <c r="CH52" s="74"/>
      <c r="CI52" s="74"/>
      <c r="CJ52" s="74"/>
      <c r="CK52" s="74"/>
      <c r="CL52" s="74"/>
      <c r="CM52" s="74"/>
      <c r="CN52" s="74"/>
      <c r="CO52" s="74"/>
      <c r="CP52" s="74"/>
      <c r="CQ52" s="74"/>
      <c r="CR52" s="74"/>
      <c r="CS52" s="74"/>
      <c r="CT52" s="74"/>
      <c r="CU52" s="74"/>
      <c r="CV52" s="74"/>
      <c r="CW52" s="74"/>
      <c r="CX52" s="74"/>
      <c r="CY52" s="74"/>
      <c r="CZ52" s="74"/>
      <c r="DA52" s="74"/>
      <c r="DB52" s="74"/>
      <c r="DC52" s="74"/>
      <c r="DD52" s="74"/>
      <c r="DE52" s="74"/>
      <c r="DF52" s="74"/>
      <c r="DG52" s="74"/>
      <c r="DH52" s="74"/>
      <c r="DI52" s="74"/>
      <c r="DJ52" s="74"/>
      <c r="DK52" s="74"/>
      <c r="DL52" s="74"/>
      <c r="DM52" s="74"/>
      <c r="DN52" s="74"/>
      <c r="DO52" s="74"/>
      <c r="DP52" s="74"/>
      <c r="DQ52" s="74"/>
      <c r="DR52" s="74"/>
      <c r="DS52" s="74"/>
      <c r="DT52" s="74"/>
      <c r="DU52" s="74"/>
      <c r="DV52" s="74"/>
      <c r="DW52" s="74"/>
      <c r="DX52" s="74"/>
      <c r="DY52" s="74"/>
      <c r="DZ52" s="74"/>
      <c r="EA52" s="74"/>
      <c r="EB52" s="74"/>
      <c r="EC52" s="74"/>
      <c r="ED52" s="74"/>
      <c r="EE52" s="74"/>
      <c r="EF52" s="74"/>
      <c r="EG52" s="74"/>
      <c r="EH52" s="74"/>
      <c r="EI52" s="74"/>
      <c r="EJ52" s="74"/>
      <c r="EK52" s="74"/>
      <c r="EL52" s="74"/>
      <c r="EM52" s="74"/>
      <c r="EN52" s="74"/>
      <c r="EO52" s="74"/>
      <c r="EP52" s="74"/>
      <c r="EQ52" s="74"/>
      <c r="ER52" s="74"/>
      <c r="ES52" s="74"/>
      <c r="ET52" s="74"/>
      <c r="EU52" s="74"/>
      <c r="EV52" s="74"/>
      <c r="EW52" s="74"/>
      <c r="EX52" s="74"/>
      <c r="EY52" s="74"/>
      <c r="EZ52" s="74"/>
      <c r="FA52" s="74"/>
      <c r="FB52" s="74"/>
      <c r="FC52" s="74"/>
      <c r="FD52" s="74"/>
      <c r="FE52" s="74"/>
      <c r="FF52" s="74"/>
      <c r="FG52" s="74"/>
      <c r="FH52" s="74"/>
      <c r="FI52" s="74"/>
      <c r="FJ52" s="74"/>
      <c r="FK52" s="74"/>
      <c r="FL52" s="74"/>
      <c r="FM52" s="74"/>
      <c r="FN52" s="74"/>
      <c r="FO52" s="74"/>
      <c r="FP52" s="74"/>
      <c r="FQ52" s="74"/>
      <c r="FR52" s="74"/>
      <c r="FS52" s="74"/>
      <c r="FT52" s="74"/>
      <c r="FU52" s="74"/>
      <c r="FV52" s="74"/>
      <c r="FW52" s="74"/>
      <c r="FX52" s="74"/>
      <c r="FY52" s="74"/>
      <c r="FZ52" s="74"/>
      <c r="GA52" s="74"/>
      <c r="GB52" s="74"/>
      <c r="GC52" s="74"/>
      <c r="GD52" s="74"/>
      <c r="GE52" s="74"/>
      <c r="GF52" s="74"/>
      <c r="GG52" s="74"/>
      <c r="GH52" s="74"/>
      <c r="GI52" s="74"/>
      <c r="GJ52" s="74"/>
      <c r="GK52" s="74"/>
      <c r="GL52" s="74"/>
      <c r="GM52" s="74"/>
      <c r="GN52" s="74"/>
      <c r="GO52" s="74"/>
      <c r="GP52" s="74"/>
      <c r="GQ52" s="74"/>
      <c r="GR52" s="74"/>
      <c r="GS52" s="74"/>
      <c r="GT52" s="74"/>
      <c r="GU52" s="74"/>
      <c r="GV52" s="74"/>
      <c r="GW52" s="74"/>
      <c r="GX52" s="74"/>
      <c r="GY52" s="74"/>
      <c r="GZ52" s="74"/>
      <c r="HA52" s="74"/>
      <c r="HB52" s="74"/>
      <c r="HC52" s="74"/>
      <c r="HD52" s="74"/>
      <c r="HE52" s="74"/>
      <c r="HF52" s="74"/>
      <c r="HG52" s="74"/>
      <c r="HH52" s="74"/>
      <c r="HI52" s="74"/>
      <c r="HJ52" s="74"/>
      <c r="HK52" s="74"/>
      <c r="HL52" s="74"/>
      <c r="HM52" s="74"/>
      <c r="HN52" s="74"/>
      <c r="HO52" s="74"/>
      <c r="HP52" s="74"/>
      <c r="HQ52" s="74"/>
      <c r="HR52" s="74"/>
      <c r="HS52" s="74"/>
      <c r="HT52" s="74"/>
      <c r="HU52" s="74"/>
      <c r="HV52" s="74"/>
      <c r="HW52" s="74"/>
      <c r="HX52" s="74"/>
      <c r="HY52" s="74"/>
      <c r="HZ52" s="74"/>
      <c r="IA52" s="74"/>
    </row>
    <row r="53" s="75" customFormat="1" ht="24" customHeight="1" spans="1:235">
      <c r="A53" s="74"/>
      <c r="B53" s="74"/>
      <c r="C53" s="74"/>
      <c r="D53" s="74"/>
      <c r="E53" s="74"/>
      <c r="F53" s="74"/>
      <c r="G53" s="74"/>
      <c r="H53" s="74"/>
      <c r="I53" s="74"/>
      <c r="J53" s="74"/>
      <c r="K53" s="74"/>
      <c r="L53" s="74"/>
      <c r="M53" s="74"/>
      <c r="N53" s="74"/>
      <c r="O53" s="74"/>
      <c r="P53" s="74"/>
      <c r="Q53" s="74"/>
      <c r="R53" s="74"/>
      <c r="S53" s="74"/>
      <c r="T53" s="74"/>
      <c r="U53" s="74"/>
      <c r="V53" s="74"/>
      <c r="W53" s="74"/>
      <c r="X53" s="74"/>
      <c r="Y53" s="74"/>
      <c r="Z53" s="74"/>
      <c r="AA53" s="74"/>
      <c r="AB53" s="74"/>
      <c r="AC53" s="74"/>
      <c r="AD53" s="74"/>
      <c r="AE53" s="74"/>
      <c r="AF53" s="74"/>
      <c r="AG53" s="74"/>
      <c r="AH53" s="74"/>
      <c r="AI53" s="74"/>
      <c r="AJ53" s="74"/>
      <c r="AK53" s="74"/>
      <c r="AL53" s="74"/>
      <c r="AM53" s="74"/>
      <c r="AN53" s="74"/>
      <c r="AO53" s="74"/>
      <c r="AP53" s="74"/>
      <c r="AQ53" s="74"/>
      <c r="AR53" s="74"/>
      <c r="AS53" s="74"/>
      <c r="AT53" s="74"/>
      <c r="AU53" s="74"/>
      <c r="AV53" s="74"/>
      <c r="AW53" s="74"/>
      <c r="AX53" s="74"/>
      <c r="AY53" s="74"/>
      <c r="AZ53" s="74"/>
      <c r="BA53" s="74"/>
      <c r="BB53" s="74"/>
      <c r="BC53" s="74"/>
      <c r="BD53" s="74"/>
      <c r="BE53" s="74"/>
      <c r="BF53" s="74"/>
      <c r="BG53" s="74"/>
      <c r="BH53" s="74"/>
      <c r="BI53" s="74"/>
      <c r="BJ53" s="74"/>
      <c r="BK53" s="74"/>
      <c r="BL53" s="74"/>
      <c r="BM53" s="74"/>
      <c r="BN53" s="74"/>
      <c r="BO53" s="74"/>
      <c r="BP53" s="74"/>
      <c r="BQ53" s="74"/>
      <c r="BR53" s="74"/>
      <c r="BS53" s="74"/>
      <c r="BT53" s="74"/>
      <c r="BU53" s="74"/>
      <c r="BV53" s="74"/>
      <c r="BW53" s="74"/>
      <c r="BX53" s="74"/>
      <c r="BY53" s="74"/>
      <c r="BZ53" s="74"/>
      <c r="CA53" s="74"/>
      <c r="CB53" s="74"/>
      <c r="CC53" s="74"/>
      <c r="CD53" s="74"/>
      <c r="CE53" s="74"/>
      <c r="CF53" s="74"/>
      <c r="CG53" s="74"/>
      <c r="CH53" s="74"/>
      <c r="CI53" s="74"/>
      <c r="CJ53" s="74"/>
      <c r="CK53" s="74"/>
      <c r="CL53" s="74"/>
      <c r="CM53" s="74"/>
      <c r="CN53" s="74"/>
      <c r="CO53" s="74"/>
      <c r="CP53" s="74"/>
      <c r="CQ53" s="74"/>
      <c r="CR53" s="74"/>
      <c r="CS53" s="74"/>
      <c r="CT53" s="74"/>
      <c r="CU53" s="74"/>
      <c r="CV53" s="74"/>
      <c r="CW53" s="74"/>
      <c r="CX53" s="74"/>
      <c r="CY53" s="74"/>
      <c r="CZ53" s="74"/>
      <c r="DA53" s="74"/>
      <c r="DB53" s="74"/>
      <c r="DC53" s="74"/>
      <c r="DD53" s="74"/>
      <c r="DE53" s="74"/>
      <c r="DF53" s="74"/>
      <c r="DG53" s="74"/>
      <c r="DH53" s="74"/>
      <c r="DI53" s="74"/>
      <c r="DJ53" s="74"/>
      <c r="DK53" s="74"/>
      <c r="DL53" s="74"/>
      <c r="DM53" s="74"/>
      <c r="DN53" s="74"/>
      <c r="DO53" s="74"/>
      <c r="DP53" s="74"/>
      <c r="DQ53" s="74"/>
      <c r="DR53" s="74"/>
      <c r="DS53" s="74"/>
      <c r="DT53" s="74"/>
      <c r="DU53" s="74"/>
      <c r="DV53" s="74"/>
      <c r="DW53" s="74"/>
      <c r="DX53" s="74"/>
      <c r="DY53" s="74"/>
      <c r="DZ53" s="74"/>
      <c r="EA53" s="74"/>
      <c r="EB53" s="74"/>
      <c r="EC53" s="74"/>
      <c r="ED53" s="74"/>
      <c r="EE53" s="74"/>
      <c r="EF53" s="74"/>
      <c r="EG53" s="74"/>
      <c r="EH53" s="74"/>
      <c r="EI53" s="74"/>
      <c r="EJ53" s="74"/>
      <c r="EK53" s="74"/>
      <c r="EL53" s="74"/>
      <c r="EM53" s="74"/>
      <c r="EN53" s="74"/>
      <c r="EO53" s="74"/>
      <c r="EP53" s="74"/>
      <c r="EQ53" s="74"/>
      <c r="ER53" s="74"/>
      <c r="ES53" s="74"/>
      <c r="ET53" s="74"/>
      <c r="EU53" s="74"/>
      <c r="EV53" s="74"/>
      <c r="EW53" s="74"/>
      <c r="EX53" s="74"/>
      <c r="EY53" s="74"/>
      <c r="EZ53" s="74"/>
      <c r="FA53" s="74"/>
      <c r="FB53" s="74"/>
      <c r="FC53" s="74"/>
      <c r="FD53" s="74"/>
      <c r="FE53" s="74"/>
      <c r="FF53" s="74"/>
      <c r="FG53" s="74"/>
      <c r="FH53" s="74"/>
      <c r="FI53" s="74"/>
      <c r="FJ53" s="74"/>
      <c r="FK53" s="74"/>
      <c r="FL53" s="74"/>
      <c r="FM53" s="74"/>
      <c r="FN53" s="74"/>
      <c r="FO53" s="74"/>
      <c r="FP53" s="74"/>
      <c r="FQ53" s="74"/>
      <c r="FR53" s="74"/>
      <c r="FS53" s="74"/>
      <c r="FT53" s="74"/>
      <c r="FU53" s="74"/>
      <c r="FV53" s="74"/>
      <c r="FW53" s="74"/>
      <c r="FX53" s="74"/>
      <c r="FY53" s="74"/>
      <c r="FZ53" s="74"/>
      <c r="GA53" s="74"/>
      <c r="GB53" s="74"/>
      <c r="GC53" s="74"/>
      <c r="GD53" s="74"/>
      <c r="GE53" s="74"/>
      <c r="GF53" s="74"/>
      <c r="GG53" s="74"/>
      <c r="GH53" s="74"/>
      <c r="GI53" s="74"/>
      <c r="GJ53" s="74"/>
      <c r="GK53" s="74"/>
      <c r="GL53" s="74"/>
      <c r="GM53" s="74"/>
      <c r="GN53" s="74"/>
      <c r="GO53" s="74"/>
      <c r="GP53" s="74"/>
      <c r="GQ53" s="74"/>
      <c r="GR53" s="74"/>
      <c r="GS53" s="74"/>
      <c r="GT53" s="74"/>
      <c r="GU53" s="74"/>
      <c r="GV53" s="74"/>
      <c r="GW53" s="74"/>
      <c r="GX53" s="74"/>
      <c r="GY53" s="74"/>
      <c r="GZ53" s="74"/>
      <c r="HA53" s="74"/>
      <c r="HB53" s="74"/>
      <c r="HC53" s="74"/>
      <c r="HD53" s="74"/>
      <c r="HE53" s="74"/>
      <c r="HF53" s="74"/>
      <c r="HG53" s="74"/>
      <c r="HH53" s="74"/>
      <c r="HI53" s="74"/>
      <c r="HJ53" s="74"/>
      <c r="HK53" s="74"/>
      <c r="HL53" s="74"/>
      <c r="HM53" s="74"/>
      <c r="HN53" s="74"/>
      <c r="HO53" s="74"/>
      <c r="HP53" s="74"/>
      <c r="HQ53" s="74"/>
      <c r="HR53" s="74"/>
      <c r="HS53" s="74"/>
      <c r="HT53" s="74"/>
      <c r="HU53" s="74"/>
      <c r="HV53" s="74"/>
      <c r="HW53" s="74"/>
      <c r="HX53" s="74"/>
      <c r="HY53" s="74"/>
      <c r="HZ53" s="74"/>
      <c r="IA53" s="74"/>
    </row>
    <row r="54" s="75" customFormat="1" ht="24" customHeight="1" spans="1:235">
      <c r="A54" s="74"/>
      <c r="B54" s="74"/>
      <c r="C54" s="74"/>
      <c r="D54" s="74"/>
      <c r="E54" s="74"/>
      <c r="F54" s="74"/>
      <c r="G54" s="74"/>
      <c r="H54" s="74"/>
      <c r="I54" s="74"/>
      <c r="J54" s="74"/>
      <c r="K54" s="74"/>
      <c r="L54" s="74"/>
      <c r="M54" s="74"/>
      <c r="N54" s="74"/>
      <c r="O54" s="74"/>
      <c r="P54" s="74"/>
      <c r="Q54" s="74"/>
      <c r="R54" s="74"/>
      <c r="S54" s="74"/>
      <c r="T54" s="74"/>
      <c r="U54" s="74"/>
      <c r="V54" s="74"/>
      <c r="W54" s="74"/>
      <c r="X54" s="74"/>
      <c r="Y54" s="74"/>
      <c r="Z54" s="74"/>
      <c r="AA54" s="74"/>
      <c r="AB54" s="74"/>
      <c r="AC54" s="74"/>
      <c r="AD54" s="74"/>
      <c r="AE54" s="74"/>
      <c r="AF54" s="74"/>
      <c r="AG54" s="74"/>
      <c r="AH54" s="74"/>
      <c r="AI54" s="74"/>
      <c r="AJ54" s="74"/>
      <c r="AK54" s="74"/>
      <c r="AL54" s="74"/>
      <c r="AM54" s="74"/>
      <c r="AN54" s="74"/>
      <c r="AO54" s="74"/>
      <c r="AP54" s="74"/>
      <c r="AQ54" s="74"/>
      <c r="AR54" s="74"/>
      <c r="AS54" s="74"/>
      <c r="AT54" s="74"/>
      <c r="AU54" s="74"/>
      <c r="AV54" s="74"/>
      <c r="AW54" s="74"/>
      <c r="AX54" s="74"/>
      <c r="AY54" s="74"/>
      <c r="AZ54" s="74"/>
      <c r="BA54" s="74"/>
      <c r="BB54" s="74"/>
      <c r="BC54" s="74"/>
      <c r="BD54" s="74"/>
      <c r="BE54" s="74"/>
      <c r="BF54" s="74"/>
      <c r="BG54" s="74"/>
      <c r="BH54" s="74"/>
      <c r="BI54" s="74"/>
      <c r="BJ54" s="74"/>
      <c r="BK54" s="74"/>
      <c r="BL54" s="74"/>
      <c r="BM54" s="74"/>
      <c r="BN54" s="74"/>
      <c r="BO54" s="74"/>
      <c r="BP54" s="74"/>
      <c r="BQ54" s="74"/>
      <c r="BR54" s="74"/>
      <c r="BS54" s="74"/>
      <c r="BT54" s="74"/>
      <c r="BU54" s="74"/>
      <c r="BV54" s="74"/>
      <c r="BW54" s="74"/>
      <c r="BX54" s="74"/>
      <c r="BY54" s="74"/>
      <c r="BZ54" s="74"/>
      <c r="CA54" s="74"/>
      <c r="CB54" s="74"/>
      <c r="CC54" s="74"/>
      <c r="CD54" s="74"/>
      <c r="CE54" s="74"/>
      <c r="CF54" s="74"/>
      <c r="CG54" s="74"/>
      <c r="CH54" s="74"/>
      <c r="CI54" s="74"/>
      <c r="CJ54" s="74"/>
      <c r="CK54" s="74"/>
      <c r="CL54" s="74"/>
      <c r="CM54" s="74"/>
      <c r="CN54" s="74"/>
      <c r="CO54" s="74"/>
      <c r="CP54" s="74"/>
      <c r="CQ54" s="74"/>
      <c r="CR54" s="74"/>
      <c r="CS54" s="74"/>
      <c r="CT54" s="74"/>
      <c r="CU54" s="74"/>
      <c r="CV54" s="74"/>
      <c r="CW54" s="74"/>
      <c r="CX54" s="74"/>
      <c r="CY54" s="74"/>
      <c r="CZ54" s="74"/>
      <c r="DA54" s="74"/>
      <c r="DB54" s="74"/>
      <c r="DC54" s="74"/>
      <c r="DD54" s="74"/>
      <c r="DE54" s="74"/>
      <c r="DF54" s="74"/>
      <c r="DG54" s="74"/>
      <c r="DH54" s="74"/>
      <c r="DI54" s="74"/>
      <c r="DJ54" s="74"/>
      <c r="DK54" s="74"/>
      <c r="DL54" s="74"/>
      <c r="DM54" s="74"/>
      <c r="DN54" s="74"/>
      <c r="DO54" s="74"/>
      <c r="DP54" s="74"/>
      <c r="DQ54" s="74"/>
      <c r="DR54" s="74"/>
      <c r="DS54" s="74"/>
      <c r="DT54" s="74"/>
      <c r="DU54" s="74"/>
      <c r="DV54" s="74"/>
      <c r="DW54" s="74"/>
      <c r="DX54" s="74"/>
      <c r="DY54" s="74"/>
      <c r="DZ54" s="74"/>
      <c r="EA54" s="74"/>
      <c r="EB54" s="74"/>
      <c r="EC54" s="74"/>
      <c r="ED54" s="74"/>
      <c r="EE54" s="74"/>
      <c r="EF54" s="74"/>
      <c r="EG54" s="74"/>
      <c r="EH54" s="74"/>
      <c r="EI54" s="74"/>
      <c r="EJ54" s="74"/>
      <c r="EK54" s="74"/>
      <c r="EL54" s="74"/>
      <c r="EM54" s="74"/>
      <c r="EN54" s="74"/>
      <c r="EO54" s="74"/>
      <c r="EP54" s="74"/>
      <c r="EQ54" s="74"/>
      <c r="ER54" s="74"/>
      <c r="ES54" s="74"/>
      <c r="ET54" s="74"/>
      <c r="EU54" s="74"/>
      <c r="EV54" s="74"/>
      <c r="EW54" s="74"/>
      <c r="EX54" s="74"/>
      <c r="EY54" s="74"/>
      <c r="EZ54" s="74"/>
      <c r="FA54" s="74"/>
      <c r="FB54" s="74"/>
      <c r="FC54" s="74"/>
      <c r="FD54" s="74"/>
      <c r="FE54" s="74"/>
      <c r="FF54" s="74"/>
      <c r="FG54" s="74"/>
      <c r="FH54" s="74"/>
      <c r="FI54" s="74"/>
      <c r="FJ54" s="74"/>
      <c r="FK54" s="74"/>
      <c r="FL54" s="74"/>
      <c r="FM54" s="74"/>
      <c r="FN54" s="74"/>
      <c r="FO54" s="74"/>
      <c r="FP54" s="74"/>
      <c r="FQ54" s="74"/>
      <c r="FR54" s="74"/>
      <c r="FS54" s="74"/>
      <c r="FT54" s="74"/>
      <c r="FU54" s="74"/>
      <c r="FV54" s="74"/>
      <c r="FW54" s="74"/>
      <c r="FX54" s="74"/>
      <c r="FY54" s="74"/>
      <c r="FZ54" s="74"/>
      <c r="GA54" s="74"/>
      <c r="GB54" s="74"/>
      <c r="GC54" s="74"/>
      <c r="GD54" s="74"/>
      <c r="GE54" s="74"/>
      <c r="GF54" s="74"/>
      <c r="GG54" s="74"/>
      <c r="GH54" s="74"/>
      <c r="GI54" s="74"/>
      <c r="GJ54" s="74"/>
      <c r="GK54" s="74"/>
      <c r="GL54" s="74"/>
      <c r="GM54" s="74"/>
      <c r="GN54" s="74"/>
      <c r="GO54" s="74"/>
      <c r="GP54" s="74"/>
      <c r="GQ54" s="74"/>
      <c r="GR54" s="74"/>
      <c r="GS54" s="74"/>
      <c r="GT54" s="74"/>
      <c r="GU54" s="74"/>
      <c r="GV54" s="74"/>
      <c r="GW54" s="74"/>
      <c r="GX54" s="74"/>
      <c r="GY54" s="74"/>
      <c r="GZ54" s="74"/>
      <c r="HA54" s="74"/>
      <c r="HB54" s="74"/>
      <c r="HC54" s="74"/>
      <c r="HD54" s="74"/>
      <c r="HE54" s="74"/>
      <c r="HF54" s="74"/>
      <c r="HG54" s="74"/>
      <c r="HH54" s="74"/>
      <c r="HI54" s="74"/>
      <c r="HJ54" s="74"/>
      <c r="HK54" s="74"/>
      <c r="HL54" s="74"/>
      <c r="HM54" s="74"/>
      <c r="HN54" s="74"/>
      <c r="HO54" s="74"/>
      <c r="HP54" s="74"/>
      <c r="HQ54" s="74"/>
      <c r="HR54" s="74"/>
      <c r="HS54" s="74"/>
      <c r="HT54" s="74"/>
      <c r="HU54" s="74"/>
      <c r="HV54" s="74"/>
      <c r="HW54" s="74"/>
      <c r="HX54" s="74"/>
      <c r="HY54" s="74"/>
      <c r="HZ54" s="74"/>
      <c r="IA54" s="74"/>
    </row>
    <row r="55" s="75" customFormat="1" ht="24" customHeight="1" spans="1:235">
      <c r="A55" s="74"/>
      <c r="B55" s="74"/>
      <c r="C55" s="74"/>
      <c r="D55" s="74"/>
      <c r="E55" s="74"/>
      <c r="F55" s="74"/>
      <c r="G55" s="74"/>
      <c r="H55" s="74"/>
      <c r="I55" s="74"/>
      <c r="J55" s="74"/>
      <c r="K55" s="74"/>
      <c r="L55" s="74"/>
      <c r="M55" s="74"/>
      <c r="N55" s="74"/>
      <c r="O55" s="74"/>
      <c r="P55" s="74"/>
      <c r="Q55" s="74"/>
      <c r="R55" s="74"/>
      <c r="S55" s="74"/>
      <c r="T55" s="74"/>
      <c r="U55" s="74"/>
      <c r="V55" s="74"/>
      <c r="W55" s="74"/>
      <c r="X55" s="74"/>
      <c r="Y55" s="74"/>
      <c r="Z55" s="74"/>
      <c r="AA55" s="74"/>
      <c r="AB55" s="74"/>
      <c r="AC55" s="74"/>
      <c r="AD55" s="74"/>
      <c r="AE55" s="74"/>
      <c r="AF55" s="74"/>
      <c r="AG55" s="74"/>
      <c r="AH55" s="74"/>
      <c r="AI55" s="74"/>
      <c r="AJ55" s="74"/>
      <c r="AK55" s="74"/>
      <c r="AL55" s="74"/>
      <c r="AM55" s="74"/>
      <c r="AN55" s="74"/>
      <c r="AO55" s="74"/>
      <c r="AP55" s="74"/>
      <c r="AQ55" s="74"/>
      <c r="AR55" s="74"/>
      <c r="AS55" s="74"/>
      <c r="AT55" s="74"/>
      <c r="AU55" s="74"/>
      <c r="AV55" s="74"/>
      <c r="AW55" s="74"/>
      <c r="AX55" s="74"/>
      <c r="AY55" s="74"/>
      <c r="AZ55" s="74"/>
      <c r="BA55" s="74"/>
      <c r="BB55" s="74"/>
      <c r="BC55" s="74"/>
      <c r="BD55" s="74"/>
      <c r="BE55" s="74"/>
      <c r="BF55" s="74"/>
      <c r="BG55" s="74"/>
      <c r="BH55" s="74"/>
      <c r="BI55" s="74"/>
      <c r="BJ55" s="74"/>
      <c r="BK55" s="74"/>
      <c r="BL55" s="74"/>
      <c r="BM55" s="74"/>
      <c r="BN55" s="74"/>
      <c r="BO55" s="74"/>
      <c r="BP55" s="74"/>
      <c r="BQ55" s="74"/>
      <c r="BR55" s="74"/>
      <c r="BS55" s="74"/>
      <c r="BT55" s="74"/>
      <c r="BU55" s="74"/>
      <c r="BV55" s="74"/>
      <c r="BW55" s="74"/>
      <c r="BX55" s="74"/>
      <c r="BY55" s="74"/>
      <c r="BZ55" s="74"/>
      <c r="CA55" s="74"/>
      <c r="CB55" s="74"/>
      <c r="CC55" s="74"/>
      <c r="CD55" s="74"/>
      <c r="CE55" s="74"/>
      <c r="CF55" s="74"/>
      <c r="CG55" s="74"/>
      <c r="CH55" s="74"/>
      <c r="CI55" s="74"/>
      <c r="CJ55" s="74"/>
      <c r="CK55" s="74"/>
      <c r="CL55" s="74"/>
      <c r="CM55" s="74"/>
      <c r="CN55" s="74"/>
      <c r="CO55" s="74"/>
      <c r="CP55" s="74"/>
      <c r="CQ55" s="74"/>
      <c r="CR55" s="74"/>
      <c r="CS55" s="74"/>
      <c r="CT55" s="74"/>
      <c r="CU55" s="74"/>
      <c r="CV55" s="74"/>
      <c r="CW55" s="74"/>
      <c r="CX55" s="74"/>
      <c r="CY55" s="74"/>
      <c r="CZ55" s="74"/>
      <c r="DA55" s="74"/>
      <c r="DB55" s="74"/>
      <c r="DC55" s="74"/>
      <c r="DD55" s="74"/>
      <c r="DE55" s="74"/>
      <c r="DF55" s="74"/>
      <c r="DG55" s="74"/>
      <c r="DH55" s="74"/>
      <c r="DI55" s="74"/>
      <c r="DJ55" s="74"/>
      <c r="DK55" s="74"/>
      <c r="DL55" s="74"/>
      <c r="DM55" s="74"/>
      <c r="DN55" s="74"/>
      <c r="DO55" s="74"/>
      <c r="DP55" s="74"/>
      <c r="DQ55" s="74"/>
      <c r="DR55" s="74"/>
      <c r="DS55" s="74"/>
      <c r="DT55" s="74"/>
      <c r="DU55" s="74"/>
      <c r="DV55" s="74"/>
      <c r="DW55" s="74"/>
      <c r="DX55" s="74"/>
      <c r="DY55" s="74"/>
      <c r="DZ55" s="74"/>
      <c r="EA55" s="74"/>
      <c r="EB55" s="74"/>
      <c r="EC55" s="74"/>
      <c r="ED55" s="74"/>
      <c r="EE55" s="74"/>
      <c r="EF55" s="74"/>
      <c r="EG55" s="74"/>
      <c r="EH55" s="74"/>
      <c r="EI55" s="74"/>
      <c r="EJ55" s="74"/>
      <c r="EK55" s="74"/>
      <c r="EL55" s="74"/>
      <c r="EM55" s="74"/>
      <c r="EN55" s="74"/>
      <c r="EO55" s="74"/>
      <c r="EP55" s="74"/>
      <c r="EQ55" s="74"/>
      <c r="ER55" s="74"/>
      <c r="ES55" s="74"/>
      <c r="ET55" s="74"/>
      <c r="EU55" s="74"/>
      <c r="EV55" s="74"/>
      <c r="EW55" s="74"/>
      <c r="EX55" s="74"/>
      <c r="EY55" s="74"/>
      <c r="EZ55" s="74"/>
      <c r="FA55" s="74"/>
      <c r="FB55" s="74"/>
      <c r="FC55" s="74"/>
      <c r="FD55" s="74"/>
      <c r="FE55" s="74"/>
      <c r="FF55" s="74"/>
      <c r="FG55" s="74"/>
      <c r="FH55" s="74"/>
      <c r="FI55" s="74"/>
      <c r="FJ55" s="74"/>
      <c r="FK55" s="74"/>
      <c r="FL55" s="74"/>
      <c r="FM55" s="74"/>
      <c r="FN55" s="74"/>
      <c r="FO55" s="74"/>
      <c r="FP55" s="74"/>
      <c r="FQ55" s="74"/>
      <c r="FR55" s="74"/>
      <c r="FS55" s="74"/>
      <c r="FT55" s="74"/>
      <c r="FU55" s="74"/>
      <c r="FV55" s="74"/>
      <c r="FW55" s="74"/>
      <c r="FX55" s="74"/>
      <c r="FY55" s="74"/>
      <c r="FZ55" s="74"/>
      <c r="GA55" s="74"/>
      <c r="GB55" s="74"/>
      <c r="GC55" s="74"/>
      <c r="GD55" s="74"/>
      <c r="GE55" s="74"/>
      <c r="GF55" s="74"/>
      <c r="GG55" s="74"/>
      <c r="GH55" s="74"/>
      <c r="GI55" s="74"/>
      <c r="GJ55" s="74"/>
      <c r="GK55" s="74"/>
      <c r="GL55" s="74"/>
      <c r="GM55" s="74"/>
      <c r="GN55" s="74"/>
      <c r="GO55" s="74"/>
      <c r="GP55" s="74"/>
      <c r="GQ55" s="74"/>
      <c r="GR55" s="74"/>
      <c r="GS55" s="74"/>
      <c r="GT55" s="74"/>
      <c r="GU55" s="74"/>
      <c r="GV55" s="74"/>
      <c r="GW55" s="74"/>
      <c r="GX55" s="74"/>
      <c r="GY55" s="74"/>
      <c r="GZ55" s="74"/>
      <c r="HA55" s="74"/>
      <c r="HB55" s="74"/>
      <c r="HC55" s="74"/>
      <c r="HD55" s="74"/>
      <c r="HE55" s="74"/>
      <c r="HF55" s="74"/>
      <c r="HG55" s="74"/>
      <c r="HH55" s="74"/>
      <c r="HI55" s="74"/>
      <c r="HJ55" s="74"/>
      <c r="HK55" s="74"/>
      <c r="HL55" s="74"/>
      <c r="HM55" s="74"/>
      <c r="HN55" s="74"/>
      <c r="HO55" s="74"/>
      <c r="HP55" s="74"/>
      <c r="HQ55" s="74"/>
      <c r="HR55" s="74"/>
      <c r="HS55" s="74"/>
      <c r="HT55" s="74"/>
      <c r="HU55" s="74"/>
      <c r="HV55" s="74"/>
      <c r="HW55" s="74"/>
      <c r="HX55" s="74"/>
      <c r="HY55" s="74"/>
      <c r="HZ55" s="74"/>
      <c r="IA55" s="74"/>
    </row>
    <row r="56" s="75" customFormat="1" ht="24" customHeight="1" spans="1:235">
      <c r="A56" s="74"/>
      <c r="B56" s="74"/>
      <c r="C56" s="74"/>
      <c r="D56" s="74"/>
      <c r="E56" s="74"/>
      <c r="F56" s="74"/>
      <c r="G56" s="74"/>
      <c r="H56" s="74"/>
      <c r="I56" s="74"/>
      <c r="J56" s="74"/>
      <c r="K56" s="74"/>
      <c r="L56" s="74"/>
      <c r="M56" s="74"/>
      <c r="N56" s="74"/>
      <c r="O56" s="74"/>
      <c r="P56" s="74"/>
      <c r="Q56" s="74"/>
      <c r="R56" s="74"/>
      <c r="S56" s="74"/>
      <c r="T56" s="74"/>
      <c r="U56" s="74"/>
      <c r="V56" s="74"/>
      <c r="W56" s="74"/>
      <c r="X56" s="74"/>
      <c r="Y56" s="74"/>
      <c r="Z56" s="74"/>
      <c r="AA56" s="74"/>
      <c r="AB56" s="74"/>
      <c r="AC56" s="74"/>
      <c r="AD56" s="74"/>
      <c r="AE56" s="74"/>
      <c r="AF56" s="74"/>
      <c r="AG56" s="74"/>
      <c r="AH56" s="74"/>
      <c r="AI56" s="74"/>
      <c r="AJ56" s="74"/>
      <c r="AK56" s="74"/>
      <c r="AL56" s="74"/>
      <c r="AM56" s="74"/>
      <c r="AN56" s="74"/>
      <c r="AO56" s="74"/>
      <c r="AP56" s="74"/>
      <c r="AQ56" s="74"/>
      <c r="AR56" s="74"/>
      <c r="AS56" s="74"/>
      <c r="AT56" s="74"/>
      <c r="AU56" s="74"/>
      <c r="AV56" s="74"/>
      <c r="AW56" s="74"/>
      <c r="AX56" s="74"/>
      <c r="AY56" s="74"/>
      <c r="AZ56" s="74"/>
      <c r="BA56" s="74"/>
      <c r="BB56" s="74"/>
      <c r="BC56" s="74"/>
      <c r="BD56" s="74"/>
      <c r="BE56" s="74"/>
      <c r="BF56" s="74"/>
      <c r="BG56" s="74"/>
      <c r="BH56" s="74"/>
      <c r="BI56" s="74"/>
      <c r="BJ56" s="74"/>
      <c r="BK56" s="74"/>
      <c r="BL56" s="74"/>
      <c r="BM56" s="74"/>
      <c r="BN56" s="74"/>
      <c r="BO56" s="74"/>
      <c r="BP56" s="74"/>
      <c r="BQ56" s="74"/>
      <c r="BR56" s="74"/>
      <c r="BS56" s="74"/>
      <c r="BT56" s="74"/>
      <c r="BU56" s="74"/>
      <c r="BV56" s="74"/>
      <c r="BW56" s="74"/>
      <c r="BX56" s="74"/>
      <c r="BY56" s="74"/>
      <c r="BZ56" s="74"/>
      <c r="CA56" s="74"/>
      <c r="CB56" s="74"/>
      <c r="CC56" s="74"/>
      <c r="CD56" s="74"/>
      <c r="CE56" s="74"/>
      <c r="CF56" s="74"/>
      <c r="CG56" s="74"/>
      <c r="CH56" s="74"/>
      <c r="CI56" s="74"/>
      <c r="CJ56" s="74"/>
      <c r="CK56" s="74"/>
      <c r="CL56" s="74"/>
      <c r="CM56" s="74"/>
      <c r="CN56" s="74"/>
      <c r="CO56" s="74"/>
      <c r="CP56" s="74"/>
      <c r="CQ56" s="74"/>
      <c r="CR56" s="74"/>
      <c r="CS56" s="74"/>
      <c r="CT56" s="74"/>
      <c r="CU56" s="74"/>
      <c r="CV56" s="74"/>
      <c r="CW56" s="74"/>
      <c r="CX56" s="74"/>
      <c r="CY56" s="74"/>
      <c r="CZ56" s="74"/>
      <c r="DA56" s="74"/>
      <c r="DB56" s="74"/>
      <c r="DC56" s="74"/>
      <c r="DD56" s="74"/>
      <c r="DE56" s="74"/>
      <c r="DF56" s="74"/>
      <c r="DG56" s="74"/>
      <c r="DH56" s="74"/>
      <c r="DI56" s="74"/>
      <c r="DJ56" s="74"/>
      <c r="DK56" s="74"/>
      <c r="DL56" s="74"/>
      <c r="DM56" s="74"/>
      <c r="DN56" s="74"/>
      <c r="DO56" s="74"/>
      <c r="DP56" s="74"/>
      <c r="DQ56" s="74"/>
      <c r="DR56" s="74"/>
      <c r="DS56" s="74"/>
      <c r="DT56" s="74"/>
      <c r="DU56" s="74"/>
      <c r="DV56" s="74"/>
      <c r="DW56" s="74"/>
      <c r="DX56" s="74"/>
      <c r="DY56" s="74"/>
      <c r="DZ56" s="74"/>
      <c r="EA56" s="74"/>
      <c r="EB56" s="74"/>
      <c r="EC56" s="74"/>
      <c r="ED56" s="74"/>
      <c r="EE56" s="74"/>
      <c r="EF56" s="74"/>
      <c r="EG56" s="74"/>
      <c r="EH56" s="74"/>
      <c r="EI56" s="74"/>
      <c r="EJ56" s="74"/>
      <c r="EK56" s="74"/>
      <c r="EL56" s="74"/>
      <c r="EM56" s="74"/>
      <c r="EN56" s="74"/>
      <c r="EO56" s="74"/>
      <c r="EP56" s="74"/>
      <c r="EQ56" s="74"/>
      <c r="ER56" s="74"/>
      <c r="ES56" s="74"/>
      <c r="ET56" s="74"/>
      <c r="EU56" s="74"/>
      <c r="EV56" s="74"/>
      <c r="EW56" s="74"/>
      <c r="EX56" s="74"/>
      <c r="EY56" s="74"/>
      <c r="EZ56" s="74"/>
      <c r="FA56" s="74"/>
      <c r="FB56" s="74"/>
      <c r="FC56" s="74"/>
      <c r="FD56" s="74"/>
      <c r="FE56" s="74"/>
      <c r="FF56" s="74"/>
      <c r="FG56" s="74"/>
      <c r="FH56" s="74"/>
      <c r="FI56" s="74"/>
      <c r="FJ56" s="74"/>
      <c r="FK56" s="74"/>
      <c r="FL56" s="74"/>
      <c r="FM56" s="74"/>
      <c r="FN56" s="74"/>
      <c r="FO56" s="74"/>
      <c r="FP56" s="74"/>
      <c r="FQ56" s="74"/>
      <c r="FR56" s="74"/>
      <c r="FS56" s="74"/>
      <c r="FT56" s="74"/>
      <c r="FU56" s="74"/>
      <c r="FV56" s="74"/>
      <c r="FW56" s="74"/>
      <c r="FX56" s="74"/>
      <c r="FY56" s="74"/>
      <c r="FZ56" s="74"/>
      <c r="GA56" s="74"/>
      <c r="GB56" s="74"/>
      <c r="GC56" s="74"/>
      <c r="GD56" s="74"/>
      <c r="GE56" s="74"/>
      <c r="GF56" s="74"/>
      <c r="GG56" s="74"/>
      <c r="GH56" s="74"/>
      <c r="GI56" s="74"/>
      <c r="GJ56" s="74"/>
      <c r="GK56" s="74"/>
      <c r="GL56" s="74"/>
      <c r="GM56" s="74"/>
      <c r="GN56" s="74"/>
      <c r="GO56" s="74"/>
      <c r="GP56" s="74"/>
      <c r="GQ56" s="74"/>
      <c r="GR56" s="74"/>
      <c r="GS56" s="74"/>
      <c r="GT56" s="74"/>
      <c r="GU56" s="74"/>
      <c r="GV56" s="74"/>
      <c r="GW56" s="74"/>
      <c r="GX56" s="74"/>
      <c r="GY56" s="74"/>
      <c r="GZ56" s="74"/>
      <c r="HA56" s="74"/>
      <c r="HB56" s="74"/>
      <c r="HC56" s="74"/>
      <c r="HD56" s="74"/>
      <c r="HE56" s="74"/>
      <c r="HF56" s="74"/>
      <c r="HG56" s="74"/>
      <c r="HH56" s="74"/>
      <c r="HI56" s="74"/>
      <c r="HJ56" s="74"/>
      <c r="HK56" s="74"/>
      <c r="HL56" s="74"/>
      <c r="HM56" s="74"/>
      <c r="HN56" s="74"/>
      <c r="HO56" s="74"/>
      <c r="HP56" s="74"/>
      <c r="HQ56" s="74"/>
      <c r="HR56" s="74"/>
      <c r="HS56" s="74"/>
      <c r="HT56" s="74"/>
      <c r="HU56" s="74"/>
      <c r="HV56" s="74"/>
      <c r="HW56" s="74"/>
      <c r="HX56" s="74"/>
      <c r="HY56" s="74"/>
      <c r="HZ56" s="74"/>
      <c r="IA56" s="74"/>
    </row>
    <row r="57" s="75" customFormat="1" ht="24" customHeight="1" spans="1:235">
      <c r="A57" s="74"/>
      <c r="B57" s="74"/>
      <c r="C57" s="74"/>
      <c r="D57" s="74"/>
      <c r="E57" s="74"/>
      <c r="F57" s="74"/>
      <c r="G57" s="74"/>
      <c r="H57" s="74"/>
      <c r="I57" s="74"/>
      <c r="J57" s="74"/>
      <c r="K57" s="74"/>
      <c r="L57" s="74"/>
      <c r="M57" s="74"/>
      <c r="N57" s="74"/>
      <c r="O57" s="74"/>
      <c r="P57" s="74"/>
      <c r="Q57" s="74"/>
      <c r="R57" s="74"/>
      <c r="S57" s="74"/>
      <c r="T57" s="74"/>
      <c r="U57" s="74"/>
      <c r="V57" s="74"/>
      <c r="W57" s="74"/>
      <c r="X57" s="74"/>
      <c r="Y57" s="74"/>
      <c r="Z57" s="74"/>
      <c r="AA57" s="74"/>
      <c r="AB57" s="74"/>
      <c r="AC57" s="74"/>
      <c r="AD57" s="74"/>
      <c r="AE57" s="74"/>
      <c r="AF57" s="74"/>
      <c r="AG57" s="74"/>
      <c r="AH57" s="74"/>
      <c r="AI57" s="74"/>
      <c r="AJ57" s="74"/>
      <c r="AK57" s="74"/>
      <c r="AL57" s="74"/>
      <c r="AM57" s="74"/>
      <c r="AN57" s="74"/>
      <c r="AO57" s="74"/>
      <c r="AP57" s="74"/>
      <c r="AQ57" s="74"/>
      <c r="AR57" s="74"/>
      <c r="AS57" s="74"/>
      <c r="AT57" s="74"/>
      <c r="AU57" s="74"/>
      <c r="AV57" s="74"/>
      <c r="AW57" s="74"/>
      <c r="AX57" s="74"/>
      <c r="AY57" s="74"/>
      <c r="AZ57" s="74"/>
      <c r="BA57" s="74"/>
      <c r="BB57" s="74"/>
      <c r="BC57" s="74"/>
      <c r="BD57" s="74"/>
      <c r="BE57" s="74"/>
      <c r="BF57" s="74"/>
      <c r="BG57" s="74"/>
      <c r="BH57" s="74"/>
      <c r="BI57" s="74"/>
      <c r="BJ57" s="74"/>
      <c r="BK57" s="74"/>
      <c r="BL57" s="74"/>
      <c r="BM57" s="74"/>
      <c r="BN57" s="74"/>
      <c r="BO57" s="74"/>
      <c r="BP57" s="74"/>
      <c r="BQ57" s="74"/>
      <c r="BR57" s="74"/>
      <c r="BS57" s="74"/>
      <c r="BT57" s="74"/>
      <c r="BU57" s="74"/>
      <c r="BV57" s="74"/>
      <c r="BW57" s="74"/>
      <c r="BX57" s="74"/>
      <c r="BY57" s="74"/>
      <c r="BZ57" s="74"/>
      <c r="CA57" s="74"/>
      <c r="CB57" s="74"/>
      <c r="CC57" s="74"/>
      <c r="CD57" s="74"/>
      <c r="CE57" s="74"/>
      <c r="CF57" s="74"/>
      <c r="CG57" s="74"/>
      <c r="CH57" s="74"/>
      <c r="CI57" s="74"/>
      <c r="CJ57" s="74"/>
      <c r="CK57" s="74"/>
      <c r="CL57" s="74"/>
      <c r="CM57" s="74"/>
      <c r="CN57" s="74"/>
      <c r="CO57" s="74"/>
      <c r="CP57" s="74"/>
      <c r="CQ57" s="74"/>
      <c r="CR57" s="74"/>
      <c r="CS57" s="74"/>
      <c r="CT57" s="74"/>
      <c r="CU57" s="74"/>
      <c r="CV57" s="74"/>
      <c r="CW57" s="74"/>
      <c r="CX57" s="74"/>
      <c r="CY57" s="74"/>
      <c r="CZ57" s="74"/>
      <c r="DA57" s="74"/>
      <c r="DB57" s="74"/>
      <c r="DC57" s="74"/>
      <c r="DD57" s="74"/>
      <c r="DE57" s="74"/>
      <c r="DF57" s="74"/>
      <c r="DG57" s="74"/>
      <c r="DH57" s="74"/>
      <c r="DI57" s="74"/>
      <c r="DJ57" s="74"/>
      <c r="DK57" s="74"/>
      <c r="DL57" s="74"/>
      <c r="DM57" s="74"/>
      <c r="DN57" s="74"/>
      <c r="DO57" s="74"/>
      <c r="DP57" s="74"/>
      <c r="DQ57" s="74"/>
      <c r="DR57" s="74"/>
      <c r="DS57" s="74"/>
      <c r="DT57" s="74"/>
      <c r="DU57" s="74"/>
      <c r="DV57" s="74"/>
      <c r="DW57" s="74"/>
      <c r="DX57" s="74"/>
      <c r="DY57" s="74"/>
      <c r="DZ57" s="74"/>
      <c r="EA57" s="74"/>
      <c r="EB57" s="74"/>
      <c r="EC57" s="74"/>
      <c r="ED57" s="74"/>
      <c r="EE57" s="74"/>
      <c r="EF57" s="74"/>
      <c r="EG57" s="74"/>
      <c r="EH57" s="74"/>
      <c r="EI57" s="74"/>
      <c r="EJ57" s="74"/>
      <c r="EK57" s="74"/>
      <c r="EL57" s="74"/>
      <c r="EM57" s="74"/>
      <c r="EN57" s="74"/>
      <c r="EO57" s="74"/>
      <c r="EP57" s="74"/>
      <c r="EQ57" s="74"/>
      <c r="ER57" s="74"/>
      <c r="ES57" s="74"/>
      <c r="ET57" s="74"/>
      <c r="EU57" s="74"/>
      <c r="EV57" s="74"/>
      <c r="EW57" s="74"/>
      <c r="EX57" s="74"/>
      <c r="EY57" s="74"/>
      <c r="EZ57" s="74"/>
      <c r="FA57" s="74"/>
      <c r="FB57" s="74"/>
      <c r="FC57" s="74"/>
      <c r="FD57" s="74"/>
      <c r="FE57" s="74"/>
      <c r="FF57" s="74"/>
      <c r="FG57" s="74"/>
      <c r="FH57" s="74"/>
      <c r="FI57" s="74"/>
      <c r="FJ57" s="74"/>
      <c r="FK57" s="74"/>
      <c r="FL57" s="74"/>
      <c r="FM57" s="74"/>
      <c r="FN57" s="74"/>
      <c r="FO57" s="74"/>
      <c r="FP57" s="74"/>
      <c r="FQ57" s="74"/>
      <c r="FR57" s="74"/>
      <c r="FS57" s="74"/>
      <c r="FT57" s="74"/>
      <c r="FU57" s="74"/>
      <c r="FV57" s="74"/>
      <c r="FW57" s="74"/>
      <c r="FX57" s="74"/>
      <c r="FY57" s="74"/>
      <c r="FZ57" s="74"/>
      <c r="GA57" s="74"/>
      <c r="GB57" s="74"/>
      <c r="GC57" s="74"/>
      <c r="GD57" s="74"/>
      <c r="GE57" s="74"/>
      <c r="GF57" s="74"/>
      <c r="GG57" s="74"/>
      <c r="GH57" s="74"/>
      <c r="GI57" s="74"/>
      <c r="GJ57" s="74"/>
      <c r="GK57" s="74"/>
      <c r="GL57" s="74"/>
      <c r="GM57" s="74"/>
      <c r="GN57" s="74"/>
      <c r="GO57" s="74"/>
      <c r="GP57" s="74"/>
      <c r="GQ57" s="74"/>
      <c r="GR57" s="74"/>
      <c r="GS57" s="74"/>
      <c r="GT57" s="74"/>
      <c r="GU57" s="74"/>
      <c r="GV57" s="74"/>
      <c r="GW57" s="74"/>
      <c r="GX57" s="74"/>
      <c r="GY57" s="74"/>
      <c r="GZ57" s="74"/>
      <c r="HA57" s="74"/>
      <c r="HB57" s="74"/>
      <c r="HC57" s="74"/>
      <c r="HD57" s="74"/>
      <c r="HE57" s="74"/>
      <c r="HF57" s="74"/>
      <c r="HG57" s="74"/>
      <c r="HH57" s="74"/>
      <c r="HI57" s="74"/>
      <c r="HJ57" s="74"/>
      <c r="HK57" s="74"/>
      <c r="HL57" s="74"/>
      <c r="HM57" s="74"/>
      <c r="HN57" s="74"/>
      <c r="HO57" s="74"/>
      <c r="HP57" s="74"/>
      <c r="HQ57" s="74"/>
      <c r="HR57" s="74"/>
      <c r="HS57" s="74"/>
      <c r="HT57" s="74"/>
      <c r="HU57" s="74"/>
      <c r="HV57" s="74"/>
      <c r="HW57" s="74"/>
      <c r="HX57" s="74"/>
      <c r="HY57" s="74"/>
      <c r="HZ57" s="74"/>
      <c r="IA57" s="74"/>
    </row>
    <row r="58" s="75" customFormat="1" ht="24" customHeight="1" spans="1:235">
      <c r="A58" s="74"/>
      <c r="B58" s="74"/>
      <c r="C58" s="74"/>
      <c r="D58" s="74"/>
      <c r="E58" s="74"/>
      <c r="F58" s="74"/>
      <c r="G58" s="74"/>
      <c r="H58" s="74"/>
      <c r="I58" s="74"/>
      <c r="J58" s="74"/>
      <c r="K58" s="74"/>
      <c r="L58" s="74"/>
      <c r="M58" s="74"/>
      <c r="N58" s="74"/>
      <c r="O58" s="74"/>
      <c r="P58" s="74"/>
      <c r="Q58" s="74"/>
      <c r="R58" s="74"/>
      <c r="S58" s="74"/>
      <c r="T58" s="74"/>
      <c r="U58" s="74"/>
      <c r="V58" s="74"/>
      <c r="W58" s="74"/>
      <c r="X58" s="74"/>
      <c r="Y58" s="74"/>
      <c r="Z58" s="74"/>
      <c r="AA58" s="74"/>
      <c r="AB58" s="74"/>
      <c r="AC58" s="74"/>
      <c r="AD58" s="74"/>
      <c r="AE58" s="74"/>
      <c r="AF58" s="74"/>
      <c r="AG58" s="74"/>
      <c r="AH58" s="74"/>
      <c r="AI58" s="74"/>
      <c r="AJ58" s="74"/>
      <c r="AK58" s="74"/>
      <c r="AL58" s="74"/>
      <c r="AM58" s="74"/>
      <c r="AN58" s="74"/>
      <c r="AO58" s="74"/>
      <c r="AP58" s="74"/>
      <c r="AQ58" s="74"/>
      <c r="AR58" s="74"/>
      <c r="AS58" s="74"/>
      <c r="AT58" s="74"/>
      <c r="AU58" s="74"/>
      <c r="AV58" s="74"/>
      <c r="AW58" s="74"/>
      <c r="AX58" s="74"/>
      <c r="AY58" s="74"/>
      <c r="AZ58" s="74"/>
      <c r="BA58" s="74"/>
      <c r="BB58" s="74"/>
      <c r="BC58" s="74"/>
      <c r="BD58" s="74"/>
      <c r="BE58" s="74"/>
      <c r="BF58" s="74"/>
      <c r="BG58" s="74"/>
      <c r="BH58" s="74"/>
      <c r="BI58" s="74"/>
      <c r="BJ58" s="74"/>
      <c r="BK58" s="74"/>
      <c r="BL58" s="74"/>
      <c r="BM58" s="74"/>
      <c r="BN58" s="74"/>
      <c r="BO58" s="74"/>
      <c r="BP58" s="74"/>
      <c r="BQ58" s="74"/>
      <c r="BR58" s="74"/>
      <c r="BS58" s="74"/>
      <c r="BT58" s="74"/>
      <c r="BU58" s="74"/>
      <c r="BV58" s="74"/>
      <c r="BW58" s="74"/>
      <c r="BX58" s="74"/>
      <c r="BY58" s="74"/>
      <c r="BZ58" s="74"/>
      <c r="CA58" s="74"/>
      <c r="CB58" s="74"/>
      <c r="CC58" s="74"/>
      <c r="CD58" s="74"/>
      <c r="CE58" s="74"/>
      <c r="CF58" s="74"/>
      <c r="CG58" s="74"/>
      <c r="CH58" s="74"/>
      <c r="CI58" s="74"/>
      <c r="CJ58" s="74"/>
      <c r="CK58" s="74"/>
      <c r="CL58" s="74"/>
      <c r="CM58" s="74"/>
      <c r="CN58" s="74"/>
      <c r="CO58" s="74"/>
      <c r="CP58" s="74"/>
      <c r="CQ58" s="74"/>
      <c r="CR58" s="74"/>
      <c r="CS58" s="74"/>
      <c r="CT58" s="74"/>
      <c r="CU58" s="74"/>
      <c r="CV58" s="74"/>
      <c r="CW58" s="74"/>
      <c r="CX58" s="74"/>
      <c r="CY58" s="74"/>
      <c r="CZ58" s="74"/>
      <c r="DA58" s="74"/>
      <c r="DB58" s="74"/>
      <c r="DC58" s="74"/>
      <c r="DD58" s="74"/>
      <c r="DE58" s="74"/>
      <c r="DF58" s="74"/>
      <c r="DG58" s="74"/>
      <c r="DH58" s="74"/>
      <c r="DI58" s="74"/>
      <c r="DJ58" s="74"/>
      <c r="DK58" s="74"/>
      <c r="DL58" s="74"/>
      <c r="DM58" s="74"/>
      <c r="DN58" s="74"/>
      <c r="DO58" s="74"/>
      <c r="DP58" s="74"/>
      <c r="DQ58" s="74"/>
      <c r="DR58" s="74"/>
      <c r="DS58" s="74"/>
      <c r="DT58" s="74"/>
      <c r="DU58" s="74"/>
      <c r="DV58" s="74"/>
      <c r="DW58" s="74"/>
      <c r="DX58" s="74"/>
      <c r="DY58" s="74"/>
      <c r="DZ58" s="74"/>
      <c r="EA58" s="74"/>
      <c r="EB58" s="74"/>
      <c r="EC58" s="74"/>
      <c r="ED58" s="74"/>
      <c r="EE58" s="74"/>
      <c r="EF58" s="74"/>
      <c r="EG58" s="74"/>
      <c r="EH58" s="74"/>
      <c r="EI58" s="74"/>
      <c r="EJ58" s="74"/>
      <c r="EK58" s="74"/>
      <c r="EL58" s="74"/>
      <c r="EM58" s="74"/>
      <c r="EN58" s="74"/>
      <c r="EO58" s="74"/>
      <c r="EP58" s="74"/>
      <c r="EQ58" s="74"/>
      <c r="ER58" s="74"/>
      <c r="ES58" s="74"/>
      <c r="ET58" s="74"/>
      <c r="EU58" s="74"/>
      <c r="EV58" s="74"/>
      <c r="EW58" s="74"/>
      <c r="EX58" s="74"/>
      <c r="EY58" s="74"/>
      <c r="EZ58" s="74"/>
      <c r="FA58" s="74"/>
      <c r="FB58" s="74"/>
      <c r="FC58" s="74"/>
      <c r="FD58" s="74"/>
      <c r="FE58" s="74"/>
      <c r="FF58" s="74"/>
      <c r="FG58" s="74"/>
      <c r="FH58" s="74"/>
      <c r="FI58" s="74"/>
      <c r="FJ58" s="74"/>
      <c r="FK58" s="74"/>
      <c r="FL58" s="74"/>
      <c r="FM58" s="74"/>
      <c r="FN58" s="74"/>
      <c r="FO58" s="74"/>
      <c r="FP58" s="74"/>
      <c r="FQ58" s="74"/>
      <c r="FR58" s="74"/>
      <c r="FS58" s="74"/>
      <c r="FT58" s="74"/>
      <c r="FU58" s="74"/>
      <c r="FV58" s="74"/>
      <c r="FW58" s="74"/>
      <c r="FX58" s="74"/>
      <c r="FY58" s="74"/>
      <c r="FZ58" s="74"/>
      <c r="GA58" s="74"/>
      <c r="GB58" s="74"/>
      <c r="GC58" s="74"/>
      <c r="GD58" s="74"/>
      <c r="GE58" s="74"/>
      <c r="GF58" s="74"/>
      <c r="GG58" s="74"/>
      <c r="GH58" s="74"/>
      <c r="GI58" s="74"/>
      <c r="GJ58" s="74"/>
      <c r="GK58" s="74"/>
      <c r="GL58" s="74"/>
      <c r="GM58" s="74"/>
      <c r="GN58" s="74"/>
      <c r="GO58" s="74"/>
      <c r="GP58" s="74"/>
      <c r="GQ58" s="74"/>
      <c r="GR58" s="74"/>
      <c r="GS58" s="74"/>
      <c r="GT58" s="74"/>
      <c r="GU58" s="74"/>
      <c r="GV58" s="74"/>
      <c r="GW58" s="74"/>
      <c r="GX58" s="74"/>
      <c r="GY58" s="74"/>
      <c r="GZ58" s="74"/>
      <c r="HA58" s="74"/>
      <c r="HB58" s="74"/>
      <c r="HC58" s="74"/>
      <c r="HD58" s="74"/>
      <c r="HE58" s="74"/>
      <c r="HF58" s="74"/>
      <c r="HG58" s="74"/>
      <c r="HH58" s="74"/>
      <c r="HI58" s="74"/>
      <c r="HJ58" s="74"/>
      <c r="HK58" s="74"/>
      <c r="HL58" s="74"/>
      <c r="HM58" s="74"/>
      <c r="HN58" s="74"/>
      <c r="HO58" s="74"/>
      <c r="HP58" s="74"/>
      <c r="HQ58" s="74"/>
      <c r="HR58" s="74"/>
      <c r="HS58" s="74"/>
      <c r="HT58" s="74"/>
      <c r="HU58" s="74"/>
      <c r="HV58" s="74"/>
      <c r="HW58" s="74"/>
      <c r="HX58" s="74"/>
      <c r="HY58" s="74"/>
      <c r="HZ58" s="74"/>
      <c r="IA58" s="74"/>
    </row>
    <row r="59" s="75" customFormat="1" ht="24" customHeight="1" spans="1:235">
      <c r="A59" s="74"/>
      <c r="B59" s="74"/>
      <c r="C59" s="74"/>
      <c r="D59" s="74"/>
      <c r="E59" s="74"/>
      <c r="F59" s="74"/>
      <c r="G59" s="74"/>
      <c r="H59" s="74"/>
      <c r="I59" s="74"/>
      <c r="J59" s="74"/>
      <c r="K59" s="74"/>
      <c r="L59" s="74"/>
      <c r="M59" s="74"/>
      <c r="N59" s="74"/>
      <c r="O59" s="74"/>
      <c r="P59" s="74"/>
      <c r="Q59" s="74"/>
      <c r="R59" s="74"/>
      <c r="S59" s="74"/>
      <c r="T59" s="74"/>
      <c r="U59" s="74"/>
      <c r="V59" s="74"/>
      <c r="W59" s="74"/>
      <c r="X59" s="74"/>
      <c r="Y59" s="74"/>
      <c r="Z59" s="74"/>
      <c r="AA59" s="74"/>
      <c r="AB59" s="74"/>
      <c r="AC59" s="74"/>
      <c r="AD59" s="74"/>
      <c r="AE59" s="74"/>
      <c r="AF59" s="74"/>
      <c r="AG59" s="74"/>
      <c r="AH59" s="74"/>
      <c r="AI59" s="74"/>
      <c r="AJ59" s="74"/>
      <c r="AK59" s="74"/>
      <c r="AL59" s="74"/>
      <c r="AM59" s="74"/>
      <c r="AN59" s="74"/>
      <c r="AO59" s="74"/>
      <c r="AP59" s="74"/>
      <c r="AQ59" s="74"/>
      <c r="AR59" s="74"/>
      <c r="AS59" s="74"/>
      <c r="AT59" s="74"/>
      <c r="AU59" s="74"/>
      <c r="AV59" s="74"/>
      <c r="AW59" s="74"/>
      <c r="AX59" s="74"/>
      <c r="AY59" s="74"/>
      <c r="AZ59" s="74"/>
      <c r="BA59" s="74"/>
      <c r="BB59" s="74"/>
      <c r="BC59" s="74"/>
      <c r="BD59" s="74"/>
      <c r="BE59" s="74"/>
      <c r="BF59" s="74"/>
      <c r="BG59" s="74"/>
      <c r="BH59" s="74"/>
      <c r="BI59" s="74"/>
      <c r="BJ59" s="74"/>
      <c r="BK59" s="74"/>
      <c r="BL59" s="74"/>
      <c r="BM59" s="74"/>
      <c r="BN59" s="74"/>
      <c r="BO59" s="74"/>
      <c r="BP59" s="74"/>
      <c r="BQ59" s="74"/>
      <c r="BR59" s="74"/>
      <c r="BS59" s="74"/>
      <c r="BT59" s="74"/>
      <c r="BU59" s="74"/>
      <c r="BV59" s="74"/>
      <c r="BW59" s="74"/>
      <c r="BX59" s="74"/>
      <c r="BY59" s="74"/>
      <c r="BZ59" s="74"/>
      <c r="CA59" s="74"/>
      <c r="CB59" s="74"/>
      <c r="CC59" s="74"/>
      <c r="CD59" s="74"/>
      <c r="CE59" s="74"/>
      <c r="CF59" s="74"/>
      <c r="CG59" s="74"/>
      <c r="CH59" s="74"/>
      <c r="CI59" s="74"/>
      <c r="CJ59" s="74"/>
      <c r="CK59" s="74"/>
      <c r="CL59" s="74"/>
      <c r="CM59" s="74"/>
      <c r="CN59" s="74"/>
      <c r="CO59" s="74"/>
      <c r="CP59" s="74"/>
      <c r="CQ59" s="74"/>
      <c r="CR59" s="74"/>
      <c r="CS59" s="74"/>
      <c r="CT59" s="74"/>
      <c r="CU59" s="74"/>
      <c r="CV59" s="74"/>
      <c r="CW59" s="74"/>
      <c r="CX59" s="74"/>
      <c r="CY59" s="74"/>
      <c r="CZ59" s="74"/>
      <c r="DA59" s="74"/>
      <c r="DB59" s="74"/>
      <c r="DC59" s="74"/>
      <c r="DD59" s="74"/>
      <c r="DE59" s="74"/>
      <c r="DF59" s="74"/>
      <c r="DG59" s="74"/>
      <c r="DH59" s="74"/>
      <c r="DI59" s="74"/>
      <c r="DJ59" s="74"/>
      <c r="DK59" s="74"/>
      <c r="DL59" s="74"/>
      <c r="DM59" s="74"/>
      <c r="DN59" s="74"/>
      <c r="DO59" s="74"/>
      <c r="DP59" s="74"/>
      <c r="DQ59" s="74"/>
      <c r="DR59" s="74"/>
      <c r="DS59" s="74"/>
      <c r="DT59" s="74"/>
      <c r="DU59" s="74"/>
      <c r="DV59" s="74"/>
      <c r="DW59" s="74"/>
      <c r="DX59" s="74"/>
      <c r="DY59" s="74"/>
      <c r="DZ59" s="74"/>
      <c r="EA59" s="74"/>
      <c r="EB59" s="74"/>
      <c r="EC59" s="74"/>
      <c r="ED59" s="74"/>
      <c r="EE59" s="74"/>
      <c r="EF59" s="74"/>
      <c r="EG59" s="74"/>
      <c r="EH59" s="74"/>
      <c r="EI59" s="74"/>
      <c r="EJ59" s="74"/>
      <c r="EK59" s="74"/>
      <c r="EL59" s="74"/>
      <c r="EM59" s="74"/>
      <c r="EN59" s="74"/>
      <c r="EO59" s="74"/>
      <c r="EP59" s="74"/>
      <c r="EQ59" s="74"/>
      <c r="ER59" s="74"/>
      <c r="ES59" s="74"/>
      <c r="ET59" s="74"/>
      <c r="EU59" s="74"/>
      <c r="EV59" s="74"/>
      <c r="EW59" s="74"/>
      <c r="EX59" s="74"/>
      <c r="EY59" s="74"/>
      <c r="EZ59" s="74"/>
      <c r="FA59" s="74"/>
      <c r="FB59" s="74"/>
      <c r="FC59" s="74"/>
      <c r="FD59" s="74"/>
      <c r="FE59" s="74"/>
      <c r="FF59" s="74"/>
      <c r="FG59" s="74"/>
      <c r="FH59" s="74"/>
      <c r="FI59" s="74"/>
      <c r="FJ59" s="74"/>
      <c r="FK59" s="74"/>
      <c r="FL59" s="74"/>
      <c r="FM59" s="74"/>
      <c r="FN59" s="74"/>
      <c r="FO59" s="74"/>
      <c r="FP59" s="74"/>
      <c r="FQ59" s="74"/>
      <c r="FR59" s="74"/>
      <c r="FS59" s="74"/>
      <c r="FT59" s="74"/>
      <c r="FU59" s="74"/>
      <c r="FV59" s="74"/>
      <c r="FW59" s="74"/>
      <c r="FX59" s="74"/>
      <c r="FY59" s="74"/>
      <c r="FZ59" s="74"/>
      <c r="GA59" s="74"/>
      <c r="GB59" s="74"/>
      <c r="GC59" s="74"/>
      <c r="GD59" s="74"/>
      <c r="GE59" s="74"/>
      <c r="GF59" s="74"/>
      <c r="GG59" s="74"/>
      <c r="GH59" s="74"/>
      <c r="GI59" s="74"/>
      <c r="GJ59" s="74"/>
      <c r="GK59" s="74"/>
      <c r="GL59" s="74"/>
      <c r="GM59" s="74"/>
      <c r="GN59" s="74"/>
      <c r="GO59" s="74"/>
      <c r="GP59" s="74"/>
      <c r="GQ59" s="74"/>
      <c r="GR59" s="74"/>
      <c r="GS59" s="74"/>
      <c r="GT59" s="74"/>
      <c r="GU59" s="74"/>
      <c r="GV59" s="74"/>
      <c r="GW59" s="74"/>
      <c r="GX59" s="74"/>
      <c r="GY59" s="74"/>
      <c r="GZ59" s="74"/>
      <c r="HA59" s="74"/>
      <c r="HB59" s="74"/>
      <c r="HC59" s="74"/>
      <c r="HD59" s="74"/>
      <c r="HE59" s="74"/>
      <c r="HF59" s="74"/>
      <c r="HG59" s="74"/>
      <c r="HH59" s="74"/>
      <c r="HI59" s="74"/>
      <c r="HJ59" s="74"/>
      <c r="HK59" s="74"/>
      <c r="HL59" s="74"/>
      <c r="HM59" s="74"/>
      <c r="HN59" s="74"/>
      <c r="HO59" s="74"/>
      <c r="HP59" s="74"/>
      <c r="HQ59" s="74"/>
      <c r="HR59" s="74"/>
      <c r="HS59" s="74"/>
      <c r="HT59" s="74"/>
      <c r="HU59" s="74"/>
      <c r="HV59" s="74"/>
      <c r="HW59" s="74"/>
      <c r="HX59" s="74"/>
      <c r="HY59" s="74"/>
      <c r="HZ59" s="74"/>
      <c r="IA59" s="74"/>
    </row>
    <row r="60" s="75" customFormat="1" ht="24" customHeight="1" spans="1:235">
      <c r="A60" s="74"/>
      <c r="B60" s="74"/>
      <c r="C60" s="74"/>
      <c r="D60" s="74"/>
      <c r="E60" s="74"/>
      <c r="F60" s="74"/>
      <c r="G60" s="74"/>
      <c r="H60" s="74"/>
      <c r="I60" s="74"/>
      <c r="J60" s="74"/>
      <c r="K60" s="74"/>
      <c r="L60" s="74"/>
      <c r="M60" s="74"/>
      <c r="N60" s="74"/>
      <c r="O60" s="74"/>
      <c r="P60" s="74"/>
      <c r="Q60" s="74"/>
      <c r="R60" s="74"/>
      <c r="S60" s="74"/>
      <c r="T60" s="74"/>
      <c r="U60" s="74"/>
      <c r="V60" s="74"/>
      <c r="W60" s="74"/>
      <c r="X60" s="74"/>
      <c r="Y60" s="74"/>
      <c r="Z60" s="74"/>
      <c r="AA60" s="74"/>
      <c r="AB60" s="74"/>
      <c r="AC60" s="74"/>
      <c r="AD60" s="74"/>
      <c r="AE60" s="74"/>
      <c r="AF60" s="74"/>
      <c r="AG60" s="74"/>
      <c r="AH60" s="74"/>
      <c r="AI60" s="74"/>
      <c r="AJ60" s="74"/>
      <c r="AK60" s="74"/>
      <c r="AL60" s="74"/>
      <c r="AM60" s="74"/>
      <c r="AN60" s="74"/>
      <c r="AO60" s="74"/>
      <c r="AP60" s="74"/>
      <c r="AQ60" s="74"/>
      <c r="AR60" s="74"/>
      <c r="AS60" s="74"/>
      <c r="AT60" s="74"/>
      <c r="AU60" s="74"/>
      <c r="AV60" s="74"/>
      <c r="AW60" s="74"/>
      <c r="AX60" s="74"/>
      <c r="AY60" s="74"/>
      <c r="AZ60" s="74"/>
      <c r="BA60" s="74"/>
      <c r="BB60" s="74"/>
      <c r="BC60" s="74"/>
      <c r="BD60" s="74"/>
      <c r="BE60" s="74"/>
      <c r="BF60" s="74"/>
      <c r="BG60" s="74"/>
      <c r="BH60" s="74"/>
      <c r="BI60" s="74"/>
      <c r="BJ60" s="74"/>
      <c r="BK60" s="74"/>
      <c r="BL60" s="74"/>
      <c r="BM60" s="74"/>
      <c r="BN60" s="74"/>
      <c r="BO60" s="74"/>
      <c r="BP60" s="74"/>
      <c r="BQ60" s="74"/>
      <c r="BR60" s="74"/>
      <c r="BS60" s="74"/>
      <c r="BT60" s="74"/>
      <c r="BU60" s="74"/>
      <c r="BV60" s="74"/>
      <c r="BW60" s="74"/>
      <c r="BX60" s="74"/>
      <c r="BY60" s="74"/>
      <c r="BZ60" s="74"/>
      <c r="CA60" s="74"/>
      <c r="CB60" s="74"/>
      <c r="CC60" s="74"/>
      <c r="CD60" s="74"/>
      <c r="CE60" s="74"/>
      <c r="CF60" s="74"/>
      <c r="CG60" s="74"/>
      <c r="CH60" s="74"/>
      <c r="CI60" s="74"/>
      <c r="CJ60" s="74"/>
      <c r="CK60" s="74"/>
      <c r="CL60" s="74"/>
      <c r="CM60" s="74"/>
      <c r="CN60" s="74"/>
      <c r="CO60" s="74"/>
      <c r="CP60" s="74"/>
      <c r="CQ60" s="74"/>
      <c r="CR60" s="74"/>
      <c r="CS60" s="74"/>
      <c r="CT60" s="74"/>
      <c r="CU60" s="74"/>
      <c r="CV60" s="74"/>
      <c r="CW60" s="74"/>
      <c r="CX60" s="74"/>
      <c r="CY60" s="74"/>
      <c r="CZ60" s="74"/>
      <c r="DA60" s="74"/>
      <c r="DB60" s="74"/>
      <c r="DC60" s="74"/>
      <c r="DD60" s="74"/>
      <c r="DE60" s="74"/>
      <c r="DF60" s="74"/>
      <c r="DG60" s="74"/>
      <c r="DH60" s="74"/>
      <c r="DI60" s="74"/>
      <c r="DJ60" s="74"/>
      <c r="DK60" s="74"/>
      <c r="DL60" s="74"/>
      <c r="DM60" s="74"/>
      <c r="DN60" s="74"/>
      <c r="DO60" s="74"/>
      <c r="DP60" s="74"/>
      <c r="DQ60" s="74"/>
      <c r="DR60" s="74"/>
      <c r="DS60" s="74"/>
      <c r="DT60" s="74"/>
      <c r="DU60" s="74"/>
      <c r="DV60" s="74"/>
      <c r="DW60" s="74"/>
      <c r="DX60" s="74"/>
      <c r="DY60" s="74"/>
      <c r="DZ60" s="74"/>
      <c r="EA60" s="74"/>
      <c r="EB60" s="74"/>
      <c r="EC60" s="74"/>
      <c r="ED60" s="74"/>
      <c r="EE60" s="74"/>
      <c r="EF60" s="74"/>
      <c r="EG60" s="74"/>
      <c r="EH60" s="74"/>
      <c r="EI60" s="74"/>
      <c r="EJ60" s="74"/>
      <c r="EK60" s="74"/>
      <c r="EL60" s="74"/>
      <c r="EM60" s="74"/>
      <c r="EN60" s="74"/>
      <c r="EO60" s="74"/>
      <c r="EP60" s="74"/>
      <c r="EQ60" s="74"/>
      <c r="ER60" s="74"/>
      <c r="ES60" s="74"/>
      <c r="ET60" s="74"/>
      <c r="EU60" s="74"/>
      <c r="EV60" s="74"/>
      <c r="EW60" s="74"/>
      <c r="EX60" s="74"/>
      <c r="EY60" s="74"/>
      <c r="EZ60" s="74"/>
      <c r="FA60" s="74"/>
      <c r="FB60" s="74"/>
      <c r="FC60" s="74"/>
      <c r="FD60" s="74"/>
      <c r="FE60" s="74"/>
      <c r="FF60" s="74"/>
      <c r="FG60" s="74"/>
      <c r="FH60" s="74"/>
      <c r="FI60" s="74"/>
      <c r="FJ60" s="74"/>
      <c r="FK60" s="74"/>
      <c r="FL60" s="74"/>
      <c r="FM60" s="74"/>
      <c r="FN60" s="74"/>
      <c r="FO60" s="74"/>
      <c r="FP60" s="74"/>
      <c r="FQ60" s="74"/>
      <c r="FR60" s="74"/>
      <c r="FS60" s="74"/>
      <c r="FT60" s="74"/>
      <c r="FU60" s="74"/>
      <c r="FV60" s="74"/>
      <c r="FW60" s="74"/>
      <c r="FX60" s="74"/>
      <c r="FY60" s="74"/>
      <c r="FZ60" s="74"/>
      <c r="GA60" s="74"/>
      <c r="GB60" s="74"/>
      <c r="GC60" s="74"/>
      <c r="GD60" s="74"/>
      <c r="GE60" s="74"/>
      <c r="GF60" s="74"/>
      <c r="GG60" s="74"/>
      <c r="GH60" s="74"/>
      <c r="GI60" s="74"/>
      <c r="GJ60" s="74"/>
      <c r="GK60" s="74"/>
      <c r="GL60" s="74"/>
      <c r="GM60" s="74"/>
      <c r="GN60" s="74"/>
      <c r="GO60" s="74"/>
      <c r="GP60" s="74"/>
      <c r="GQ60" s="74"/>
      <c r="GR60" s="74"/>
      <c r="GS60" s="74"/>
      <c r="GT60" s="74"/>
      <c r="GU60" s="74"/>
      <c r="GV60" s="74"/>
      <c r="GW60" s="74"/>
      <c r="GX60" s="74"/>
      <c r="GY60" s="74"/>
      <c r="GZ60" s="74"/>
      <c r="HA60" s="74"/>
      <c r="HB60" s="74"/>
      <c r="HC60" s="74"/>
      <c r="HD60" s="74"/>
      <c r="HE60" s="74"/>
      <c r="HF60" s="74"/>
      <c r="HG60" s="74"/>
      <c r="HH60" s="74"/>
      <c r="HI60" s="74"/>
      <c r="HJ60" s="74"/>
      <c r="HK60" s="74"/>
      <c r="HL60" s="74"/>
      <c r="HM60" s="74"/>
      <c r="HN60" s="74"/>
      <c r="HO60" s="74"/>
      <c r="HP60" s="74"/>
      <c r="HQ60" s="74"/>
      <c r="HR60" s="74"/>
      <c r="HS60" s="74"/>
      <c r="HT60" s="74"/>
      <c r="HU60" s="74"/>
      <c r="HV60" s="74"/>
      <c r="HW60" s="74"/>
      <c r="HX60" s="74"/>
      <c r="HY60" s="74"/>
      <c r="HZ60" s="74"/>
      <c r="IA60" s="74"/>
    </row>
    <row r="61" s="75" customFormat="1" ht="24" customHeight="1" spans="1:235">
      <c r="A61" s="74"/>
      <c r="B61" s="74"/>
      <c r="C61" s="74"/>
      <c r="D61" s="74"/>
      <c r="E61" s="74"/>
      <c r="F61" s="74"/>
      <c r="G61" s="74"/>
      <c r="H61" s="74"/>
      <c r="I61" s="74"/>
      <c r="J61" s="74"/>
      <c r="K61" s="74"/>
      <c r="L61" s="74"/>
      <c r="M61" s="74"/>
      <c r="N61" s="74"/>
      <c r="O61" s="74"/>
      <c r="P61" s="74"/>
      <c r="Q61" s="74"/>
      <c r="R61" s="74"/>
      <c r="S61" s="74"/>
      <c r="T61" s="74"/>
      <c r="U61" s="74"/>
      <c r="V61" s="74"/>
      <c r="W61" s="74"/>
      <c r="X61" s="74"/>
      <c r="Y61" s="74"/>
      <c r="Z61" s="74"/>
      <c r="AA61" s="74"/>
      <c r="AB61" s="74"/>
      <c r="AC61" s="74"/>
      <c r="AD61" s="74"/>
      <c r="AE61" s="74"/>
      <c r="AF61" s="74"/>
      <c r="AG61" s="74"/>
      <c r="AH61" s="74"/>
      <c r="AI61" s="74"/>
      <c r="AJ61" s="74"/>
      <c r="AK61" s="74"/>
      <c r="AL61" s="74"/>
      <c r="AM61" s="74"/>
      <c r="AN61" s="74"/>
      <c r="AO61" s="74"/>
      <c r="AP61" s="74"/>
      <c r="AQ61" s="74"/>
      <c r="AR61" s="74"/>
      <c r="AS61" s="74"/>
      <c r="AT61" s="74"/>
      <c r="AU61" s="74"/>
      <c r="AV61" s="74"/>
      <c r="AW61" s="74"/>
      <c r="AX61" s="74"/>
      <c r="AY61" s="74"/>
      <c r="AZ61" s="74"/>
      <c r="BA61" s="74"/>
      <c r="BB61" s="74"/>
      <c r="BC61" s="74"/>
      <c r="BD61" s="74"/>
      <c r="BE61" s="74"/>
      <c r="BF61" s="74"/>
      <c r="BG61" s="74"/>
      <c r="BH61" s="74"/>
      <c r="BI61" s="74"/>
      <c r="BJ61" s="74"/>
      <c r="BK61" s="74"/>
      <c r="BL61" s="74"/>
      <c r="BM61" s="74"/>
      <c r="BN61" s="74"/>
      <c r="BO61" s="74"/>
      <c r="BP61" s="74"/>
      <c r="BQ61" s="74"/>
      <c r="BR61" s="74"/>
      <c r="BS61" s="74"/>
      <c r="BT61" s="74"/>
      <c r="BU61" s="74"/>
      <c r="BV61" s="74"/>
      <c r="BW61" s="74"/>
      <c r="BX61" s="74"/>
      <c r="BY61" s="74"/>
      <c r="BZ61" s="74"/>
      <c r="CA61" s="74"/>
      <c r="CB61" s="74"/>
      <c r="CC61" s="74"/>
      <c r="CD61" s="74"/>
      <c r="CE61" s="74"/>
      <c r="CF61" s="74"/>
      <c r="CG61" s="74"/>
      <c r="CH61" s="74"/>
      <c r="CI61" s="74"/>
      <c r="CJ61" s="74"/>
      <c r="CK61" s="74"/>
      <c r="CL61" s="74"/>
      <c r="CM61" s="74"/>
      <c r="CN61" s="74"/>
      <c r="CO61" s="74"/>
      <c r="CP61" s="74"/>
      <c r="CQ61" s="74"/>
      <c r="CR61" s="74"/>
      <c r="CS61" s="74"/>
      <c r="CT61" s="74"/>
      <c r="CU61" s="74"/>
      <c r="CV61" s="74"/>
      <c r="CW61" s="74"/>
      <c r="CX61" s="74"/>
      <c r="CY61" s="74"/>
      <c r="CZ61" s="74"/>
      <c r="DA61" s="74"/>
      <c r="DB61" s="74"/>
      <c r="DC61" s="74"/>
      <c r="DD61" s="74"/>
      <c r="DE61" s="74"/>
      <c r="DF61" s="74"/>
      <c r="DG61" s="74"/>
      <c r="DH61" s="74"/>
      <c r="DI61" s="74"/>
      <c r="DJ61" s="74"/>
      <c r="DK61" s="74"/>
      <c r="DL61" s="74"/>
      <c r="DM61" s="74"/>
      <c r="DN61" s="74"/>
      <c r="DO61" s="74"/>
      <c r="DP61" s="74"/>
      <c r="DQ61" s="74"/>
      <c r="DR61" s="74"/>
      <c r="DS61" s="74"/>
      <c r="DT61" s="74"/>
      <c r="DU61" s="74"/>
      <c r="DV61" s="74"/>
      <c r="DW61" s="74"/>
      <c r="DX61" s="74"/>
      <c r="DY61" s="74"/>
      <c r="DZ61" s="74"/>
      <c r="EA61" s="74"/>
      <c r="EB61" s="74"/>
      <c r="EC61" s="74"/>
      <c r="ED61" s="74"/>
      <c r="EE61" s="74"/>
      <c r="EF61" s="74"/>
      <c r="EG61" s="74"/>
      <c r="EH61" s="74"/>
      <c r="EI61" s="74"/>
      <c r="EJ61" s="74"/>
      <c r="EK61" s="74"/>
      <c r="EL61" s="74"/>
      <c r="EM61" s="74"/>
      <c r="EN61" s="74"/>
      <c r="EO61" s="74"/>
      <c r="EP61" s="74"/>
      <c r="EQ61" s="74"/>
      <c r="ER61" s="74"/>
      <c r="ES61" s="74"/>
      <c r="ET61" s="74"/>
      <c r="EU61" s="74"/>
      <c r="EV61" s="74"/>
      <c r="EW61" s="74"/>
      <c r="EX61" s="74"/>
      <c r="EY61" s="74"/>
      <c r="EZ61" s="74"/>
      <c r="FA61" s="74"/>
      <c r="FB61" s="74"/>
      <c r="FC61" s="74"/>
      <c r="FD61" s="74"/>
      <c r="FE61" s="74"/>
      <c r="FF61" s="74"/>
      <c r="FG61" s="74"/>
      <c r="FH61" s="74"/>
      <c r="FI61" s="74"/>
      <c r="FJ61" s="74"/>
      <c r="FK61" s="74"/>
      <c r="FL61" s="74"/>
      <c r="FM61" s="74"/>
      <c r="FN61" s="74"/>
      <c r="FO61" s="74"/>
      <c r="FP61" s="74"/>
      <c r="FQ61" s="74"/>
      <c r="FR61" s="74"/>
      <c r="FS61" s="74"/>
      <c r="FT61" s="74"/>
      <c r="FU61" s="74"/>
      <c r="FV61" s="74"/>
      <c r="FW61" s="74"/>
      <c r="FX61" s="74"/>
      <c r="FY61" s="74"/>
      <c r="FZ61" s="74"/>
      <c r="GA61" s="74"/>
      <c r="GB61" s="74"/>
      <c r="GC61" s="74"/>
      <c r="GD61" s="74"/>
      <c r="GE61" s="74"/>
      <c r="GF61" s="74"/>
      <c r="GG61" s="74"/>
      <c r="GH61" s="74"/>
      <c r="GI61" s="74"/>
      <c r="GJ61" s="74"/>
      <c r="GK61" s="74"/>
      <c r="GL61" s="74"/>
      <c r="GM61" s="74"/>
      <c r="GN61" s="74"/>
      <c r="GO61" s="74"/>
      <c r="GP61" s="74"/>
      <c r="GQ61" s="74"/>
      <c r="GR61" s="74"/>
      <c r="GS61" s="74"/>
      <c r="GT61" s="74"/>
      <c r="GU61" s="74"/>
      <c r="GV61" s="74"/>
      <c r="GW61" s="74"/>
      <c r="GX61" s="74"/>
      <c r="GY61" s="74"/>
      <c r="GZ61" s="74"/>
      <c r="HA61" s="74"/>
      <c r="HB61" s="74"/>
      <c r="HC61" s="74"/>
      <c r="HD61" s="74"/>
      <c r="HE61" s="74"/>
      <c r="HF61" s="74"/>
      <c r="HG61" s="74"/>
      <c r="HH61" s="74"/>
      <c r="HI61" s="74"/>
      <c r="HJ61" s="74"/>
      <c r="HK61" s="74"/>
      <c r="HL61" s="74"/>
      <c r="HM61" s="74"/>
      <c r="HN61" s="74"/>
      <c r="HO61" s="74"/>
      <c r="HP61" s="74"/>
      <c r="HQ61" s="74"/>
      <c r="HR61" s="74"/>
      <c r="HS61" s="74"/>
      <c r="HT61" s="74"/>
      <c r="HU61" s="74"/>
      <c r="HV61" s="74"/>
      <c r="HW61" s="74"/>
      <c r="HX61" s="74"/>
      <c r="HY61" s="74"/>
      <c r="HZ61" s="74"/>
      <c r="IA61" s="74"/>
    </row>
    <row r="62" s="75" customFormat="1" ht="24" customHeight="1" spans="1:235">
      <c r="A62" s="74"/>
      <c r="B62" s="74"/>
      <c r="C62" s="74"/>
      <c r="D62" s="74"/>
      <c r="E62" s="74"/>
      <c r="F62" s="74"/>
      <c r="G62" s="74"/>
      <c r="H62" s="74"/>
      <c r="I62" s="74"/>
      <c r="J62" s="74"/>
      <c r="K62" s="74"/>
      <c r="L62" s="74"/>
      <c r="M62" s="74"/>
      <c r="N62" s="74"/>
      <c r="O62" s="74"/>
      <c r="P62" s="74"/>
      <c r="Q62" s="74"/>
      <c r="R62" s="74"/>
      <c r="S62" s="74"/>
      <c r="T62" s="74"/>
      <c r="U62" s="74"/>
      <c r="V62" s="74"/>
      <c r="W62" s="74"/>
      <c r="X62" s="74"/>
      <c r="Y62" s="74"/>
      <c r="Z62" s="74"/>
      <c r="AA62" s="74"/>
      <c r="AB62" s="74"/>
      <c r="AC62" s="74"/>
      <c r="AD62" s="74"/>
      <c r="AE62" s="74"/>
      <c r="AF62" s="74"/>
      <c r="AG62" s="74"/>
      <c r="AH62" s="74"/>
      <c r="AI62" s="74"/>
      <c r="AJ62" s="74"/>
      <c r="AK62" s="74"/>
      <c r="AL62" s="74"/>
      <c r="AM62" s="74"/>
      <c r="AN62" s="74"/>
      <c r="AO62" s="74"/>
      <c r="AP62" s="74"/>
      <c r="AQ62" s="74"/>
      <c r="AR62" s="74"/>
      <c r="AS62" s="74"/>
      <c r="AT62" s="74"/>
      <c r="AU62" s="74"/>
      <c r="AV62" s="74"/>
      <c r="AW62" s="74"/>
      <c r="AX62" s="74"/>
      <c r="AY62" s="74"/>
      <c r="AZ62" s="74"/>
      <c r="BA62" s="74"/>
      <c r="BB62" s="74"/>
      <c r="BC62" s="74"/>
      <c r="BD62" s="74"/>
      <c r="BE62" s="74"/>
      <c r="BF62" s="74"/>
      <c r="BG62" s="74"/>
      <c r="BH62" s="74"/>
      <c r="BI62" s="74"/>
      <c r="BJ62" s="74"/>
      <c r="BK62" s="74"/>
      <c r="BL62" s="74"/>
      <c r="BM62" s="74"/>
      <c r="BN62" s="74"/>
      <c r="BO62" s="74"/>
      <c r="BP62" s="74"/>
      <c r="BQ62" s="74"/>
      <c r="BR62" s="74"/>
      <c r="BS62" s="74"/>
      <c r="BT62" s="74"/>
      <c r="BU62" s="74"/>
      <c r="BV62" s="74"/>
      <c r="BW62" s="74"/>
      <c r="BX62" s="74"/>
      <c r="BY62" s="74"/>
      <c r="BZ62" s="74"/>
      <c r="CA62" s="74"/>
      <c r="CB62" s="74"/>
      <c r="CC62" s="74"/>
      <c r="CD62" s="74"/>
      <c r="CE62" s="74"/>
      <c r="CF62" s="74"/>
      <c r="CG62" s="74"/>
      <c r="CH62" s="74"/>
      <c r="CI62" s="74"/>
      <c r="CJ62" s="74"/>
      <c r="CK62" s="74"/>
      <c r="CL62" s="74"/>
      <c r="CM62" s="74"/>
      <c r="CN62" s="74"/>
      <c r="CO62" s="74"/>
      <c r="CP62" s="74"/>
      <c r="CQ62" s="74"/>
      <c r="CR62" s="74"/>
      <c r="CS62" s="74"/>
      <c r="CT62" s="74"/>
      <c r="CU62" s="74"/>
      <c r="CV62" s="74"/>
      <c r="CW62" s="74"/>
      <c r="CX62" s="74"/>
      <c r="CY62" s="74"/>
      <c r="CZ62" s="74"/>
      <c r="DA62" s="74"/>
      <c r="DB62" s="74"/>
      <c r="DC62" s="74"/>
      <c r="DD62" s="74"/>
      <c r="DE62" s="74"/>
      <c r="DF62" s="74"/>
      <c r="DG62" s="74"/>
      <c r="DH62" s="74"/>
      <c r="DI62" s="74"/>
      <c r="DJ62" s="74"/>
      <c r="DK62" s="74"/>
      <c r="DL62" s="74"/>
      <c r="DM62" s="74"/>
      <c r="DN62" s="74"/>
      <c r="DO62" s="74"/>
      <c r="DP62" s="74"/>
      <c r="DQ62" s="74"/>
      <c r="DR62" s="74"/>
      <c r="DS62" s="74"/>
      <c r="DT62" s="74"/>
      <c r="DU62" s="74"/>
      <c r="DV62" s="74"/>
      <c r="DW62" s="74"/>
      <c r="DX62" s="74"/>
      <c r="DY62" s="74"/>
      <c r="DZ62" s="74"/>
      <c r="EA62" s="74"/>
      <c r="EB62" s="74"/>
      <c r="EC62" s="74"/>
      <c r="ED62" s="74"/>
      <c r="EE62" s="74"/>
      <c r="EF62" s="74"/>
      <c r="EG62" s="74"/>
      <c r="EH62" s="74"/>
      <c r="EI62" s="74"/>
      <c r="EJ62" s="74"/>
      <c r="EK62" s="74"/>
      <c r="EL62" s="74"/>
      <c r="EM62" s="74"/>
      <c r="EN62" s="74"/>
      <c r="EO62" s="74"/>
      <c r="EP62" s="74"/>
      <c r="EQ62" s="74"/>
      <c r="ER62" s="74"/>
      <c r="ES62" s="74"/>
      <c r="ET62" s="74"/>
      <c r="EU62" s="74"/>
      <c r="EV62" s="74"/>
      <c r="EW62" s="74"/>
      <c r="EX62" s="74"/>
      <c r="EY62" s="74"/>
      <c r="EZ62" s="74"/>
      <c r="FA62" s="74"/>
      <c r="FB62" s="74"/>
      <c r="FC62" s="74"/>
      <c r="FD62" s="74"/>
      <c r="FE62" s="74"/>
      <c r="FF62" s="74"/>
      <c r="FG62" s="74"/>
      <c r="FH62" s="74"/>
      <c r="FI62" s="74"/>
      <c r="FJ62" s="74"/>
      <c r="FK62" s="74"/>
      <c r="FL62" s="74"/>
      <c r="FM62" s="74"/>
      <c r="FN62" s="74"/>
      <c r="FO62" s="74"/>
      <c r="FP62" s="74"/>
      <c r="FQ62" s="74"/>
      <c r="FR62" s="74"/>
      <c r="FS62" s="74"/>
      <c r="FT62" s="74"/>
      <c r="FU62" s="74"/>
      <c r="FV62" s="74"/>
      <c r="FW62" s="74"/>
      <c r="FX62" s="74"/>
      <c r="FY62" s="74"/>
      <c r="FZ62" s="74"/>
      <c r="GA62" s="74"/>
      <c r="GB62" s="74"/>
      <c r="GC62" s="74"/>
      <c r="GD62" s="74"/>
      <c r="GE62" s="74"/>
      <c r="GF62" s="74"/>
      <c r="GG62" s="74"/>
      <c r="GH62" s="74"/>
      <c r="GI62" s="74"/>
      <c r="GJ62" s="74"/>
      <c r="GK62" s="74"/>
      <c r="GL62" s="74"/>
      <c r="GM62" s="74"/>
      <c r="GN62" s="74"/>
      <c r="GO62" s="74"/>
      <c r="GP62" s="74"/>
      <c r="GQ62" s="74"/>
      <c r="GR62" s="74"/>
      <c r="GS62" s="74"/>
      <c r="GT62" s="74"/>
      <c r="GU62" s="74"/>
      <c r="GV62" s="74"/>
      <c r="GW62" s="74"/>
      <c r="GX62" s="74"/>
      <c r="GY62" s="74"/>
      <c r="GZ62" s="74"/>
      <c r="HA62" s="74"/>
      <c r="HB62" s="74"/>
      <c r="HC62" s="74"/>
      <c r="HD62" s="74"/>
      <c r="HE62" s="74"/>
      <c r="HF62" s="74"/>
      <c r="HG62" s="74"/>
      <c r="HH62" s="74"/>
      <c r="HI62" s="74"/>
      <c r="HJ62" s="74"/>
      <c r="HK62" s="74"/>
      <c r="HL62" s="74"/>
      <c r="HM62" s="74"/>
      <c r="HN62" s="74"/>
      <c r="HO62" s="74"/>
      <c r="HP62" s="74"/>
      <c r="HQ62" s="74"/>
      <c r="HR62" s="74"/>
      <c r="HS62" s="74"/>
      <c r="HT62" s="74"/>
      <c r="HU62" s="74"/>
      <c r="HV62" s="74"/>
      <c r="HW62" s="74"/>
      <c r="HX62" s="74"/>
      <c r="HY62" s="74"/>
      <c r="HZ62" s="74"/>
      <c r="IA62" s="74"/>
    </row>
    <row r="63" s="75" customFormat="1" ht="24" customHeight="1" spans="1:235">
      <c r="A63" s="74"/>
      <c r="B63" s="74"/>
      <c r="C63" s="74"/>
      <c r="D63" s="74"/>
      <c r="E63" s="74"/>
      <c r="F63" s="74"/>
      <c r="G63" s="74"/>
      <c r="H63" s="74"/>
      <c r="I63" s="74"/>
      <c r="J63" s="74"/>
      <c r="K63" s="74"/>
      <c r="L63" s="74"/>
      <c r="M63" s="74"/>
      <c r="N63" s="74"/>
      <c r="O63" s="74"/>
      <c r="P63" s="74"/>
      <c r="Q63" s="74"/>
      <c r="R63" s="74"/>
      <c r="S63" s="74"/>
      <c r="T63" s="74"/>
      <c r="U63" s="74"/>
      <c r="V63" s="74"/>
      <c r="W63" s="74"/>
      <c r="X63" s="74"/>
      <c r="Y63" s="74"/>
      <c r="Z63" s="74"/>
      <c r="AA63" s="74"/>
      <c r="AB63" s="74"/>
      <c r="AC63" s="74"/>
      <c r="AD63" s="74"/>
      <c r="AE63" s="74"/>
      <c r="AF63" s="74"/>
      <c r="AG63" s="74"/>
      <c r="AH63" s="74"/>
      <c r="AI63" s="74"/>
      <c r="AJ63" s="74"/>
      <c r="AK63" s="74"/>
      <c r="AL63" s="74"/>
      <c r="AM63" s="74"/>
      <c r="AN63" s="74"/>
      <c r="AO63" s="74"/>
      <c r="AP63" s="74"/>
      <c r="AQ63" s="74"/>
      <c r="AR63" s="74"/>
      <c r="AS63" s="74"/>
      <c r="AT63" s="74"/>
      <c r="AU63" s="74"/>
      <c r="AV63" s="74"/>
      <c r="AW63" s="74"/>
      <c r="AX63" s="74"/>
      <c r="AY63" s="74"/>
      <c r="AZ63" s="74"/>
      <c r="BA63" s="74"/>
      <c r="BB63" s="74"/>
      <c r="BC63" s="74"/>
      <c r="BD63" s="74"/>
      <c r="BE63" s="74"/>
      <c r="BF63" s="74"/>
      <c r="BG63" s="74"/>
      <c r="BH63" s="74"/>
      <c r="BI63" s="74"/>
      <c r="BJ63" s="74"/>
      <c r="BK63" s="74"/>
      <c r="BL63" s="74"/>
      <c r="BM63" s="74"/>
      <c r="BN63" s="74"/>
      <c r="BO63" s="74"/>
      <c r="BP63" s="74"/>
      <c r="BQ63" s="74"/>
      <c r="BR63" s="74"/>
      <c r="BS63" s="74"/>
      <c r="BT63" s="74"/>
      <c r="BU63" s="74"/>
      <c r="BV63" s="74"/>
      <c r="BW63" s="74"/>
      <c r="BX63" s="74"/>
      <c r="BY63" s="74"/>
      <c r="BZ63" s="74"/>
      <c r="CA63" s="74"/>
      <c r="CB63" s="74"/>
      <c r="CC63" s="74"/>
      <c r="CD63" s="74"/>
      <c r="CE63" s="74"/>
      <c r="CF63" s="74"/>
      <c r="CG63" s="74"/>
      <c r="CH63" s="74"/>
      <c r="CI63" s="74"/>
      <c r="CJ63" s="74"/>
      <c r="CK63" s="74"/>
      <c r="CL63" s="74"/>
      <c r="CM63" s="74"/>
      <c r="CN63" s="74"/>
      <c r="CO63" s="74"/>
      <c r="CP63" s="74"/>
      <c r="CQ63" s="74"/>
      <c r="CR63" s="74"/>
      <c r="CS63" s="74"/>
      <c r="CT63" s="74"/>
      <c r="CU63" s="74"/>
      <c r="CV63" s="74"/>
      <c r="CW63" s="74"/>
      <c r="CX63" s="74"/>
      <c r="CY63" s="74"/>
      <c r="CZ63" s="74"/>
      <c r="DA63" s="74"/>
      <c r="DB63" s="74"/>
      <c r="DC63" s="74"/>
      <c r="DD63" s="74"/>
      <c r="DE63" s="74"/>
      <c r="DF63" s="74"/>
      <c r="DG63" s="74"/>
      <c r="DH63" s="74"/>
      <c r="DI63" s="74"/>
      <c r="DJ63" s="74"/>
      <c r="DK63" s="74"/>
      <c r="DL63" s="74"/>
      <c r="DM63" s="74"/>
      <c r="DN63" s="74"/>
      <c r="DO63" s="74"/>
      <c r="DP63" s="74"/>
      <c r="DQ63" s="74"/>
      <c r="DR63" s="74"/>
      <c r="DS63" s="74"/>
      <c r="DT63" s="74"/>
      <c r="DU63" s="74"/>
      <c r="DV63" s="74"/>
      <c r="DW63" s="74"/>
      <c r="DX63" s="74"/>
      <c r="DY63" s="74"/>
      <c r="DZ63" s="74"/>
      <c r="EA63" s="74"/>
      <c r="EB63" s="74"/>
      <c r="EC63" s="74"/>
      <c r="ED63" s="74"/>
      <c r="EE63" s="74"/>
      <c r="EF63" s="74"/>
      <c r="EG63" s="74"/>
      <c r="EH63" s="74"/>
      <c r="EI63" s="74"/>
      <c r="EJ63" s="74"/>
      <c r="EK63" s="74"/>
      <c r="EL63" s="74"/>
      <c r="EM63" s="74"/>
      <c r="EN63" s="74"/>
      <c r="EO63" s="74"/>
      <c r="EP63" s="74"/>
      <c r="EQ63" s="74"/>
      <c r="ER63" s="74"/>
      <c r="ES63" s="74"/>
      <c r="ET63" s="74"/>
      <c r="EU63" s="74"/>
      <c r="EV63" s="74"/>
      <c r="EW63" s="74"/>
      <c r="EX63" s="74"/>
      <c r="EY63" s="74"/>
      <c r="EZ63" s="74"/>
      <c r="FA63" s="74"/>
      <c r="FB63" s="74"/>
      <c r="FC63" s="74"/>
      <c r="FD63" s="74"/>
      <c r="FE63" s="74"/>
      <c r="FF63" s="74"/>
      <c r="FG63" s="74"/>
      <c r="FH63" s="74"/>
      <c r="FI63" s="74"/>
      <c r="FJ63" s="74"/>
      <c r="FK63" s="74"/>
      <c r="FL63" s="74"/>
      <c r="FM63" s="74"/>
      <c r="FN63" s="74"/>
      <c r="FO63" s="74"/>
      <c r="FP63" s="74"/>
      <c r="FQ63" s="74"/>
      <c r="FR63" s="74"/>
      <c r="FS63" s="74"/>
      <c r="FT63" s="74"/>
      <c r="FU63" s="74"/>
      <c r="FV63" s="74"/>
      <c r="FW63" s="74"/>
      <c r="FX63" s="74"/>
      <c r="FY63" s="74"/>
      <c r="FZ63" s="74"/>
      <c r="GA63" s="74"/>
      <c r="GB63" s="74"/>
      <c r="GC63" s="74"/>
      <c r="GD63" s="74"/>
      <c r="GE63" s="74"/>
      <c r="GF63" s="74"/>
      <c r="GG63" s="74"/>
      <c r="GH63" s="74"/>
      <c r="GI63" s="74"/>
      <c r="GJ63" s="74"/>
      <c r="GK63" s="74"/>
      <c r="GL63" s="74"/>
      <c r="GM63" s="74"/>
      <c r="GN63" s="74"/>
      <c r="GO63" s="74"/>
      <c r="GP63" s="74"/>
      <c r="GQ63" s="74"/>
      <c r="GR63" s="74"/>
      <c r="GS63" s="74"/>
      <c r="GT63" s="74"/>
      <c r="GU63" s="74"/>
      <c r="GV63" s="74"/>
      <c r="GW63" s="74"/>
      <c r="GX63" s="74"/>
      <c r="GY63" s="74"/>
      <c r="GZ63" s="74"/>
      <c r="HA63" s="74"/>
      <c r="HB63" s="74"/>
      <c r="HC63" s="74"/>
      <c r="HD63" s="74"/>
      <c r="HE63" s="74"/>
      <c r="HF63" s="74"/>
      <c r="HG63" s="74"/>
      <c r="HH63" s="74"/>
      <c r="HI63" s="74"/>
      <c r="HJ63" s="74"/>
      <c r="HK63" s="74"/>
      <c r="HL63" s="74"/>
      <c r="HM63" s="74"/>
      <c r="HN63" s="74"/>
      <c r="HO63" s="74"/>
      <c r="HP63" s="74"/>
      <c r="HQ63" s="74"/>
      <c r="HR63" s="74"/>
      <c r="HS63" s="74"/>
      <c r="HT63" s="74"/>
      <c r="HU63" s="74"/>
      <c r="HV63" s="74"/>
      <c r="HW63" s="74"/>
      <c r="HX63" s="74"/>
      <c r="HY63" s="74"/>
      <c r="HZ63" s="74"/>
      <c r="IA63" s="74"/>
    </row>
    <row r="64" s="75" customFormat="1" ht="24" customHeight="1" spans="1:235">
      <c r="A64" s="74"/>
      <c r="B64" s="74"/>
      <c r="C64" s="74"/>
      <c r="D64" s="74"/>
      <c r="E64" s="74"/>
      <c r="F64" s="74"/>
      <c r="G64" s="74"/>
      <c r="H64" s="74"/>
      <c r="I64" s="74"/>
      <c r="J64" s="74"/>
      <c r="K64" s="74"/>
      <c r="L64" s="74"/>
      <c r="M64" s="74"/>
      <c r="N64" s="74"/>
      <c r="O64" s="74"/>
      <c r="P64" s="74"/>
      <c r="Q64" s="74"/>
      <c r="R64" s="74"/>
      <c r="S64" s="74"/>
      <c r="T64" s="74"/>
      <c r="U64" s="74"/>
      <c r="V64" s="74"/>
      <c r="W64" s="74"/>
      <c r="X64" s="74"/>
      <c r="Y64" s="74"/>
      <c r="Z64" s="74"/>
      <c r="AA64" s="74"/>
      <c r="AB64" s="74"/>
      <c r="AC64" s="74"/>
      <c r="AD64" s="74"/>
      <c r="AE64" s="74"/>
      <c r="AF64" s="74"/>
      <c r="AG64" s="74"/>
      <c r="AH64" s="74"/>
      <c r="AI64" s="74"/>
      <c r="AJ64" s="74"/>
      <c r="AK64" s="74"/>
      <c r="AL64" s="74"/>
      <c r="AM64" s="74"/>
      <c r="AN64" s="74"/>
      <c r="AO64" s="74"/>
      <c r="AP64" s="74"/>
      <c r="AQ64" s="74"/>
      <c r="AR64" s="74"/>
      <c r="AS64" s="74"/>
      <c r="AT64" s="74"/>
      <c r="AU64" s="74"/>
      <c r="AV64" s="74"/>
      <c r="AW64" s="74"/>
      <c r="AX64" s="74"/>
      <c r="AY64" s="74"/>
      <c r="AZ64" s="74"/>
      <c r="BA64" s="74"/>
      <c r="BB64" s="74"/>
      <c r="BC64" s="74"/>
      <c r="BD64" s="74"/>
      <c r="BE64" s="74"/>
      <c r="BF64" s="74"/>
      <c r="BG64" s="74"/>
      <c r="BH64" s="74"/>
      <c r="BI64" s="74"/>
      <c r="BJ64" s="74"/>
      <c r="BK64" s="74"/>
      <c r="BL64" s="74"/>
      <c r="BM64" s="74"/>
      <c r="BN64" s="74"/>
      <c r="BO64" s="74"/>
      <c r="BP64" s="74"/>
      <c r="BQ64" s="74"/>
      <c r="BR64" s="74"/>
      <c r="BS64" s="74"/>
      <c r="BT64" s="74"/>
      <c r="BU64" s="74"/>
      <c r="BV64" s="74"/>
      <c r="BW64" s="74"/>
      <c r="BX64" s="74"/>
      <c r="BY64" s="74"/>
      <c r="BZ64" s="74"/>
      <c r="CA64" s="74"/>
      <c r="CB64" s="74"/>
      <c r="CC64" s="74"/>
      <c r="CD64" s="74"/>
      <c r="CE64" s="74"/>
      <c r="CF64" s="74"/>
      <c r="CG64" s="74"/>
      <c r="CH64" s="74"/>
      <c r="CI64" s="74"/>
      <c r="CJ64" s="74"/>
      <c r="CK64" s="74"/>
      <c r="CL64" s="74"/>
      <c r="CM64" s="74"/>
      <c r="CN64" s="74"/>
      <c r="CO64" s="74"/>
      <c r="CP64" s="74"/>
      <c r="CQ64" s="74"/>
      <c r="CR64" s="74"/>
      <c r="CS64" s="74"/>
      <c r="CT64" s="74"/>
      <c r="CU64" s="74"/>
      <c r="CV64" s="74"/>
      <c r="CW64" s="74"/>
      <c r="CX64" s="74"/>
      <c r="CY64" s="74"/>
      <c r="CZ64" s="74"/>
      <c r="DA64" s="74"/>
      <c r="DB64" s="74"/>
      <c r="DC64" s="74"/>
      <c r="DD64" s="74"/>
      <c r="DE64" s="74"/>
      <c r="DF64" s="74"/>
      <c r="DG64" s="74"/>
      <c r="DH64" s="74"/>
      <c r="DI64" s="74"/>
      <c r="DJ64" s="74"/>
      <c r="DK64" s="74"/>
      <c r="DL64" s="74"/>
      <c r="DM64" s="74"/>
      <c r="DN64" s="74"/>
      <c r="DO64" s="74"/>
      <c r="DP64" s="74"/>
      <c r="DQ64" s="74"/>
      <c r="DR64" s="74"/>
      <c r="DS64" s="74"/>
      <c r="DT64" s="74"/>
      <c r="DU64" s="74"/>
      <c r="DV64" s="74"/>
      <c r="DW64" s="74"/>
      <c r="DX64" s="74"/>
      <c r="DY64" s="74"/>
      <c r="DZ64" s="74"/>
      <c r="EA64" s="74"/>
      <c r="EB64" s="74"/>
      <c r="EC64" s="74"/>
      <c r="ED64" s="74"/>
      <c r="EE64" s="74"/>
      <c r="EF64" s="74"/>
      <c r="EG64" s="74"/>
      <c r="EH64" s="74"/>
      <c r="EI64" s="74"/>
      <c r="EJ64" s="74"/>
      <c r="EK64" s="74"/>
      <c r="EL64" s="74"/>
      <c r="EM64" s="74"/>
      <c r="EN64" s="74"/>
      <c r="EO64" s="74"/>
      <c r="EP64" s="74"/>
      <c r="EQ64" s="74"/>
      <c r="ER64" s="74"/>
      <c r="ES64" s="74"/>
      <c r="ET64" s="74"/>
      <c r="EU64" s="74"/>
      <c r="EV64" s="74"/>
      <c r="EW64" s="74"/>
      <c r="EX64" s="74"/>
      <c r="EY64" s="74"/>
      <c r="EZ64" s="74"/>
      <c r="FA64" s="74"/>
      <c r="FB64" s="74"/>
      <c r="FC64" s="74"/>
      <c r="FD64" s="74"/>
      <c r="FE64" s="74"/>
      <c r="FF64" s="74"/>
      <c r="FG64" s="74"/>
      <c r="FH64" s="74"/>
      <c r="FI64" s="74"/>
      <c r="FJ64" s="74"/>
      <c r="FK64" s="74"/>
      <c r="FL64" s="74"/>
      <c r="FM64" s="74"/>
      <c r="FN64" s="74"/>
      <c r="FO64" s="74"/>
      <c r="FP64" s="74"/>
      <c r="FQ64" s="74"/>
      <c r="FR64" s="74"/>
      <c r="FS64" s="74"/>
      <c r="FT64" s="74"/>
      <c r="FU64" s="74"/>
      <c r="FV64" s="74"/>
      <c r="FW64" s="74"/>
      <c r="FX64" s="74"/>
      <c r="FY64" s="74"/>
      <c r="FZ64" s="74"/>
      <c r="GA64" s="74"/>
      <c r="GB64" s="74"/>
      <c r="GC64" s="74"/>
      <c r="GD64" s="74"/>
      <c r="GE64" s="74"/>
      <c r="GF64" s="74"/>
      <c r="GG64" s="74"/>
      <c r="GH64" s="74"/>
      <c r="GI64" s="74"/>
      <c r="GJ64" s="74"/>
      <c r="GK64" s="74"/>
      <c r="GL64" s="74"/>
      <c r="GM64" s="74"/>
      <c r="GN64" s="74"/>
      <c r="GO64" s="74"/>
      <c r="GP64" s="74"/>
      <c r="GQ64" s="74"/>
      <c r="GR64" s="74"/>
      <c r="GS64" s="74"/>
      <c r="GT64" s="74"/>
      <c r="GU64" s="74"/>
      <c r="GV64" s="74"/>
      <c r="GW64" s="74"/>
      <c r="GX64" s="74"/>
      <c r="GY64" s="74"/>
      <c r="GZ64" s="74"/>
      <c r="HA64" s="74"/>
      <c r="HB64" s="74"/>
      <c r="HC64" s="74"/>
      <c r="HD64" s="74"/>
      <c r="HE64" s="74"/>
      <c r="HF64" s="74"/>
      <c r="HG64" s="74"/>
      <c r="HH64" s="74"/>
      <c r="HI64" s="74"/>
      <c r="HJ64" s="74"/>
      <c r="HK64" s="74"/>
      <c r="HL64" s="74"/>
      <c r="HM64" s="74"/>
      <c r="HN64" s="74"/>
      <c r="HO64" s="74"/>
      <c r="HP64" s="74"/>
      <c r="HQ64" s="74"/>
      <c r="HR64" s="74"/>
      <c r="HS64" s="74"/>
      <c r="HT64" s="74"/>
      <c r="HU64" s="74"/>
      <c r="HV64" s="74"/>
      <c r="HW64" s="74"/>
      <c r="HX64" s="74"/>
      <c r="HY64" s="74"/>
      <c r="HZ64" s="74"/>
      <c r="IA64" s="74"/>
    </row>
    <row r="65" s="75" customFormat="1" ht="24" customHeight="1" spans="1:235">
      <c r="A65" s="74"/>
      <c r="B65" s="74"/>
      <c r="C65" s="74"/>
      <c r="D65" s="74"/>
      <c r="E65" s="74"/>
      <c r="F65" s="74"/>
      <c r="G65" s="74"/>
      <c r="H65" s="74"/>
      <c r="I65" s="74"/>
      <c r="J65" s="74"/>
      <c r="K65" s="74"/>
      <c r="L65" s="74"/>
      <c r="M65" s="74"/>
      <c r="N65" s="74"/>
      <c r="O65" s="74"/>
      <c r="P65" s="74"/>
      <c r="Q65" s="74"/>
      <c r="R65" s="74"/>
      <c r="S65" s="74"/>
      <c r="T65" s="74"/>
      <c r="U65" s="74"/>
      <c r="V65" s="74"/>
      <c r="W65" s="74"/>
      <c r="X65" s="74"/>
      <c r="Y65" s="74"/>
      <c r="Z65" s="74"/>
      <c r="AA65" s="74"/>
      <c r="AB65" s="74"/>
      <c r="AC65" s="74"/>
      <c r="AD65" s="74"/>
      <c r="AE65" s="74"/>
      <c r="AF65" s="74"/>
      <c r="AG65" s="74"/>
      <c r="AH65" s="74"/>
      <c r="AI65" s="74"/>
      <c r="AJ65" s="74"/>
      <c r="AK65" s="74"/>
      <c r="AL65" s="74"/>
      <c r="AM65" s="74"/>
      <c r="AN65" s="74"/>
      <c r="AO65" s="74"/>
      <c r="AP65" s="74"/>
      <c r="AQ65" s="74"/>
      <c r="AR65" s="74"/>
      <c r="AS65" s="74"/>
      <c r="AT65" s="74"/>
      <c r="AU65" s="74"/>
      <c r="AV65" s="74"/>
      <c r="AW65" s="74"/>
      <c r="AX65" s="74"/>
      <c r="AY65" s="74"/>
      <c r="AZ65" s="74"/>
      <c r="BA65" s="74"/>
      <c r="BB65" s="74"/>
      <c r="BC65" s="74"/>
      <c r="BD65" s="74"/>
      <c r="BE65" s="74"/>
      <c r="BF65" s="74"/>
      <c r="BG65" s="74"/>
      <c r="BH65" s="74"/>
      <c r="BI65" s="74"/>
      <c r="BJ65" s="74"/>
      <c r="BK65" s="74"/>
      <c r="BL65" s="74"/>
      <c r="BM65" s="74"/>
      <c r="BN65" s="74"/>
      <c r="BO65" s="74"/>
      <c r="BP65" s="74"/>
      <c r="BQ65" s="74"/>
      <c r="BR65" s="74"/>
      <c r="BS65" s="74"/>
      <c r="BT65" s="74"/>
      <c r="BU65" s="74"/>
      <c r="BV65" s="74"/>
      <c r="BW65" s="74"/>
      <c r="BX65" s="74"/>
      <c r="BY65" s="74"/>
      <c r="BZ65" s="74"/>
      <c r="CA65" s="74"/>
      <c r="CB65" s="74"/>
      <c r="CC65" s="74"/>
      <c r="CD65" s="74"/>
      <c r="CE65" s="74"/>
      <c r="CF65" s="74"/>
      <c r="CG65" s="74"/>
      <c r="CH65" s="74"/>
      <c r="CI65" s="74"/>
      <c r="CJ65" s="74"/>
      <c r="CK65" s="74"/>
      <c r="CL65" s="74"/>
      <c r="CM65" s="74"/>
      <c r="CN65" s="74"/>
      <c r="CO65" s="74"/>
      <c r="CP65" s="74"/>
      <c r="CQ65" s="74"/>
      <c r="CR65" s="74"/>
      <c r="CS65" s="74"/>
      <c r="CT65" s="74"/>
      <c r="CU65" s="74"/>
      <c r="CV65" s="74"/>
      <c r="CW65" s="74"/>
      <c r="CX65" s="74"/>
      <c r="CY65" s="74"/>
      <c r="CZ65" s="74"/>
      <c r="DA65" s="74"/>
      <c r="DB65" s="74"/>
      <c r="DC65" s="74"/>
      <c r="DD65" s="74"/>
      <c r="DE65" s="74"/>
      <c r="DF65" s="74"/>
      <c r="DG65" s="74"/>
      <c r="DH65" s="74"/>
      <c r="DI65" s="74"/>
      <c r="DJ65" s="74"/>
      <c r="DK65" s="74"/>
      <c r="DL65" s="74"/>
      <c r="DM65" s="74"/>
      <c r="DN65" s="74"/>
      <c r="DO65" s="74"/>
      <c r="DP65" s="74"/>
      <c r="DQ65" s="74"/>
      <c r="DR65" s="74"/>
      <c r="DS65" s="74"/>
      <c r="DT65" s="74"/>
      <c r="DU65" s="74"/>
      <c r="DV65" s="74"/>
      <c r="DW65" s="74"/>
      <c r="DX65" s="74"/>
      <c r="DY65" s="74"/>
      <c r="DZ65" s="74"/>
      <c r="EA65" s="74"/>
      <c r="EB65" s="74"/>
      <c r="EC65" s="74"/>
      <c r="ED65" s="74"/>
      <c r="EE65" s="74"/>
      <c r="EF65" s="74"/>
      <c r="EG65" s="74"/>
      <c r="EH65" s="74"/>
      <c r="EI65" s="74"/>
      <c r="EJ65" s="74"/>
      <c r="EK65" s="74"/>
      <c r="EL65" s="74"/>
      <c r="EM65" s="74"/>
      <c r="EN65" s="74"/>
      <c r="EO65" s="74"/>
      <c r="EP65" s="74"/>
      <c r="EQ65" s="74"/>
      <c r="ER65" s="74"/>
      <c r="ES65" s="74"/>
      <c r="ET65" s="74"/>
      <c r="EU65" s="74"/>
      <c r="EV65" s="74"/>
      <c r="EW65" s="74"/>
      <c r="EX65" s="74"/>
      <c r="EY65" s="74"/>
      <c r="EZ65" s="74"/>
      <c r="FA65" s="74"/>
      <c r="FB65" s="74"/>
      <c r="FC65" s="74"/>
      <c r="FD65" s="74"/>
      <c r="FE65" s="74"/>
      <c r="FF65" s="74"/>
      <c r="FG65" s="74"/>
      <c r="FH65" s="74"/>
      <c r="FI65" s="74"/>
      <c r="FJ65" s="74"/>
      <c r="FK65" s="74"/>
      <c r="FL65" s="74"/>
      <c r="FM65" s="74"/>
      <c r="FN65" s="74"/>
      <c r="FO65" s="74"/>
      <c r="FP65" s="74"/>
      <c r="FQ65" s="74"/>
      <c r="FR65" s="74"/>
      <c r="FS65" s="74"/>
      <c r="FT65" s="74"/>
      <c r="FU65" s="74"/>
      <c r="FV65" s="74"/>
      <c r="FW65" s="74"/>
      <c r="FX65" s="74"/>
      <c r="FY65" s="74"/>
      <c r="FZ65" s="74"/>
      <c r="GA65" s="74"/>
      <c r="GB65" s="74"/>
      <c r="GC65" s="74"/>
      <c r="GD65" s="74"/>
      <c r="GE65" s="74"/>
      <c r="GF65" s="74"/>
      <c r="GG65" s="74"/>
      <c r="GH65" s="74"/>
      <c r="GI65" s="74"/>
      <c r="GJ65" s="74"/>
      <c r="GK65" s="74"/>
      <c r="GL65" s="74"/>
      <c r="GM65" s="74"/>
      <c r="GN65" s="74"/>
      <c r="GO65" s="74"/>
      <c r="GP65" s="74"/>
      <c r="GQ65" s="74"/>
      <c r="GR65" s="74"/>
      <c r="GS65" s="74"/>
      <c r="GT65" s="74"/>
      <c r="GU65" s="74"/>
      <c r="GV65" s="74"/>
      <c r="GW65" s="74"/>
      <c r="GX65" s="74"/>
      <c r="GY65" s="74"/>
      <c r="GZ65" s="74"/>
      <c r="HA65" s="74"/>
      <c r="HB65" s="74"/>
      <c r="HC65" s="74"/>
      <c r="HD65" s="74"/>
      <c r="HE65" s="74"/>
      <c r="HF65" s="74"/>
      <c r="HG65" s="74"/>
      <c r="HH65" s="74"/>
      <c r="HI65" s="74"/>
      <c r="HJ65" s="74"/>
      <c r="HK65" s="74"/>
      <c r="HL65" s="74"/>
      <c r="HM65" s="74"/>
      <c r="HN65" s="74"/>
      <c r="HO65" s="74"/>
      <c r="HP65" s="74"/>
      <c r="HQ65" s="74"/>
      <c r="HR65" s="74"/>
      <c r="HS65" s="74"/>
      <c r="HT65" s="74"/>
      <c r="HU65" s="74"/>
      <c r="HV65" s="74"/>
      <c r="HW65" s="74"/>
      <c r="HX65" s="74"/>
      <c r="HY65" s="74"/>
      <c r="HZ65" s="74"/>
      <c r="IA65" s="74"/>
    </row>
    <row r="66" s="75" customFormat="1" ht="24" customHeight="1" spans="1:235">
      <c r="A66" s="74"/>
      <c r="B66" s="74"/>
      <c r="C66" s="74"/>
      <c r="D66" s="74"/>
      <c r="E66" s="74"/>
      <c r="F66" s="74"/>
      <c r="G66" s="74"/>
      <c r="H66" s="74"/>
      <c r="I66" s="74"/>
      <c r="J66" s="74"/>
      <c r="K66" s="74"/>
      <c r="L66" s="74"/>
      <c r="M66" s="74"/>
      <c r="N66" s="74"/>
      <c r="O66" s="74"/>
      <c r="P66" s="74"/>
      <c r="Q66" s="74"/>
      <c r="R66" s="74"/>
      <c r="S66" s="74"/>
      <c r="T66" s="74"/>
      <c r="U66" s="74"/>
      <c r="V66" s="74"/>
      <c r="W66" s="74"/>
      <c r="X66" s="74"/>
      <c r="Y66" s="74"/>
      <c r="Z66" s="74"/>
      <c r="AA66" s="74"/>
      <c r="AB66" s="74"/>
      <c r="AC66" s="74"/>
      <c r="AD66" s="74"/>
      <c r="AE66" s="74"/>
      <c r="AF66" s="74"/>
      <c r="AG66" s="74"/>
      <c r="AH66" s="74"/>
      <c r="AI66" s="74"/>
      <c r="AJ66" s="74"/>
      <c r="AK66" s="74"/>
      <c r="AL66" s="74"/>
      <c r="AM66" s="74"/>
      <c r="AN66" s="74"/>
      <c r="AO66" s="74"/>
      <c r="AP66" s="74"/>
      <c r="AQ66" s="74"/>
      <c r="AR66" s="74"/>
      <c r="AS66" s="74"/>
      <c r="AT66" s="74"/>
      <c r="AU66" s="74"/>
      <c r="AV66" s="74"/>
      <c r="AW66" s="74"/>
      <c r="AX66" s="74"/>
      <c r="AY66" s="74"/>
      <c r="AZ66" s="74"/>
      <c r="BA66" s="74"/>
      <c r="BB66" s="74"/>
      <c r="BC66" s="74"/>
      <c r="BD66" s="74"/>
      <c r="BE66" s="74"/>
      <c r="BF66" s="74"/>
      <c r="BG66" s="74"/>
      <c r="BH66" s="74"/>
      <c r="BI66" s="74"/>
      <c r="BJ66" s="74"/>
      <c r="BK66" s="74"/>
      <c r="BL66" s="74"/>
      <c r="BM66" s="74"/>
      <c r="BN66" s="74"/>
      <c r="BO66" s="74"/>
      <c r="BP66" s="74"/>
      <c r="BQ66" s="74"/>
      <c r="BR66" s="74"/>
      <c r="BS66" s="74"/>
      <c r="BT66" s="74"/>
      <c r="BU66" s="74"/>
      <c r="BV66" s="74"/>
      <c r="BW66" s="74"/>
      <c r="BX66" s="74"/>
      <c r="BY66" s="74"/>
      <c r="BZ66" s="74"/>
      <c r="CA66" s="74"/>
      <c r="CB66" s="74"/>
      <c r="CC66" s="74"/>
      <c r="CD66" s="74"/>
      <c r="CE66" s="74"/>
      <c r="CF66" s="74"/>
      <c r="CG66" s="74"/>
      <c r="CH66" s="74"/>
      <c r="CI66" s="74"/>
      <c r="CJ66" s="74"/>
      <c r="CK66" s="74"/>
      <c r="CL66" s="74"/>
      <c r="CM66" s="74"/>
      <c r="CN66" s="74"/>
      <c r="CO66" s="74"/>
      <c r="CP66" s="74"/>
      <c r="CQ66" s="74"/>
      <c r="CR66" s="74"/>
      <c r="CS66" s="74"/>
      <c r="CT66" s="74"/>
      <c r="CU66" s="74"/>
      <c r="CV66" s="74"/>
      <c r="CW66" s="74"/>
      <c r="CX66" s="74"/>
      <c r="CY66" s="74"/>
      <c r="CZ66" s="74"/>
      <c r="DA66" s="74"/>
      <c r="DB66" s="74"/>
      <c r="DC66" s="74"/>
      <c r="DD66" s="74"/>
      <c r="DE66" s="74"/>
      <c r="DF66" s="74"/>
      <c r="DG66" s="74"/>
      <c r="DH66" s="74"/>
      <c r="DI66" s="74"/>
      <c r="DJ66" s="74"/>
      <c r="DK66" s="74"/>
      <c r="DL66" s="74"/>
      <c r="DM66" s="74"/>
      <c r="DN66" s="74"/>
      <c r="DO66" s="74"/>
      <c r="DP66" s="74"/>
      <c r="DQ66" s="74"/>
      <c r="DR66" s="74"/>
      <c r="DS66" s="74"/>
      <c r="DT66" s="74"/>
      <c r="DU66" s="74"/>
      <c r="DV66" s="74"/>
      <c r="DW66" s="74"/>
      <c r="DX66" s="74"/>
      <c r="DY66" s="74"/>
      <c r="DZ66" s="74"/>
      <c r="EA66" s="74"/>
      <c r="EB66" s="74"/>
      <c r="EC66" s="74"/>
      <c r="ED66" s="74"/>
      <c r="EE66" s="74"/>
      <c r="EF66" s="74"/>
      <c r="EG66" s="74"/>
      <c r="EH66" s="74"/>
      <c r="EI66" s="74"/>
      <c r="EJ66" s="74"/>
      <c r="EK66" s="74"/>
      <c r="EL66" s="74"/>
      <c r="EM66" s="74"/>
      <c r="EN66" s="74"/>
      <c r="EO66" s="74"/>
      <c r="EP66" s="74"/>
      <c r="EQ66" s="74"/>
      <c r="ER66" s="74"/>
      <c r="ES66" s="74"/>
      <c r="ET66" s="74"/>
      <c r="EU66" s="74"/>
      <c r="EV66" s="74"/>
      <c r="EW66" s="74"/>
      <c r="EX66" s="74"/>
      <c r="EY66" s="74"/>
      <c r="EZ66" s="74"/>
      <c r="FA66" s="74"/>
      <c r="FB66" s="74"/>
      <c r="FC66" s="74"/>
      <c r="FD66" s="74"/>
      <c r="FE66" s="74"/>
      <c r="FF66" s="74"/>
      <c r="FG66" s="74"/>
      <c r="FH66" s="74"/>
      <c r="FI66" s="74"/>
      <c r="FJ66" s="74"/>
      <c r="FK66" s="74"/>
      <c r="FL66" s="74"/>
      <c r="FM66" s="74"/>
      <c r="FN66" s="74"/>
      <c r="FO66" s="74"/>
      <c r="FP66" s="74"/>
      <c r="FQ66" s="74"/>
      <c r="FR66" s="74"/>
      <c r="FS66" s="74"/>
      <c r="FT66" s="74"/>
      <c r="FU66" s="74"/>
      <c r="FV66" s="74"/>
      <c r="FW66" s="74"/>
      <c r="FX66" s="74"/>
      <c r="FY66" s="74"/>
      <c r="FZ66" s="74"/>
      <c r="GA66" s="74"/>
      <c r="GB66" s="74"/>
      <c r="GC66" s="74"/>
      <c r="GD66" s="74"/>
      <c r="GE66" s="74"/>
      <c r="GF66" s="74"/>
      <c r="GG66" s="74"/>
      <c r="GH66" s="74"/>
      <c r="GI66" s="74"/>
      <c r="GJ66" s="74"/>
      <c r="GK66" s="74"/>
      <c r="GL66" s="74"/>
      <c r="GM66" s="74"/>
      <c r="GN66" s="74"/>
      <c r="GO66" s="74"/>
      <c r="GP66" s="74"/>
      <c r="GQ66" s="74"/>
      <c r="GR66" s="74"/>
      <c r="GS66" s="74"/>
      <c r="GT66" s="74"/>
      <c r="GU66" s="74"/>
      <c r="GV66" s="74"/>
      <c r="GW66" s="74"/>
      <c r="GX66" s="74"/>
      <c r="GY66" s="74"/>
      <c r="GZ66" s="74"/>
      <c r="HA66" s="74"/>
      <c r="HB66" s="74"/>
      <c r="HC66" s="74"/>
      <c r="HD66" s="74"/>
      <c r="HE66" s="74"/>
      <c r="HF66" s="74"/>
      <c r="HG66" s="74"/>
      <c r="HH66" s="74"/>
      <c r="HI66" s="74"/>
      <c r="HJ66" s="74"/>
      <c r="HK66" s="74"/>
      <c r="HL66" s="74"/>
      <c r="HM66" s="74"/>
      <c r="HN66" s="74"/>
      <c r="HO66" s="74"/>
      <c r="HP66" s="74"/>
      <c r="HQ66" s="74"/>
      <c r="HR66" s="74"/>
      <c r="HS66" s="74"/>
      <c r="HT66" s="74"/>
      <c r="HU66" s="74"/>
      <c r="HV66" s="74"/>
      <c r="HW66" s="74"/>
      <c r="HX66" s="74"/>
      <c r="HY66" s="74"/>
      <c r="HZ66" s="74"/>
      <c r="IA66" s="74"/>
    </row>
    <row r="67" s="75" customFormat="1" ht="24" customHeight="1" spans="1:235">
      <c r="A67" s="74"/>
      <c r="B67" s="74"/>
      <c r="C67" s="74"/>
      <c r="D67" s="74"/>
      <c r="E67" s="74"/>
      <c r="F67" s="74"/>
      <c r="G67" s="74"/>
      <c r="H67" s="74"/>
      <c r="I67" s="74"/>
      <c r="J67" s="74"/>
      <c r="K67" s="74"/>
      <c r="L67" s="74"/>
      <c r="M67" s="74"/>
      <c r="N67" s="74"/>
      <c r="O67" s="74"/>
      <c r="P67" s="74"/>
      <c r="Q67" s="74"/>
      <c r="R67" s="74"/>
      <c r="S67" s="74"/>
      <c r="T67" s="74"/>
      <c r="U67" s="74"/>
      <c r="V67" s="74"/>
      <c r="W67" s="74"/>
      <c r="X67" s="74"/>
      <c r="Y67" s="74"/>
      <c r="Z67" s="74"/>
      <c r="AA67" s="74"/>
      <c r="AB67" s="74"/>
      <c r="AC67" s="74"/>
      <c r="AD67" s="74"/>
      <c r="AE67" s="74"/>
      <c r="AF67" s="74"/>
      <c r="AG67" s="74"/>
      <c r="AH67" s="74"/>
      <c r="AI67" s="74"/>
      <c r="AJ67" s="74"/>
      <c r="AK67" s="74"/>
      <c r="AL67" s="74"/>
      <c r="AM67" s="74"/>
      <c r="AN67" s="74"/>
      <c r="AO67" s="74"/>
      <c r="AP67" s="74"/>
      <c r="AQ67" s="74"/>
      <c r="AR67" s="74"/>
      <c r="AS67" s="74"/>
      <c r="AT67" s="74"/>
      <c r="AU67" s="74"/>
      <c r="AV67" s="74"/>
      <c r="AW67" s="74"/>
      <c r="AX67" s="74"/>
      <c r="AY67" s="74"/>
      <c r="AZ67" s="74"/>
      <c r="BA67" s="74"/>
      <c r="BB67" s="74"/>
      <c r="BC67" s="74"/>
      <c r="BD67" s="74"/>
      <c r="BE67" s="74"/>
      <c r="BF67" s="74"/>
      <c r="BG67" s="74"/>
      <c r="BH67" s="74"/>
      <c r="BI67" s="74"/>
      <c r="BJ67" s="74"/>
      <c r="BK67" s="74"/>
      <c r="BL67" s="74"/>
      <c r="BM67" s="74"/>
      <c r="BN67" s="74"/>
      <c r="BO67" s="74"/>
      <c r="BP67" s="74"/>
      <c r="BQ67" s="74"/>
      <c r="BR67" s="74"/>
      <c r="BS67" s="74"/>
      <c r="BT67" s="74"/>
      <c r="BU67" s="74"/>
      <c r="BV67" s="74"/>
      <c r="BW67" s="74"/>
      <c r="BX67" s="74"/>
      <c r="BY67" s="74"/>
      <c r="BZ67" s="74"/>
      <c r="CA67" s="74"/>
      <c r="CB67" s="74"/>
      <c r="CC67" s="74"/>
      <c r="CD67" s="74"/>
      <c r="CE67" s="74"/>
      <c r="CF67" s="74"/>
      <c r="CG67" s="74"/>
      <c r="CH67" s="74"/>
      <c r="CI67" s="74"/>
      <c r="CJ67" s="74"/>
      <c r="CK67" s="74"/>
      <c r="CL67" s="74"/>
      <c r="CM67" s="74"/>
      <c r="CN67" s="74"/>
      <c r="CO67" s="74"/>
      <c r="CP67" s="74"/>
      <c r="CQ67" s="74"/>
      <c r="CR67" s="74"/>
      <c r="CS67" s="74"/>
      <c r="CT67" s="74"/>
      <c r="CU67" s="74"/>
      <c r="CV67" s="74"/>
      <c r="CW67" s="74"/>
      <c r="CX67" s="74"/>
      <c r="CY67" s="74"/>
      <c r="CZ67" s="74"/>
      <c r="DA67" s="74"/>
      <c r="DB67" s="74"/>
      <c r="DC67" s="74"/>
      <c r="DD67" s="74"/>
      <c r="DE67" s="74"/>
      <c r="DF67" s="74"/>
      <c r="DG67" s="74"/>
      <c r="DH67" s="74"/>
      <c r="DI67" s="74"/>
      <c r="DJ67" s="74"/>
      <c r="DK67" s="74"/>
      <c r="DL67" s="74"/>
      <c r="DM67" s="74"/>
      <c r="DN67" s="74"/>
      <c r="DO67" s="74"/>
      <c r="DP67" s="74"/>
      <c r="DQ67" s="74"/>
      <c r="DR67" s="74"/>
      <c r="DS67" s="74"/>
      <c r="DT67" s="74"/>
      <c r="DU67" s="74"/>
      <c r="DV67" s="74"/>
      <c r="DW67" s="74"/>
      <c r="DX67" s="74"/>
      <c r="DY67" s="74"/>
      <c r="DZ67" s="74"/>
      <c r="EA67" s="74"/>
      <c r="EB67" s="74"/>
      <c r="EC67" s="74"/>
      <c r="ED67" s="74"/>
      <c r="EE67" s="74"/>
      <c r="EF67" s="74"/>
      <c r="EG67" s="74"/>
      <c r="EH67" s="74"/>
      <c r="EI67" s="74"/>
      <c r="EJ67" s="74"/>
      <c r="EK67" s="74"/>
      <c r="EL67" s="74"/>
      <c r="EM67" s="74"/>
      <c r="EN67" s="74"/>
      <c r="EO67" s="74"/>
      <c r="EP67" s="74"/>
      <c r="EQ67" s="74"/>
      <c r="ER67" s="74"/>
      <c r="ES67" s="74"/>
      <c r="ET67" s="74"/>
      <c r="EU67" s="74"/>
      <c r="EV67" s="74"/>
      <c r="EW67" s="74"/>
      <c r="EX67" s="74"/>
      <c r="EY67" s="74"/>
      <c r="EZ67" s="74"/>
      <c r="FA67" s="74"/>
      <c r="FB67" s="74"/>
      <c r="FC67" s="74"/>
      <c r="FD67" s="74"/>
      <c r="FE67" s="74"/>
      <c r="FF67" s="74"/>
      <c r="FG67" s="74"/>
      <c r="FH67" s="74"/>
      <c r="FI67" s="74"/>
      <c r="FJ67" s="74"/>
      <c r="FK67" s="74"/>
      <c r="FL67" s="74"/>
      <c r="FM67" s="74"/>
      <c r="FN67" s="74"/>
      <c r="FO67" s="74"/>
      <c r="FP67" s="74"/>
      <c r="FQ67" s="74"/>
      <c r="FR67" s="74"/>
      <c r="FS67" s="74"/>
      <c r="FT67" s="74"/>
      <c r="FU67" s="74"/>
      <c r="FV67" s="74"/>
      <c r="FW67" s="74"/>
      <c r="FX67" s="74"/>
      <c r="FY67" s="74"/>
      <c r="FZ67" s="74"/>
      <c r="GA67" s="74"/>
      <c r="GB67" s="74"/>
      <c r="GC67" s="74"/>
      <c r="GD67" s="74"/>
      <c r="GE67" s="74"/>
      <c r="GF67" s="74"/>
      <c r="GG67" s="74"/>
      <c r="GH67" s="74"/>
      <c r="GI67" s="74"/>
      <c r="GJ67" s="74"/>
      <c r="GK67" s="74"/>
      <c r="GL67" s="74"/>
      <c r="GM67" s="74"/>
      <c r="GN67" s="74"/>
      <c r="GO67" s="74"/>
      <c r="GP67" s="74"/>
      <c r="GQ67" s="74"/>
      <c r="GR67" s="74"/>
      <c r="GS67" s="74"/>
      <c r="GT67" s="74"/>
      <c r="GU67" s="74"/>
      <c r="GV67" s="74"/>
      <c r="GW67" s="74"/>
      <c r="GX67" s="74"/>
      <c r="GY67" s="74"/>
      <c r="GZ67" s="74"/>
      <c r="HA67" s="74"/>
      <c r="HB67" s="74"/>
      <c r="HC67" s="74"/>
      <c r="HD67" s="74"/>
      <c r="HE67" s="74"/>
      <c r="HF67" s="74"/>
      <c r="HG67" s="74"/>
      <c r="HH67" s="74"/>
      <c r="HI67" s="74"/>
      <c r="HJ67" s="74"/>
      <c r="HK67" s="74"/>
      <c r="HL67" s="74"/>
      <c r="HM67" s="74"/>
      <c r="HN67" s="74"/>
      <c r="HO67" s="74"/>
      <c r="HP67" s="74"/>
      <c r="HQ67" s="74"/>
      <c r="HR67" s="74"/>
      <c r="HS67" s="74"/>
      <c r="HT67" s="74"/>
      <c r="HU67" s="74"/>
      <c r="HV67" s="74"/>
      <c r="HW67" s="74"/>
      <c r="HX67" s="74"/>
      <c r="HY67" s="74"/>
      <c r="HZ67" s="74"/>
      <c r="IA67" s="74"/>
    </row>
    <row r="68" s="75" customFormat="1" ht="24" customHeight="1" spans="1:235">
      <c r="A68" s="74"/>
      <c r="B68" s="74"/>
      <c r="C68" s="74"/>
      <c r="D68" s="74"/>
      <c r="E68" s="74"/>
      <c r="F68" s="74"/>
      <c r="G68" s="74"/>
      <c r="H68" s="74"/>
      <c r="I68" s="74"/>
      <c r="J68" s="74"/>
      <c r="K68" s="74"/>
      <c r="L68" s="74"/>
      <c r="M68" s="74"/>
      <c r="N68" s="74"/>
      <c r="O68" s="74"/>
      <c r="P68" s="74"/>
      <c r="Q68" s="74"/>
      <c r="R68" s="74"/>
      <c r="S68" s="74"/>
      <c r="T68" s="74"/>
      <c r="U68" s="74"/>
      <c r="V68" s="74"/>
      <c r="W68" s="74"/>
      <c r="X68" s="74"/>
      <c r="Y68" s="74"/>
      <c r="Z68" s="74"/>
      <c r="AA68" s="74"/>
      <c r="AB68" s="74"/>
      <c r="AC68" s="74"/>
      <c r="AD68" s="74"/>
      <c r="AE68" s="74"/>
      <c r="AF68" s="74"/>
      <c r="AG68" s="74"/>
      <c r="AH68" s="74"/>
      <c r="AI68" s="74"/>
      <c r="AJ68" s="74"/>
      <c r="AK68" s="74"/>
      <c r="AL68" s="74"/>
      <c r="AM68" s="74"/>
      <c r="AN68" s="74"/>
      <c r="AO68" s="74"/>
      <c r="AP68" s="74"/>
      <c r="AQ68" s="74"/>
      <c r="AR68" s="74"/>
      <c r="AS68" s="74"/>
      <c r="AT68" s="74"/>
      <c r="AU68" s="74"/>
      <c r="AV68" s="74"/>
      <c r="AW68" s="74"/>
      <c r="AX68" s="74"/>
      <c r="AY68" s="74"/>
      <c r="AZ68" s="74"/>
      <c r="BA68" s="74"/>
      <c r="BB68" s="74"/>
      <c r="BC68" s="74"/>
      <c r="BD68" s="74"/>
      <c r="BE68" s="74"/>
      <c r="BF68" s="74"/>
      <c r="BG68" s="74"/>
      <c r="BH68" s="74"/>
      <c r="BI68" s="74"/>
      <c r="BJ68" s="74"/>
      <c r="BK68" s="74"/>
      <c r="BL68" s="74"/>
      <c r="BM68" s="74"/>
      <c r="BN68" s="74"/>
      <c r="BO68" s="74"/>
      <c r="BP68" s="74"/>
      <c r="BQ68" s="74"/>
      <c r="BR68" s="74"/>
      <c r="BS68" s="74"/>
      <c r="BT68" s="74"/>
      <c r="BU68" s="74"/>
      <c r="BV68" s="74"/>
      <c r="BW68" s="74"/>
      <c r="BX68" s="74"/>
      <c r="BY68" s="74"/>
      <c r="BZ68" s="74"/>
      <c r="CA68" s="74"/>
      <c r="CB68" s="74"/>
      <c r="CC68" s="74"/>
      <c r="CD68" s="74"/>
      <c r="CE68" s="74"/>
      <c r="CF68" s="74"/>
      <c r="CG68" s="74"/>
      <c r="CH68" s="74"/>
      <c r="CI68" s="74"/>
      <c r="CJ68" s="74"/>
      <c r="CK68" s="74"/>
      <c r="CL68" s="74"/>
      <c r="CM68" s="74"/>
      <c r="CN68" s="74"/>
      <c r="CO68" s="74"/>
      <c r="CP68" s="74"/>
      <c r="CQ68" s="74"/>
      <c r="CR68" s="74"/>
      <c r="CS68" s="74"/>
      <c r="CT68" s="74"/>
      <c r="CU68" s="74"/>
      <c r="CV68" s="74"/>
      <c r="CW68" s="74"/>
      <c r="CX68" s="74"/>
      <c r="CY68" s="74"/>
      <c r="CZ68" s="74"/>
      <c r="DA68" s="74"/>
      <c r="DB68" s="74"/>
      <c r="DC68" s="74"/>
      <c r="DD68" s="74"/>
      <c r="DE68" s="74"/>
      <c r="DF68" s="74"/>
      <c r="DG68" s="74"/>
      <c r="DH68" s="74"/>
      <c r="DI68" s="74"/>
      <c r="DJ68" s="74"/>
      <c r="DK68" s="74"/>
      <c r="DL68" s="74"/>
      <c r="DM68" s="74"/>
      <c r="DN68" s="74"/>
      <c r="DO68" s="74"/>
      <c r="DP68" s="74"/>
      <c r="DQ68" s="74"/>
      <c r="DR68" s="74"/>
      <c r="DS68" s="74"/>
      <c r="DT68" s="74"/>
      <c r="DU68" s="74"/>
      <c r="DV68" s="74"/>
      <c r="DW68" s="74"/>
      <c r="DX68" s="74"/>
      <c r="DY68" s="74"/>
      <c r="DZ68" s="74"/>
      <c r="EA68" s="74"/>
      <c r="EB68" s="74"/>
      <c r="EC68" s="74"/>
      <c r="ED68" s="74"/>
      <c r="EE68" s="74"/>
      <c r="EF68" s="74"/>
      <c r="EG68" s="74"/>
      <c r="EH68" s="74"/>
      <c r="EI68" s="74"/>
      <c r="EJ68" s="74"/>
      <c r="EK68" s="74"/>
      <c r="EL68" s="74"/>
      <c r="EM68" s="74"/>
      <c r="EN68" s="74"/>
      <c r="EO68" s="74"/>
      <c r="EP68" s="74"/>
      <c r="EQ68" s="74"/>
      <c r="ER68" s="74"/>
      <c r="ES68" s="74"/>
      <c r="ET68" s="74"/>
      <c r="EU68" s="74"/>
      <c r="EV68" s="74"/>
      <c r="EW68" s="74"/>
      <c r="EX68" s="74"/>
      <c r="EY68" s="74"/>
      <c r="EZ68" s="74"/>
      <c r="FA68" s="74"/>
      <c r="FB68" s="74"/>
      <c r="FC68" s="74"/>
      <c r="FD68" s="74"/>
      <c r="FE68" s="74"/>
      <c r="FF68" s="74"/>
      <c r="FG68" s="74"/>
      <c r="FH68" s="74"/>
      <c r="FI68" s="74"/>
      <c r="FJ68" s="74"/>
      <c r="FK68" s="74"/>
      <c r="FL68" s="74"/>
      <c r="FM68" s="74"/>
      <c r="FN68" s="74"/>
      <c r="FO68" s="74"/>
      <c r="FP68" s="74"/>
      <c r="FQ68" s="74"/>
      <c r="FR68" s="74"/>
      <c r="FS68" s="74"/>
      <c r="FT68" s="74"/>
      <c r="FU68" s="74"/>
      <c r="FV68" s="74"/>
      <c r="FW68" s="74"/>
      <c r="FX68" s="74"/>
      <c r="FY68" s="74"/>
      <c r="FZ68" s="74"/>
      <c r="GA68" s="74"/>
      <c r="GB68" s="74"/>
      <c r="GC68" s="74"/>
      <c r="GD68" s="74"/>
      <c r="GE68" s="74"/>
      <c r="GF68" s="74"/>
      <c r="GG68" s="74"/>
      <c r="GH68" s="74"/>
      <c r="GI68" s="74"/>
      <c r="GJ68" s="74"/>
      <c r="GK68" s="74"/>
      <c r="GL68" s="74"/>
      <c r="GM68" s="74"/>
      <c r="GN68" s="74"/>
      <c r="GO68" s="74"/>
      <c r="GP68" s="74"/>
      <c r="GQ68" s="74"/>
      <c r="GR68" s="74"/>
      <c r="GS68" s="74"/>
      <c r="GT68" s="74"/>
      <c r="GU68" s="74"/>
      <c r="GV68" s="74"/>
      <c r="GW68" s="74"/>
      <c r="GX68" s="74"/>
      <c r="GY68" s="74"/>
      <c r="GZ68" s="74"/>
      <c r="HA68" s="74"/>
      <c r="HB68" s="74"/>
      <c r="HC68" s="74"/>
      <c r="HD68" s="74"/>
      <c r="HE68" s="74"/>
      <c r="HF68" s="74"/>
      <c r="HG68" s="74"/>
      <c r="HH68" s="74"/>
      <c r="HI68" s="74"/>
      <c r="HJ68" s="74"/>
      <c r="HK68" s="74"/>
      <c r="HL68" s="74"/>
      <c r="HM68" s="74"/>
      <c r="HN68" s="74"/>
      <c r="HO68" s="74"/>
      <c r="HP68" s="74"/>
      <c r="HQ68" s="74"/>
      <c r="HR68" s="74"/>
      <c r="HS68" s="74"/>
      <c r="HT68" s="74"/>
      <c r="HU68" s="74"/>
      <c r="HV68" s="74"/>
      <c r="HW68" s="74"/>
      <c r="HX68" s="74"/>
      <c r="HY68" s="74"/>
      <c r="HZ68" s="74"/>
      <c r="IA68" s="74"/>
    </row>
    <row r="69" s="75" customFormat="1" ht="24" customHeight="1" spans="1:235">
      <c r="A69" s="74"/>
      <c r="B69" s="74"/>
      <c r="C69" s="74"/>
      <c r="D69" s="74"/>
      <c r="E69" s="74"/>
      <c r="F69" s="74"/>
      <c r="G69" s="74"/>
      <c r="H69" s="74"/>
      <c r="I69" s="74"/>
      <c r="J69" s="74"/>
      <c r="K69" s="74"/>
      <c r="L69" s="74"/>
      <c r="M69" s="74"/>
      <c r="N69" s="74"/>
      <c r="O69" s="74"/>
      <c r="P69" s="74"/>
      <c r="Q69" s="74"/>
      <c r="R69" s="74"/>
      <c r="S69" s="74"/>
      <c r="T69" s="74"/>
      <c r="U69" s="74"/>
      <c r="V69" s="74"/>
      <c r="W69" s="74"/>
      <c r="X69" s="74"/>
      <c r="Y69" s="74"/>
      <c r="Z69" s="74"/>
      <c r="AA69" s="74"/>
      <c r="AB69" s="74"/>
      <c r="AC69" s="74"/>
      <c r="AD69" s="74"/>
      <c r="AE69" s="74"/>
      <c r="AF69" s="74"/>
      <c r="AG69" s="74"/>
      <c r="AH69" s="74"/>
      <c r="AI69" s="74"/>
      <c r="AJ69" s="74"/>
      <c r="AK69" s="74"/>
      <c r="AL69" s="74"/>
      <c r="AM69" s="74"/>
      <c r="AN69" s="74"/>
      <c r="AO69" s="74"/>
      <c r="AP69" s="74"/>
      <c r="AQ69" s="74"/>
      <c r="AR69" s="74"/>
      <c r="AS69" s="74"/>
      <c r="AT69" s="74"/>
      <c r="AU69" s="74"/>
      <c r="AV69" s="74"/>
      <c r="AW69" s="74"/>
      <c r="AX69" s="74"/>
      <c r="AY69" s="74"/>
      <c r="AZ69" s="74"/>
      <c r="BA69" s="74"/>
      <c r="BB69" s="74"/>
      <c r="BC69" s="74"/>
      <c r="BD69" s="74"/>
      <c r="BE69" s="74"/>
      <c r="BF69" s="74"/>
      <c r="BG69" s="74"/>
      <c r="BH69" s="74"/>
      <c r="BI69" s="74"/>
      <c r="BJ69" s="74"/>
      <c r="BK69" s="74"/>
      <c r="BL69" s="74"/>
      <c r="BM69" s="74"/>
      <c r="BN69" s="74"/>
      <c r="BO69" s="74"/>
      <c r="BP69" s="74"/>
      <c r="BQ69" s="74"/>
      <c r="BR69" s="74"/>
      <c r="BS69" s="74"/>
      <c r="BT69" s="74"/>
      <c r="BU69" s="74"/>
      <c r="BV69" s="74"/>
      <c r="BW69" s="74"/>
      <c r="BX69" s="74"/>
      <c r="BY69" s="74"/>
      <c r="BZ69" s="74"/>
      <c r="CA69" s="74"/>
      <c r="CB69" s="74"/>
      <c r="CC69" s="74"/>
      <c r="CD69" s="74"/>
      <c r="CE69" s="74"/>
      <c r="CF69" s="74"/>
      <c r="CG69" s="74"/>
      <c r="CH69" s="74"/>
      <c r="CI69" s="74"/>
      <c r="CJ69" s="74"/>
      <c r="CK69" s="74"/>
      <c r="CL69" s="74"/>
      <c r="CM69" s="74"/>
      <c r="CN69" s="74"/>
      <c r="CO69" s="74"/>
      <c r="CP69" s="74"/>
      <c r="CQ69" s="74"/>
      <c r="CR69" s="74"/>
      <c r="CS69" s="74"/>
      <c r="CT69" s="74"/>
      <c r="CU69" s="74"/>
      <c r="CV69" s="74"/>
      <c r="CW69" s="74"/>
      <c r="CX69" s="74"/>
      <c r="CY69" s="74"/>
      <c r="CZ69" s="74"/>
      <c r="DA69" s="74"/>
      <c r="DB69" s="74"/>
      <c r="DC69" s="74"/>
      <c r="DD69" s="74"/>
      <c r="DE69" s="74"/>
      <c r="DF69" s="74"/>
      <c r="DG69" s="74"/>
      <c r="DH69" s="74"/>
      <c r="DI69" s="74"/>
      <c r="DJ69" s="74"/>
      <c r="DK69" s="74"/>
      <c r="DL69" s="74"/>
      <c r="DM69" s="74"/>
      <c r="DN69" s="74"/>
      <c r="DO69" s="74"/>
      <c r="DP69" s="74"/>
      <c r="DQ69" s="74"/>
      <c r="DR69" s="74"/>
      <c r="DS69" s="74"/>
      <c r="DT69" s="74"/>
      <c r="DU69" s="74"/>
      <c r="DV69" s="74"/>
      <c r="DW69" s="74"/>
      <c r="DX69" s="74"/>
      <c r="DY69" s="74"/>
      <c r="DZ69" s="74"/>
      <c r="EA69" s="74"/>
      <c r="EB69" s="74"/>
      <c r="EC69" s="74"/>
      <c r="ED69" s="74"/>
      <c r="EE69" s="74"/>
      <c r="EF69" s="74"/>
      <c r="EG69" s="74"/>
      <c r="EH69" s="74"/>
      <c r="EI69" s="74"/>
      <c r="EJ69" s="74"/>
      <c r="EK69" s="74"/>
      <c r="EL69" s="74"/>
      <c r="EM69" s="74"/>
      <c r="EN69" s="74"/>
      <c r="EO69" s="74"/>
      <c r="EP69" s="74"/>
      <c r="EQ69" s="74"/>
      <c r="ER69" s="74"/>
      <c r="ES69" s="74"/>
      <c r="ET69" s="74"/>
      <c r="EU69" s="74"/>
      <c r="EV69" s="74"/>
      <c r="EW69" s="74"/>
      <c r="EX69" s="74"/>
      <c r="EY69" s="74"/>
      <c r="EZ69" s="74"/>
      <c r="FA69" s="74"/>
      <c r="FB69" s="74"/>
      <c r="FC69" s="74"/>
      <c r="FD69" s="74"/>
      <c r="FE69" s="74"/>
      <c r="FF69" s="74"/>
      <c r="FG69" s="74"/>
      <c r="FH69" s="74"/>
      <c r="FI69" s="74"/>
      <c r="FJ69" s="74"/>
      <c r="FK69" s="74"/>
      <c r="FL69" s="74"/>
      <c r="FM69" s="74"/>
      <c r="FN69" s="74"/>
      <c r="FO69" s="74"/>
      <c r="FP69" s="74"/>
      <c r="FQ69" s="74"/>
      <c r="FR69" s="74"/>
      <c r="FS69" s="74"/>
      <c r="FT69" s="74"/>
      <c r="FU69" s="74"/>
      <c r="FV69" s="74"/>
      <c r="FW69" s="74"/>
      <c r="FX69" s="74"/>
      <c r="FY69" s="74"/>
      <c r="FZ69" s="74"/>
      <c r="GA69" s="74"/>
      <c r="GB69" s="74"/>
      <c r="GC69" s="74"/>
      <c r="GD69" s="74"/>
      <c r="GE69" s="74"/>
      <c r="GF69" s="74"/>
      <c r="GG69" s="74"/>
      <c r="GH69" s="74"/>
      <c r="GI69" s="74"/>
      <c r="GJ69" s="74"/>
      <c r="GK69" s="74"/>
      <c r="GL69" s="74"/>
      <c r="GM69" s="74"/>
      <c r="GN69" s="74"/>
      <c r="GO69" s="74"/>
      <c r="GP69" s="74"/>
      <c r="GQ69" s="74"/>
      <c r="GR69" s="74"/>
      <c r="GS69" s="74"/>
      <c r="GT69" s="74"/>
      <c r="GU69" s="74"/>
      <c r="GV69" s="74"/>
      <c r="GW69" s="74"/>
      <c r="GX69" s="74"/>
      <c r="GY69" s="74"/>
      <c r="GZ69" s="74"/>
      <c r="HA69" s="74"/>
      <c r="HB69" s="74"/>
      <c r="HC69" s="74"/>
      <c r="HD69" s="74"/>
      <c r="HE69" s="74"/>
      <c r="HF69" s="74"/>
      <c r="HG69" s="74"/>
      <c r="HH69" s="74"/>
      <c r="HI69" s="74"/>
      <c r="HJ69" s="74"/>
      <c r="HK69" s="74"/>
      <c r="HL69" s="74"/>
      <c r="HM69" s="74"/>
      <c r="HN69" s="74"/>
      <c r="HO69" s="74"/>
      <c r="HP69" s="74"/>
      <c r="HQ69" s="74"/>
      <c r="HR69" s="74"/>
      <c r="HS69" s="74"/>
      <c r="HT69" s="74"/>
      <c r="HU69" s="74"/>
      <c r="HV69" s="74"/>
      <c r="HW69" s="74"/>
      <c r="HX69" s="74"/>
      <c r="HY69" s="74"/>
      <c r="HZ69" s="74"/>
      <c r="IA69" s="74"/>
    </row>
    <row r="70" s="75" customFormat="1" ht="24" customHeight="1" spans="1:235">
      <c r="A70" s="74"/>
      <c r="B70" s="74"/>
      <c r="C70" s="74"/>
      <c r="D70" s="74"/>
      <c r="E70" s="74"/>
      <c r="F70" s="74"/>
      <c r="G70" s="74"/>
      <c r="H70" s="74"/>
      <c r="I70" s="74"/>
      <c r="J70" s="74"/>
      <c r="K70" s="74"/>
      <c r="L70" s="74"/>
      <c r="M70" s="74"/>
      <c r="N70" s="74"/>
      <c r="O70" s="74"/>
      <c r="P70" s="74"/>
      <c r="Q70" s="74"/>
      <c r="R70" s="74"/>
      <c r="S70" s="74"/>
      <c r="T70" s="74"/>
      <c r="U70" s="74"/>
      <c r="V70" s="74"/>
      <c r="W70" s="74"/>
      <c r="X70" s="74"/>
      <c r="Y70" s="74"/>
      <c r="Z70" s="74"/>
      <c r="AA70" s="74"/>
      <c r="AB70" s="74"/>
      <c r="AC70" s="74"/>
      <c r="AD70" s="74"/>
      <c r="AE70" s="74"/>
      <c r="AF70" s="74"/>
      <c r="AG70" s="74"/>
      <c r="AH70" s="74"/>
      <c r="AI70" s="74"/>
      <c r="AJ70" s="74"/>
      <c r="AK70" s="74"/>
      <c r="AL70" s="74"/>
      <c r="AM70" s="74"/>
      <c r="AN70" s="74"/>
      <c r="AO70" s="74"/>
      <c r="AP70" s="74"/>
      <c r="AQ70" s="74"/>
      <c r="AR70" s="74"/>
      <c r="AS70" s="74"/>
      <c r="AT70" s="74"/>
      <c r="AU70" s="74"/>
      <c r="AV70" s="74"/>
      <c r="AW70" s="74"/>
      <c r="AX70" s="74"/>
      <c r="AY70" s="74"/>
      <c r="AZ70" s="74"/>
      <c r="BA70" s="74"/>
      <c r="BB70" s="74"/>
      <c r="BC70" s="74"/>
      <c r="BD70" s="74"/>
      <c r="BE70" s="74"/>
      <c r="BF70" s="74"/>
      <c r="BG70" s="74"/>
      <c r="BH70" s="74"/>
      <c r="BI70" s="74"/>
      <c r="BJ70" s="74"/>
      <c r="BK70" s="74"/>
      <c r="BL70" s="74"/>
      <c r="BM70" s="74"/>
      <c r="BN70" s="74"/>
      <c r="BO70" s="74"/>
      <c r="BP70" s="74"/>
      <c r="BQ70" s="74"/>
      <c r="BR70" s="74"/>
      <c r="BS70" s="74"/>
      <c r="BT70" s="74"/>
      <c r="BU70" s="74"/>
      <c r="BV70" s="74"/>
      <c r="BW70" s="74"/>
      <c r="BX70" s="74"/>
      <c r="BY70" s="74"/>
      <c r="BZ70" s="74"/>
      <c r="CA70" s="74"/>
      <c r="CB70" s="74"/>
      <c r="CC70" s="74"/>
      <c r="CD70" s="74"/>
      <c r="CE70" s="74"/>
      <c r="CF70" s="74"/>
      <c r="CG70" s="74"/>
      <c r="CH70" s="74"/>
      <c r="CI70" s="74"/>
      <c r="CJ70" s="74"/>
      <c r="CK70" s="74"/>
      <c r="CL70" s="74"/>
      <c r="CM70" s="74"/>
      <c r="CN70" s="74"/>
      <c r="CO70" s="74"/>
      <c r="CP70" s="74"/>
      <c r="CQ70" s="74"/>
      <c r="CR70" s="74"/>
      <c r="CS70" s="74"/>
      <c r="CT70" s="74"/>
      <c r="CU70" s="74"/>
      <c r="CV70" s="74"/>
      <c r="CW70" s="74"/>
      <c r="CX70" s="74"/>
      <c r="CY70" s="74"/>
      <c r="CZ70" s="74"/>
      <c r="DA70" s="74"/>
      <c r="DB70" s="74"/>
      <c r="DC70" s="74"/>
      <c r="DD70" s="74"/>
      <c r="DE70" s="74"/>
      <c r="DF70" s="74"/>
      <c r="DG70" s="74"/>
      <c r="DH70" s="74"/>
      <c r="DI70" s="74"/>
      <c r="DJ70" s="74"/>
      <c r="DK70" s="74"/>
      <c r="DL70" s="74"/>
      <c r="DM70" s="74"/>
      <c r="DN70" s="74"/>
      <c r="DO70" s="74"/>
      <c r="DP70" s="74"/>
      <c r="DQ70" s="74"/>
      <c r="DR70" s="74"/>
      <c r="DS70" s="74"/>
      <c r="DT70" s="74"/>
      <c r="DU70" s="74"/>
      <c r="DV70" s="74"/>
      <c r="DW70" s="74"/>
      <c r="DX70" s="74"/>
      <c r="DY70" s="74"/>
      <c r="DZ70" s="74"/>
      <c r="EA70" s="74"/>
      <c r="EB70" s="74"/>
      <c r="EC70" s="74"/>
      <c r="ED70" s="74"/>
      <c r="EE70" s="74"/>
      <c r="EF70" s="74"/>
      <c r="EG70" s="74"/>
      <c r="EH70" s="74"/>
      <c r="EI70" s="74"/>
      <c r="EJ70" s="74"/>
      <c r="EK70" s="74"/>
      <c r="EL70" s="74"/>
      <c r="EM70" s="74"/>
      <c r="EN70" s="74"/>
      <c r="EO70" s="74"/>
      <c r="EP70" s="74"/>
      <c r="EQ70" s="74"/>
      <c r="ER70" s="74"/>
      <c r="ES70" s="74"/>
      <c r="ET70" s="74"/>
      <c r="EU70" s="74"/>
      <c r="EV70" s="74"/>
      <c r="EW70" s="74"/>
      <c r="EX70" s="74"/>
      <c r="EY70" s="74"/>
      <c r="EZ70" s="74"/>
      <c r="FA70" s="74"/>
      <c r="FB70" s="74"/>
      <c r="FC70" s="74"/>
      <c r="FD70" s="74"/>
      <c r="FE70" s="74"/>
      <c r="FF70" s="74"/>
      <c r="FG70" s="74"/>
      <c r="FH70" s="74"/>
      <c r="FI70" s="74"/>
      <c r="FJ70" s="74"/>
      <c r="FK70" s="74"/>
      <c r="FL70" s="74"/>
      <c r="FM70" s="74"/>
      <c r="FN70" s="74"/>
      <c r="FO70" s="74"/>
      <c r="FP70" s="74"/>
      <c r="FQ70" s="74"/>
      <c r="FR70" s="74"/>
      <c r="FS70" s="74"/>
      <c r="FT70" s="74"/>
      <c r="FU70" s="74"/>
      <c r="FV70" s="74"/>
      <c r="FW70" s="74"/>
      <c r="FX70" s="74"/>
      <c r="FY70" s="74"/>
      <c r="FZ70" s="74"/>
      <c r="GA70" s="74"/>
      <c r="GB70" s="74"/>
      <c r="GC70" s="74"/>
      <c r="GD70" s="74"/>
      <c r="GE70" s="74"/>
      <c r="GF70" s="74"/>
      <c r="GG70" s="74"/>
      <c r="GH70" s="74"/>
      <c r="GI70" s="74"/>
      <c r="GJ70" s="74"/>
      <c r="GK70" s="74"/>
      <c r="GL70" s="74"/>
      <c r="GM70" s="74"/>
      <c r="GN70" s="74"/>
      <c r="GO70" s="74"/>
      <c r="GP70" s="74"/>
      <c r="GQ70" s="74"/>
      <c r="GR70" s="74"/>
      <c r="GS70" s="74"/>
      <c r="GT70" s="74"/>
      <c r="GU70" s="74"/>
      <c r="GV70" s="74"/>
      <c r="GW70" s="74"/>
      <c r="GX70" s="74"/>
      <c r="GY70" s="74"/>
      <c r="GZ70" s="74"/>
      <c r="HA70" s="74"/>
      <c r="HB70" s="74"/>
      <c r="HC70" s="74"/>
      <c r="HD70" s="74"/>
      <c r="HE70" s="74"/>
      <c r="HF70" s="74"/>
      <c r="HG70" s="74"/>
      <c r="HH70" s="74"/>
      <c r="HI70" s="74"/>
      <c r="HJ70" s="74"/>
      <c r="HK70" s="74"/>
      <c r="HL70" s="74"/>
      <c r="HM70" s="74"/>
      <c r="HN70" s="74"/>
      <c r="HO70" s="74"/>
      <c r="HP70" s="74"/>
      <c r="HQ70" s="74"/>
      <c r="HR70" s="74"/>
      <c r="HS70" s="74"/>
      <c r="HT70" s="74"/>
      <c r="HU70" s="74"/>
      <c r="HV70" s="74"/>
      <c r="HW70" s="74"/>
      <c r="HX70" s="74"/>
      <c r="HY70" s="74"/>
      <c r="HZ70" s="74"/>
      <c r="IA70" s="74"/>
    </row>
    <row r="71" s="75" customFormat="1" ht="24" customHeight="1" spans="1:235">
      <c r="A71" s="74"/>
      <c r="B71" s="74"/>
      <c r="C71" s="74"/>
      <c r="D71" s="74"/>
      <c r="E71" s="74"/>
      <c r="F71" s="74"/>
      <c r="G71" s="74"/>
      <c r="H71" s="74"/>
      <c r="I71" s="74"/>
      <c r="J71" s="74"/>
      <c r="K71" s="74"/>
      <c r="L71" s="74"/>
      <c r="M71" s="74"/>
      <c r="N71" s="74"/>
      <c r="O71" s="74"/>
      <c r="P71" s="74"/>
      <c r="Q71" s="74"/>
      <c r="R71" s="74"/>
      <c r="S71" s="74"/>
      <c r="T71" s="74"/>
      <c r="U71" s="74"/>
      <c r="V71" s="74"/>
      <c r="W71" s="74"/>
      <c r="X71" s="74"/>
      <c r="Y71" s="74"/>
      <c r="Z71" s="74"/>
      <c r="AA71" s="74"/>
      <c r="AB71" s="74"/>
      <c r="AC71" s="74"/>
      <c r="AD71" s="74"/>
      <c r="AE71" s="74"/>
      <c r="AF71" s="74"/>
      <c r="AG71" s="74"/>
      <c r="AH71" s="74"/>
      <c r="AI71" s="74"/>
      <c r="AJ71" s="74"/>
      <c r="AK71" s="74"/>
      <c r="AL71" s="74"/>
      <c r="AM71" s="74"/>
      <c r="AN71" s="74"/>
      <c r="AO71" s="74"/>
      <c r="AP71" s="74"/>
      <c r="AQ71" s="74"/>
      <c r="AR71" s="74"/>
      <c r="AS71" s="74"/>
      <c r="AT71" s="74"/>
      <c r="AU71" s="74"/>
      <c r="AV71" s="74"/>
      <c r="AW71" s="74"/>
      <c r="AX71" s="74"/>
      <c r="AY71" s="74"/>
      <c r="AZ71" s="74"/>
      <c r="BA71" s="74"/>
      <c r="BB71" s="74"/>
      <c r="BC71" s="74"/>
      <c r="BD71" s="74"/>
      <c r="BE71" s="74"/>
      <c r="BF71" s="74"/>
      <c r="BG71" s="74"/>
      <c r="BH71" s="74"/>
      <c r="BI71" s="74"/>
      <c r="BJ71" s="74"/>
      <c r="BK71" s="74"/>
      <c r="BL71" s="74"/>
      <c r="BM71" s="74"/>
      <c r="BN71" s="74"/>
      <c r="BO71" s="74"/>
      <c r="BP71" s="74"/>
      <c r="BQ71" s="74"/>
      <c r="BR71" s="74"/>
      <c r="BS71" s="74"/>
      <c r="BT71" s="74"/>
      <c r="BU71" s="74"/>
      <c r="BV71" s="74"/>
      <c r="BW71" s="74"/>
      <c r="BX71" s="74"/>
      <c r="BY71" s="74"/>
      <c r="BZ71" s="74"/>
      <c r="CA71" s="74"/>
      <c r="CB71" s="74"/>
      <c r="CC71" s="74"/>
      <c r="CD71" s="74"/>
      <c r="CE71" s="74"/>
      <c r="CF71" s="74"/>
      <c r="CG71" s="74"/>
      <c r="CH71" s="74"/>
      <c r="CI71" s="74"/>
      <c r="CJ71" s="74"/>
      <c r="CK71" s="74"/>
      <c r="CL71" s="74"/>
      <c r="CM71" s="74"/>
      <c r="CN71" s="74"/>
      <c r="CO71" s="74"/>
      <c r="CP71" s="74"/>
      <c r="CQ71" s="74"/>
      <c r="CR71" s="74"/>
      <c r="CS71" s="74"/>
      <c r="CT71" s="74"/>
      <c r="CU71" s="74"/>
      <c r="CV71" s="74"/>
      <c r="CW71" s="74"/>
      <c r="CX71" s="74"/>
      <c r="CY71" s="74"/>
      <c r="CZ71" s="74"/>
      <c r="DA71" s="74"/>
      <c r="DB71" s="74"/>
      <c r="DC71" s="74"/>
      <c r="DD71" s="74"/>
      <c r="DE71" s="74"/>
      <c r="DF71" s="74"/>
      <c r="DG71" s="74"/>
      <c r="DH71" s="74"/>
      <c r="DI71" s="74"/>
      <c r="DJ71" s="74"/>
      <c r="DK71" s="74"/>
      <c r="DL71" s="74"/>
      <c r="DM71" s="74"/>
      <c r="DN71" s="74"/>
      <c r="DO71" s="74"/>
      <c r="DP71" s="74"/>
      <c r="DQ71" s="74"/>
      <c r="DR71" s="74"/>
      <c r="DS71" s="74"/>
      <c r="DT71" s="74"/>
      <c r="DU71" s="74"/>
      <c r="DV71" s="74"/>
      <c r="DW71" s="74"/>
      <c r="DX71" s="74"/>
      <c r="DY71" s="74"/>
      <c r="DZ71" s="74"/>
      <c r="EA71" s="74"/>
      <c r="EB71" s="74"/>
      <c r="EC71" s="74"/>
      <c r="ED71" s="74"/>
      <c r="EE71" s="74"/>
      <c r="EF71" s="74"/>
      <c r="EG71" s="74"/>
      <c r="EH71" s="74"/>
      <c r="EI71" s="74"/>
      <c r="EJ71" s="74"/>
      <c r="EK71" s="74"/>
      <c r="EL71" s="74"/>
      <c r="EM71" s="74"/>
      <c r="EN71" s="74"/>
      <c r="EO71" s="74"/>
      <c r="EP71" s="74"/>
      <c r="EQ71" s="74"/>
      <c r="ER71" s="74"/>
      <c r="ES71" s="74"/>
      <c r="ET71" s="74"/>
      <c r="EU71" s="74"/>
      <c r="EV71" s="74"/>
      <c r="EW71" s="74"/>
      <c r="EX71" s="74"/>
      <c r="EY71" s="74"/>
      <c r="EZ71" s="74"/>
      <c r="FA71" s="74"/>
      <c r="FB71" s="74"/>
      <c r="FC71" s="74"/>
      <c r="FD71" s="74"/>
      <c r="FE71" s="74"/>
      <c r="FF71" s="74"/>
      <c r="FG71" s="74"/>
      <c r="FH71" s="74"/>
      <c r="FI71" s="74"/>
      <c r="FJ71" s="74"/>
      <c r="FK71" s="74"/>
      <c r="FL71" s="74"/>
      <c r="FM71" s="74"/>
      <c r="FN71" s="74"/>
      <c r="FO71" s="74"/>
      <c r="FP71" s="74"/>
      <c r="FQ71" s="74"/>
      <c r="FR71" s="74"/>
      <c r="FS71" s="74"/>
      <c r="FT71" s="74"/>
      <c r="FU71" s="74"/>
      <c r="FV71" s="74"/>
      <c r="FW71" s="74"/>
      <c r="FX71" s="74"/>
      <c r="FY71" s="74"/>
      <c r="FZ71" s="74"/>
      <c r="GA71" s="74"/>
      <c r="GB71" s="74"/>
      <c r="GC71" s="74"/>
      <c r="GD71" s="74"/>
      <c r="GE71" s="74"/>
      <c r="GF71" s="74"/>
      <c r="GG71" s="74"/>
      <c r="GH71" s="74"/>
      <c r="GI71" s="74"/>
      <c r="GJ71" s="74"/>
      <c r="GK71" s="74"/>
      <c r="GL71" s="74"/>
      <c r="GM71" s="74"/>
      <c r="GN71" s="74"/>
      <c r="GO71" s="74"/>
      <c r="GP71" s="74"/>
      <c r="GQ71" s="74"/>
      <c r="GR71" s="74"/>
      <c r="GS71" s="74"/>
      <c r="GT71" s="74"/>
      <c r="GU71" s="74"/>
      <c r="GV71" s="74"/>
      <c r="GW71" s="74"/>
      <c r="GX71" s="74"/>
      <c r="GY71" s="74"/>
      <c r="GZ71" s="74"/>
      <c r="HA71" s="74"/>
      <c r="HB71" s="74"/>
      <c r="HC71" s="74"/>
      <c r="HD71" s="74"/>
      <c r="HE71" s="74"/>
      <c r="HF71" s="74"/>
      <c r="HG71" s="74"/>
      <c r="HH71" s="74"/>
      <c r="HI71" s="74"/>
      <c r="HJ71" s="74"/>
      <c r="HK71" s="74"/>
      <c r="HL71" s="74"/>
      <c r="HM71" s="74"/>
      <c r="HN71" s="74"/>
      <c r="HO71" s="74"/>
      <c r="HP71" s="74"/>
      <c r="HQ71" s="74"/>
      <c r="HR71" s="74"/>
      <c r="HS71" s="74"/>
      <c r="HT71" s="74"/>
      <c r="HU71" s="74"/>
      <c r="HV71" s="74"/>
      <c r="HW71" s="74"/>
      <c r="HX71" s="74"/>
      <c r="HY71" s="74"/>
      <c r="HZ71" s="74"/>
      <c r="IA71" s="74"/>
    </row>
    <row r="72" s="75" customFormat="1" ht="24" customHeight="1" spans="1:235">
      <c r="A72" s="74"/>
      <c r="B72" s="74"/>
      <c r="C72" s="74"/>
      <c r="D72" s="74"/>
      <c r="E72" s="74"/>
      <c r="F72" s="74"/>
      <c r="G72" s="74"/>
      <c r="H72" s="74"/>
      <c r="I72" s="74"/>
      <c r="J72" s="74"/>
      <c r="K72" s="74"/>
      <c r="L72" s="74"/>
      <c r="M72" s="74"/>
      <c r="N72" s="74"/>
      <c r="O72" s="74"/>
      <c r="P72" s="74"/>
      <c r="Q72" s="74"/>
      <c r="R72" s="74"/>
      <c r="S72" s="74"/>
      <c r="T72" s="74"/>
      <c r="U72" s="74"/>
      <c r="V72" s="74"/>
      <c r="W72" s="74"/>
      <c r="X72" s="74"/>
      <c r="Y72" s="74"/>
      <c r="Z72" s="74"/>
      <c r="AA72" s="74"/>
      <c r="AB72" s="74"/>
      <c r="AC72" s="74"/>
      <c r="AD72" s="74"/>
      <c r="AE72" s="74"/>
      <c r="AF72" s="74"/>
      <c r="AG72" s="74"/>
      <c r="AH72" s="74"/>
      <c r="AI72" s="74"/>
      <c r="AJ72" s="74"/>
      <c r="AK72" s="74"/>
      <c r="AL72" s="74"/>
      <c r="AM72" s="74"/>
      <c r="AN72" s="74"/>
      <c r="AO72" s="74"/>
      <c r="AP72" s="74"/>
      <c r="AQ72" s="74"/>
      <c r="AR72" s="74"/>
      <c r="AS72" s="74"/>
      <c r="AT72" s="74"/>
      <c r="AU72" s="74"/>
      <c r="AV72" s="74"/>
      <c r="AW72" s="74"/>
      <c r="AX72" s="74"/>
      <c r="AY72" s="74"/>
      <c r="AZ72" s="74"/>
      <c r="BA72" s="74"/>
      <c r="BB72" s="74"/>
      <c r="BC72" s="74"/>
      <c r="BD72" s="74"/>
      <c r="BE72" s="74"/>
      <c r="BF72" s="74"/>
      <c r="BG72" s="74"/>
      <c r="BH72" s="74"/>
      <c r="BI72" s="74"/>
      <c r="BJ72" s="74"/>
      <c r="BK72" s="74"/>
      <c r="BL72" s="74"/>
      <c r="BM72" s="74"/>
      <c r="BN72" s="74"/>
      <c r="BO72" s="74"/>
      <c r="BP72" s="74"/>
      <c r="BQ72" s="74"/>
      <c r="BR72" s="74"/>
      <c r="BS72" s="74"/>
      <c r="BT72" s="74"/>
      <c r="BU72" s="74"/>
      <c r="BV72" s="74"/>
      <c r="BW72" s="74"/>
      <c r="BX72" s="74"/>
      <c r="BY72" s="74"/>
      <c r="BZ72" s="74"/>
      <c r="CA72" s="74"/>
      <c r="CB72" s="74"/>
      <c r="CC72" s="74"/>
      <c r="CD72" s="74"/>
      <c r="CE72" s="74"/>
      <c r="CF72" s="74"/>
      <c r="CG72" s="74"/>
      <c r="CH72" s="74"/>
      <c r="CI72" s="74"/>
      <c r="CJ72" s="74"/>
      <c r="CK72" s="74"/>
      <c r="CL72" s="74"/>
      <c r="CM72" s="74"/>
      <c r="CN72" s="74"/>
      <c r="CO72" s="74"/>
      <c r="CP72" s="74"/>
      <c r="CQ72" s="74"/>
      <c r="CR72" s="74"/>
      <c r="CS72" s="74"/>
      <c r="CT72" s="74"/>
      <c r="CU72" s="74"/>
      <c r="CV72" s="74"/>
      <c r="CW72" s="74"/>
      <c r="CX72" s="74"/>
      <c r="CY72" s="74"/>
      <c r="CZ72" s="74"/>
      <c r="DA72" s="74"/>
      <c r="DB72" s="74"/>
      <c r="DC72" s="74"/>
      <c r="DD72" s="74"/>
      <c r="DE72" s="74"/>
      <c r="DF72" s="74"/>
      <c r="DG72" s="74"/>
      <c r="DH72" s="74"/>
      <c r="DI72" s="74"/>
      <c r="DJ72" s="74"/>
      <c r="DK72" s="74"/>
      <c r="DL72" s="74"/>
      <c r="DM72" s="74"/>
      <c r="DN72" s="74"/>
      <c r="DO72" s="74"/>
      <c r="DP72" s="74"/>
      <c r="DQ72" s="74"/>
      <c r="DR72" s="74"/>
      <c r="DS72" s="74"/>
      <c r="DT72" s="74"/>
      <c r="DU72" s="74"/>
      <c r="DV72" s="74"/>
      <c r="DW72" s="74"/>
      <c r="DX72" s="74"/>
      <c r="DY72" s="74"/>
      <c r="DZ72" s="74"/>
      <c r="EA72" s="74"/>
      <c r="EB72" s="74"/>
      <c r="EC72" s="74"/>
      <c r="ED72" s="74"/>
      <c r="EE72" s="74"/>
      <c r="EF72" s="74"/>
      <c r="EG72" s="74"/>
      <c r="EH72" s="74"/>
      <c r="EI72" s="74"/>
      <c r="EJ72" s="74"/>
      <c r="EK72" s="74"/>
      <c r="EL72" s="74"/>
      <c r="EM72" s="74"/>
      <c r="EN72" s="74"/>
      <c r="EO72" s="74"/>
      <c r="EP72" s="74"/>
      <c r="EQ72" s="74"/>
      <c r="ER72" s="74"/>
      <c r="ES72" s="74"/>
      <c r="ET72" s="74"/>
      <c r="EU72" s="74"/>
      <c r="EV72" s="74"/>
      <c r="EW72" s="74"/>
      <c r="EX72" s="74"/>
      <c r="EY72" s="74"/>
      <c r="EZ72" s="74"/>
      <c r="FA72" s="74"/>
      <c r="FB72" s="74"/>
      <c r="FC72" s="74"/>
      <c r="FD72" s="74"/>
      <c r="FE72" s="74"/>
      <c r="FF72" s="74"/>
      <c r="FG72" s="74"/>
      <c r="FH72" s="74"/>
      <c r="FI72" s="74"/>
      <c r="FJ72" s="74"/>
      <c r="FK72" s="74"/>
      <c r="FL72" s="74"/>
      <c r="FM72" s="74"/>
      <c r="FN72" s="74"/>
      <c r="FO72" s="74"/>
      <c r="FP72" s="74"/>
      <c r="FQ72" s="74"/>
      <c r="FR72" s="74"/>
      <c r="FS72" s="74"/>
      <c r="FT72" s="74"/>
      <c r="FU72" s="74"/>
      <c r="FV72" s="74"/>
      <c r="FW72" s="74"/>
      <c r="FX72" s="74"/>
      <c r="FY72" s="74"/>
      <c r="FZ72" s="74"/>
      <c r="GA72" s="74"/>
      <c r="GB72" s="74"/>
      <c r="GC72" s="74"/>
      <c r="GD72" s="74"/>
      <c r="GE72" s="74"/>
      <c r="GF72" s="74"/>
      <c r="GG72" s="74"/>
      <c r="GH72" s="74"/>
      <c r="GI72" s="74"/>
      <c r="GJ72" s="74"/>
      <c r="GK72" s="74"/>
      <c r="GL72" s="74"/>
      <c r="GM72" s="74"/>
      <c r="GN72" s="74"/>
      <c r="GO72" s="74"/>
      <c r="GP72" s="74"/>
      <c r="GQ72" s="74"/>
      <c r="GR72" s="74"/>
      <c r="GS72" s="74"/>
      <c r="GT72" s="74"/>
      <c r="GU72" s="74"/>
      <c r="GV72" s="74"/>
      <c r="GW72" s="74"/>
      <c r="GX72" s="74"/>
      <c r="GY72" s="74"/>
      <c r="GZ72" s="74"/>
      <c r="HA72" s="74"/>
      <c r="HB72" s="74"/>
      <c r="HC72" s="74"/>
      <c r="HD72" s="74"/>
      <c r="HE72" s="74"/>
      <c r="HF72" s="74"/>
      <c r="HG72" s="74"/>
      <c r="HH72" s="74"/>
      <c r="HI72" s="74"/>
      <c r="HJ72" s="74"/>
      <c r="HK72" s="74"/>
      <c r="HL72" s="74"/>
      <c r="HM72" s="74"/>
      <c r="HN72" s="74"/>
      <c r="HO72" s="74"/>
      <c r="HP72" s="74"/>
      <c r="HQ72" s="74"/>
      <c r="HR72" s="74"/>
      <c r="HS72" s="74"/>
      <c r="HT72" s="74"/>
      <c r="HU72" s="74"/>
      <c r="HV72" s="74"/>
      <c r="HW72" s="74"/>
      <c r="HX72" s="74"/>
      <c r="HY72" s="74"/>
      <c r="HZ72" s="74"/>
      <c r="IA72" s="74"/>
    </row>
    <row r="73" s="75" customFormat="1" ht="24" customHeight="1" spans="1:235">
      <c r="A73" s="74"/>
      <c r="B73" s="74"/>
      <c r="C73" s="74"/>
      <c r="D73" s="74"/>
      <c r="E73" s="74"/>
      <c r="F73" s="74"/>
      <c r="G73" s="74"/>
      <c r="H73" s="74"/>
      <c r="I73" s="74"/>
      <c r="J73" s="74"/>
      <c r="K73" s="74"/>
      <c r="L73" s="74"/>
      <c r="M73" s="74"/>
      <c r="N73" s="74"/>
      <c r="O73" s="74"/>
      <c r="P73" s="74"/>
      <c r="Q73" s="74"/>
      <c r="R73" s="74"/>
      <c r="S73" s="74"/>
      <c r="T73" s="74"/>
      <c r="U73" s="74"/>
      <c r="V73" s="74"/>
      <c r="W73" s="74"/>
      <c r="X73" s="74"/>
      <c r="Y73" s="74"/>
      <c r="Z73" s="74"/>
      <c r="AA73" s="74"/>
      <c r="AB73" s="74"/>
      <c r="AC73" s="74"/>
      <c r="AD73" s="74"/>
      <c r="AE73" s="74"/>
      <c r="AF73" s="74"/>
      <c r="AG73" s="74"/>
      <c r="AH73" s="74"/>
      <c r="AI73" s="74"/>
      <c r="AJ73" s="74"/>
      <c r="AK73" s="74"/>
      <c r="AL73" s="74"/>
      <c r="AM73" s="74"/>
      <c r="AN73" s="74"/>
      <c r="AO73" s="74"/>
      <c r="AP73" s="74"/>
      <c r="AQ73" s="74"/>
      <c r="AR73" s="74"/>
      <c r="AS73" s="74"/>
      <c r="AT73" s="74"/>
      <c r="AU73" s="74"/>
      <c r="AV73" s="74"/>
      <c r="AW73" s="74"/>
      <c r="AX73" s="74"/>
      <c r="AY73" s="74"/>
      <c r="AZ73" s="74"/>
      <c r="BA73" s="74"/>
      <c r="BB73" s="74"/>
      <c r="BC73" s="74"/>
      <c r="BD73" s="74"/>
      <c r="BE73" s="74"/>
      <c r="BF73" s="74"/>
      <c r="BG73" s="74"/>
      <c r="BH73" s="74"/>
      <c r="BI73" s="74"/>
      <c r="BJ73" s="74"/>
      <c r="BK73" s="74"/>
      <c r="BL73" s="74"/>
      <c r="BM73" s="74"/>
      <c r="BN73" s="74"/>
      <c r="BO73" s="74"/>
      <c r="BP73" s="74"/>
      <c r="BQ73" s="74"/>
      <c r="BR73" s="74"/>
      <c r="BS73" s="74"/>
      <c r="BT73" s="74"/>
      <c r="BU73" s="74"/>
      <c r="BV73" s="74"/>
      <c r="BW73" s="74"/>
      <c r="BX73" s="74"/>
      <c r="BY73" s="74"/>
      <c r="BZ73" s="74"/>
      <c r="CA73" s="74"/>
      <c r="CB73" s="74"/>
      <c r="CC73" s="74"/>
      <c r="CD73" s="74"/>
      <c r="CE73" s="74"/>
      <c r="CF73" s="74"/>
      <c r="CG73" s="74"/>
      <c r="CH73" s="74"/>
      <c r="CI73" s="74"/>
      <c r="CJ73" s="74"/>
      <c r="CK73" s="74"/>
      <c r="CL73" s="74"/>
      <c r="CM73" s="74"/>
      <c r="CN73" s="74"/>
      <c r="CO73" s="74"/>
      <c r="CP73" s="74"/>
      <c r="CQ73" s="74"/>
      <c r="CR73" s="74"/>
      <c r="CS73" s="74"/>
      <c r="CT73" s="74"/>
      <c r="CU73" s="74"/>
      <c r="CV73" s="74"/>
      <c r="CW73" s="74"/>
      <c r="CX73" s="74"/>
      <c r="CY73" s="74"/>
      <c r="CZ73" s="74"/>
      <c r="DA73" s="74"/>
      <c r="DB73" s="74"/>
      <c r="DC73" s="74"/>
      <c r="DD73" s="74"/>
      <c r="DE73" s="74"/>
      <c r="DF73" s="74"/>
      <c r="DG73" s="74"/>
      <c r="DH73" s="74"/>
      <c r="DI73" s="74"/>
      <c r="DJ73" s="74"/>
      <c r="DK73" s="74"/>
      <c r="DL73" s="74"/>
      <c r="DM73" s="74"/>
      <c r="DN73" s="74"/>
      <c r="DO73" s="74"/>
      <c r="DP73" s="74"/>
      <c r="DQ73" s="74"/>
      <c r="DR73" s="74"/>
      <c r="DS73" s="74"/>
      <c r="DT73" s="74"/>
      <c r="DU73" s="74"/>
      <c r="DV73" s="74"/>
      <c r="DW73" s="74"/>
      <c r="DX73" s="74"/>
      <c r="DY73" s="74"/>
      <c r="DZ73" s="74"/>
      <c r="EA73" s="74"/>
      <c r="EB73" s="74"/>
      <c r="EC73" s="74"/>
      <c r="ED73" s="74"/>
      <c r="EE73" s="74"/>
      <c r="EF73" s="74"/>
      <c r="EG73" s="74"/>
      <c r="EH73" s="74"/>
      <c r="EI73" s="74"/>
      <c r="EJ73" s="74"/>
      <c r="EK73" s="74"/>
      <c r="EL73" s="74"/>
      <c r="EM73" s="74"/>
      <c r="EN73" s="74"/>
      <c r="EO73" s="74"/>
      <c r="EP73" s="74"/>
      <c r="EQ73" s="74"/>
      <c r="ER73" s="74"/>
      <c r="ES73" s="74"/>
      <c r="ET73" s="74"/>
      <c r="EU73" s="74"/>
      <c r="EV73" s="74"/>
      <c r="EW73" s="74"/>
      <c r="EX73" s="74"/>
      <c r="EY73" s="74"/>
      <c r="EZ73" s="74"/>
      <c r="FA73" s="74"/>
      <c r="FB73" s="74"/>
      <c r="FC73" s="74"/>
      <c r="FD73" s="74"/>
      <c r="FE73" s="74"/>
      <c r="FF73" s="74"/>
      <c r="FG73" s="74"/>
      <c r="FH73" s="74"/>
      <c r="FI73" s="74"/>
      <c r="FJ73" s="74"/>
      <c r="FK73" s="74"/>
      <c r="FL73" s="74"/>
      <c r="FM73" s="74"/>
      <c r="FN73" s="74"/>
      <c r="FO73" s="74"/>
      <c r="FP73" s="74"/>
      <c r="FQ73" s="74"/>
      <c r="FR73" s="74"/>
      <c r="FS73" s="74"/>
      <c r="FT73" s="74"/>
      <c r="FU73" s="74"/>
      <c r="FV73" s="74"/>
      <c r="FW73" s="74"/>
      <c r="FX73" s="74"/>
      <c r="FY73" s="74"/>
      <c r="FZ73" s="74"/>
      <c r="GA73" s="74"/>
      <c r="GB73" s="74"/>
      <c r="GC73" s="74"/>
      <c r="GD73" s="74"/>
      <c r="GE73" s="74"/>
      <c r="GF73" s="74"/>
      <c r="GG73" s="74"/>
      <c r="GH73" s="74"/>
      <c r="GI73" s="74"/>
      <c r="GJ73" s="74"/>
      <c r="GK73" s="74"/>
      <c r="GL73" s="74"/>
      <c r="GM73" s="74"/>
      <c r="GN73" s="74"/>
      <c r="GO73" s="74"/>
      <c r="GP73" s="74"/>
      <c r="GQ73" s="74"/>
      <c r="GR73" s="74"/>
      <c r="GS73" s="74"/>
      <c r="GT73" s="74"/>
      <c r="GU73" s="74"/>
      <c r="GV73" s="74"/>
      <c r="GW73" s="74"/>
      <c r="GX73" s="74"/>
      <c r="GY73" s="74"/>
      <c r="GZ73" s="74"/>
      <c r="HA73" s="74"/>
      <c r="HB73" s="74"/>
      <c r="HC73" s="74"/>
      <c r="HD73" s="74"/>
      <c r="HE73" s="74"/>
      <c r="HF73" s="74"/>
      <c r="HG73" s="74"/>
      <c r="HH73" s="74"/>
      <c r="HI73" s="74"/>
      <c r="HJ73" s="74"/>
      <c r="HK73" s="74"/>
      <c r="HL73" s="74"/>
      <c r="HM73" s="74"/>
      <c r="HN73" s="74"/>
      <c r="HO73" s="74"/>
      <c r="HP73" s="74"/>
      <c r="HQ73" s="74"/>
      <c r="HR73" s="74"/>
      <c r="HS73" s="74"/>
      <c r="HT73" s="74"/>
      <c r="HU73" s="74"/>
      <c r="HV73" s="74"/>
      <c r="HW73" s="74"/>
      <c r="HX73" s="74"/>
      <c r="HY73" s="74"/>
      <c r="HZ73" s="74"/>
      <c r="IA73" s="74"/>
    </row>
    <row r="74" s="75" customFormat="1" ht="24" customHeight="1" spans="1:235">
      <c r="A74" s="74"/>
      <c r="B74" s="74"/>
      <c r="C74" s="74"/>
      <c r="D74" s="74"/>
      <c r="E74" s="74"/>
      <c r="F74" s="74"/>
      <c r="G74" s="74"/>
      <c r="H74" s="74"/>
      <c r="I74" s="74"/>
      <c r="J74" s="74"/>
      <c r="K74" s="74"/>
      <c r="L74" s="74"/>
      <c r="M74" s="74"/>
      <c r="N74" s="74"/>
      <c r="O74" s="74"/>
      <c r="P74" s="74"/>
      <c r="Q74" s="74"/>
      <c r="R74" s="74"/>
      <c r="S74" s="74"/>
      <c r="T74" s="74"/>
      <c r="U74" s="74"/>
      <c r="V74" s="74"/>
      <c r="W74" s="74"/>
      <c r="X74" s="74"/>
      <c r="Y74" s="74"/>
      <c r="Z74" s="74"/>
      <c r="AA74" s="74"/>
      <c r="AB74" s="74"/>
      <c r="AC74" s="74"/>
      <c r="AD74" s="74"/>
      <c r="AE74" s="74"/>
      <c r="AF74" s="74"/>
      <c r="AG74" s="74"/>
      <c r="AH74" s="74"/>
      <c r="AI74" s="74"/>
      <c r="AJ74" s="74"/>
      <c r="AK74" s="74"/>
      <c r="AL74" s="74"/>
      <c r="AM74" s="74"/>
      <c r="AN74" s="74"/>
      <c r="AO74" s="74"/>
      <c r="AP74" s="74"/>
      <c r="AQ74" s="74"/>
      <c r="AR74" s="74"/>
      <c r="AS74" s="74"/>
      <c r="AT74" s="74"/>
      <c r="AU74" s="74"/>
      <c r="AV74" s="74"/>
      <c r="AW74" s="74"/>
      <c r="AX74" s="74"/>
      <c r="AY74" s="74"/>
      <c r="AZ74" s="74"/>
      <c r="BA74" s="74"/>
      <c r="BB74" s="74"/>
      <c r="BC74" s="74"/>
      <c r="BD74" s="74"/>
      <c r="BE74" s="74"/>
      <c r="BF74" s="74"/>
      <c r="BG74" s="74"/>
      <c r="BH74" s="74"/>
      <c r="BI74" s="74"/>
      <c r="BJ74" s="74"/>
      <c r="BK74" s="74"/>
      <c r="BL74" s="74"/>
      <c r="BM74" s="74"/>
      <c r="BN74" s="74"/>
      <c r="BO74" s="74"/>
      <c r="BP74" s="74"/>
      <c r="BQ74" s="74"/>
      <c r="BR74" s="74"/>
      <c r="BS74" s="74"/>
      <c r="BT74" s="74"/>
      <c r="BU74" s="74"/>
      <c r="BV74" s="74"/>
      <c r="BW74" s="74"/>
      <c r="BX74" s="74"/>
      <c r="BY74" s="74"/>
      <c r="BZ74" s="74"/>
      <c r="CA74" s="74"/>
      <c r="CB74" s="74"/>
      <c r="CC74" s="74"/>
      <c r="CD74" s="74"/>
      <c r="CE74" s="74"/>
      <c r="CF74" s="74"/>
      <c r="CG74" s="74"/>
      <c r="CH74" s="74"/>
      <c r="CI74" s="74"/>
      <c r="CJ74" s="74"/>
      <c r="CK74" s="74"/>
      <c r="CL74" s="74"/>
      <c r="CM74" s="74"/>
      <c r="CN74" s="74"/>
      <c r="CO74" s="74"/>
      <c r="CP74" s="74"/>
      <c r="CQ74" s="74"/>
      <c r="CR74" s="74"/>
      <c r="CS74" s="74"/>
      <c r="CT74" s="74"/>
      <c r="CU74" s="74"/>
      <c r="CV74" s="74"/>
      <c r="CW74" s="74"/>
      <c r="CX74" s="74"/>
      <c r="CY74" s="74"/>
      <c r="CZ74" s="74"/>
      <c r="DA74" s="74"/>
      <c r="DB74" s="74"/>
      <c r="DC74" s="74"/>
      <c r="DD74" s="74"/>
      <c r="DE74" s="74"/>
      <c r="DF74" s="74"/>
      <c r="DG74" s="74"/>
      <c r="DH74" s="74"/>
      <c r="DI74" s="74"/>
      <c r="DJ74" s="74"/>
      <c r="DK74" s="74"/>
      <c r="DL74" s="74"/>
      <c r="DM74" s="74"/>
      <c r="DN74" s="74"/>
      <c r="DO74" s="74"/>
      <c r="DP74" s="74"/>
      <c r="DQ74" s="74"/>
      <c r="DR74" s="74"/>
      <c r="DS74" s="74"/>
      <c r="DT74" s="74"/>
      <c r="DU74" s="74"/>
      <c r="DV74" s="74"/>
      <c r="DW74" s="74"/>
      <c r="DX74" s="74"/>
      <c r="DY74" s="74"/>
      <c r="DZ74" s="74"/>
      <c r="EA74" s="74"/>
      <c r="EB74" s="74"/>
      <c r="EC74" s="74"/>
      <c r="ED74" s="74"/>
      <c r="EE74" s="74"/>
      <c r="EF74" s="74"/>
      <c r="EG74" s="74"/>
      <c r="EH74" s="74"/>
      <c r="EI74" s="74"/>
      <c r="EJ74" s="74"/>
      <c r="EK74" s="74"/>
      <c r="EL74" s="74"/>
      <c r="EM74" s="74"/>
      <c r="EN74" s="74"/>
      <c r="EO74" s="74"/>
      <c r="EP74" s="74"/>
      <c r="EQ74" s="74"/>
      <c r="ER74" s="74"/>
      <c r="ES74" s="74"/>
      <c r="ET74" s="74"/>
      <c r="EU74" s="74"/>
      <c r="EV74" s="74"/>
      <c r="EW74" s="74"/>
      <c r="EX74" s="74"/>
      <c r="EY74" s="74"/>
      <c r="EZ74" s="74"/>
      <c r="FA74" s="74"/>
      <c r="FB74" s="74"/>
      <c r="FC74" s="74"/>
      <c r="FD74" s="74"/>
      <c r="FE74" s="74"/>
      <c r="FF74" s="74"/>
      <c r="FG74" s="74"/>
      <c r="FH74" s="74"/>
      <c r="FI74" s="74"/>
      <c r="FJ74" s="74"/>
      <c r="FK74" s="74"/>
      <c r="FL74" s="74"/>
      <c r="FM74" s="74"/>
      <c r="FN74" s="74"/>
      <c r="FO74" s="74"/>
      <c r="FP74" s="74"/>
      <c r="FQ74" s="74"/>
      <c r="FR74" s="74"/>
      <c r="FS74" s="74"/>
      <c r="FT74" s="74"/>
      <c r="FU74" s="74"/>
      <c r="FV74" s="74"/>
      <c r="FW74" s="74"/>
      <c r="FX74" s="74"/>
      <c r="FY74" s="74"/>
      <c r="FZ74" s="74"/>
      <c r="GA74" s="74"/>
      <c r="GB74" s="74"/>
      <c r="GC74" s="74"/>
      <c r="GD74" s="74"/>
      <c r="GE74" s="74"/>
      <c r="GF74" s="74"/>
      <c r="GG74" s="74"/>
      <c r="GH74" s="74"/>
      <c r="GI74" s="74"/>
      <c r="GJ74" s="74"/>
      <c r="GK74" s="74"/>
      <c r="GL74" s="74"/>
      <c r="GM74" s="74"/>
      <c r="GN74" s="74"/>
      <c r="GO74" s="74"/>
      <c r="GP74" s="74"/>
      <c r="GQ74" s="74"/>
      <c r="GR74" s="74"/>
      <c r="GS74" s="74"/>
      <c r="GT74" s="74"/>
      <c r="GU74" s="74"/>
      <c r="GV74" s="74"/>
      <c r="GW74" s="74"/>
      <c r="GX74" s="74"/>
      <c r="GY74" s="74"/>
      <c r="GZ74" s="74"/>
      <c r="HA74" s="74"/>
      <c r="HB74" s="74"/>
      <c r="HC74" s="74"/>
      <c r="HD74" s="74"/>
      <c r="HE74" s="74"/>
      <c r="HF74" s="74"/>
      <c r="HG74" s="74"/>
      <c r="HH74" s="74"/>
      <c r="HI74" s="74"/>
      <c r="HJ74" s="74"/>
      <c r="HK74" s="74"/>
      <c r="HL74" s="74"/>
      <c r="HM74" s="74"/>
      <c r="HN74" s="74"/>
      <c r="HO74" s="74"/>
      <c r="HP74" s="74"/>
      <c r="HQ74" s="74"/>
      <c r="HR74" s="74"/>
      <c r="HS74" s="74"/>
      <c r="HT74" s="74"/>
      <c r="HU74" s="74"/>
      <c r="HV74" s="74"/>
      <c r="HW74" s="74"/>
      <c r="HX74" s="74"/>
      <c r="HY74" s="74"/>
      <c r="HZ74" s="74"/>
      <c r="IA74" s="74"/>
    </row>
    <row r="75" s="75" customFormat="1" ht="24" customHeight="1" spans="1:235">
      <c r="A75" s="74"/>
      <c r="B75" s="74"/>
      <c r="C75" s="74"/>
      <c r="D75" s="74"/>
      <c r="E75" s="74"/>
      <c r="F75" s="74"/>
      <c r="G75" s="74"/>
      <c r="H75" s="74"/>
      <c r="I75" s="74"/>
      <c r="J75" s="74"/>
      <c r="K75" s="74"/>
      <c r="L75" s="74"/>
      <c r="M75" s="74"/>
      <c r="N75" s="74"/>
      <c r="O75" s="74"/>
      <c r="P75" s="74"/>
      <c r="Q75" s="74"/>
      <c r="R75" s="74"/>
      <c r="S75" s="74"/>
      <c r="T75" s="74"/>
      <c r="U75" s="74"/>
      <c r="V75" s="74"/>
      <c r="W75" s="74"/>
      <c r="X75" s="74"/>
      <c r="Y75" s="74"/>
      <c r="Z75" s="74"/>
      <c r="AA75" s="74"/>
      <c r="AB75" s="74"/>
      <c r="AC75" s="74"/>
      <c r="AD75" s="74"/>
      <c r="AE75" s="74"/>
      <c r="AF75" s="74"/>
      <c r="AG75" s="74"/>
      <c r="AH75" s="74"/>
      <c r="AI75" s="74"/>
      <c r="AJ75" s="74"/>
      <c r="AK75" s="74"/>
      <c r="AL75" s="74"/>
      <c r="AM75" s="74"/>
      <c r="AN75" s="74"/>
      <c r="AO75" s="74"/>
      <c r="AP75" s="74"/>
      <c r="AQ75" s="74"/>
      <c r="AR75" s="74"/>
      <c r="AS75" s="74"/>
      <c r="AT75" s="74"/>
      <c r="AU75" s="74"/>
      <c r="AV75" s="74"/>
      <c r="AW75" s="74"/>
      <c r="AX75" s="74"/>
      <c r="AY75" s="74"/>
      <c r="AZ75" s="74"/>
      <c r="BA75" s="74"/>
      <c r="BB75" s="74"/>
      <c r="BC75" s="74"/>
      <c r="BD75" s="74"/>
      <c r="BE75" s="74"/>
      <c r="BF75" s="74"/>
      <c r="BG75" s="74"/>
      <c r="BH75" s="74"/>
      <c r="BI75" s="74"/>
      <c r="BJ75" s="74"/>
      <c r="BK75" s="74"/>
      <c r="BL75" s="74"/>
      <c r="BM75" s="74"/>
      <c r="BN75" s="74"/>
      <c r="BO75" s="74"/>
      <c r="BP75" s="74"/>
      <c r="BQ75" s="74"/>
      <c r="BR75" s="74"/>
      <c r="BS75" s="74"/>
      <c r="BT75" s="74"/>
      <c r="BU75" s="74"/>
      <c r="BV75" s="74"/>
      <c r="BW75" s="74"/>
      <c r="BX75" s="74"/>
      <c r="BY75" s="74"/>
      <c r="BZ75" s="74"/>
      <c r="CA75" s="74"/>
      <c r="CB75" s="74"/>
      <c r="CC75" s="74"/>
      <c r="CD75" s="74"/>
      <c r="CE75" s="74"/>
      <c r="CF75" s="74"/>
      <c r="CG75" s="74"/>
      <c r="CH75" s="74"/>
      <c r="CI75" s="74"/>
      <c r="CJ75" s="74"/>
      <c r="CK75" s="74"/>
      <c r="CL75" s="74"/>
      <c r="CM75" s="74"/>
      <c r="CN75" s="74"/>
      <c r="CO75" s="74"/>
      <c r="CP75" s="74"/>
      <c r="CQ75" s="74"/>
      <c r="CR75" s="74"/>
      <c r="CS75" s="74"/>
      <c r="CT75" s="74"/>
      <c r="CU75" s="74"/>
      <c r="CV75" s="74"/>
      <c r="CW75" s="74"/>
      <c r="CX75" s="74"/>
      <c r="CY75" s="74"/>
      <c r="CZ75" s="74"/>
      <c r="DA75" s="74"/>
      <c r="DB75" s="74"/>
      <c r="DC75" s="74"/>
      <c r="DD75" s="74"/>
      <c r="DE75" s="74"/>
      <c r="DF75" s="74"/>
      <c r="DG75" s="74"/>
      <c r="DH75" s="74"/>
      <c r="DI75" s="74"/>
      <c r="DJ75" s="74"/>
      <c r="DK75" s="74"/>
      <c r="DL75" s="74"/>
      <c r="DM75" s="74"/>
      <c r="DN75" s="74"/>
      <c r="DO75" s="74"/>
      <c r="DP75" s="74"/>
      <c r="DQ75" s="74"/>
      <c r="DR75" s="74"/>
      <c r="DS75" s="74"/>
      <c r="DT75" s="74"/>
      <c r="DU75" s="74"/>
      <c r="DV75" s="74"/>
      <c r="DW75" s="74"/>
      <c r="DX75" s="74"/>
      <c r="DY75" s="74"/>
      <c r="DZ75" s="74"/>
      <c r="EA75" s="74"/>
      <c r="EB75" s="74"/>
      <c r="EC75" s="74"/>
      <c r="ED75" s="74"/>
      <c r="EE75" s="74"/>
      <c r="EF75" s="74"/>
      <c r="EG75" s="74"/>
      <c r="EH75" s="74"/>
      <c r="EI75" s="74"/>
      <c r="EJ75" s="74"/>
      <c r="EK75" s="74"/>
      <c r="EL75" s="74"/>
      <c r="EM75" s="74"/>
      <c r="EN75" s="74"/>
      <c r="EO75" s="74"/>
      <c r="EP75" s="74"/>
      <c r="EQ75" s="74"/>
      <c r="ER75" s="74"/>
      <c r="ES75" s="74"/>
      <c r="ET75" s="74"/>
      <c r="EU75" s="74"/>
      <c r="EV75" s="74"/>
      <c r="EW75" s="74"/>
      <c r="EX75" s="74"/>
      <c r="EY75" s="74"/>
      <c r="EZ75" s="74"/>
      <c r="FA75" s="74"/>
      <c r="FB75" s="74"/>
      <c r="FC75" s="74"/>
      <c r="FD75" s="74"/>
      <c r="FE75" s="74"/>
      <c r="FF75" s="74"/>
      <c r="FG75" s="74"/>
      <c r="FH75" s="74"/>
      <c r="FI75" s="74"/>
      <c r="FJ75" s="74"/>
      <c r="FK75" s="74"/>
      <c r="FL75" s="74"/>
      <c r="FM75" s="74"/>
      <c r="FN75" s="74"/>
      <c r="FO75" s="74"/>
      <c r="FP75" s="74"/>
      <c r="FQ75" s="74"/>
      <c r="FR75" s="74"/>
      <c r="FS75" s="74"/>
      <c r="FT75" s="74"/>
      <c r="FU75" s="74"/>
      <c r="FV75" s="74"/>
      <c r="FW75" s="74"/>
      <c r="FX75" s="74"/>
      <c r="FY75" s="74"/>
      <c r="FZ75" s="74"/>
      <c r="GA75" s="74"/>
      <c r="GB75" s="74"/>
      <c r="GC75" s="74"/>
      <c r="GD75" s="74"/>
      <c r="GE75" s="74"/>
      <c r="GF75" s="74"/>
      <c r="GG75" s="74"/>
      <c r="GH75" s="74"/>
      <c r="GI75" s="74"/>
      <c r="GJ75" s="74"/>
      <c r="GK75" s="74"/>
      <c r="GL75" s="74"/>
      <c r="GM75" s="74"/>
      <c r="GN75" s="74"/>
      <c r="GO75" s="74"/>
      <c r="GP75" s="74"/>
      <c r="GQ75" s="74"/>
      <c r="GR75" s="74"/>
      <c r="GS75" s="74"/>
      <c r="GT75" s="74"/>
      <c r="GU75" s="74"/>
      <c r="GV75" s="74"/>
      <c r="GW75" s="74"/>
      <c r="GX75" s="74"/>
      <c r="GY75" s="74"/>
      <c r="GZ75" s="74"/>
      <c r="HA75" s="74"/>
      <c r="HB75" s="74"/>
      <c r="HC75" s="74"/>
      <c r="HD75" s="74"/>
      <c r="HE75" s="74"/>
      <c r="HF75" s="74"/>
      <c r="HG75" s="74"/>
      <c r="HH75" s="74"/>
      <c r="HI75" s="74"/>
      <c r="HJ75" s="74"/>
      <c r="HK75" s="74"/>
      <c r="HL75" s="74"/>
      <c r="HM75" s="74"/>
      <c r="HN75" s="74"/>
      <c r="HO75" s="74"/>
      <c r="HP75" s="74"/>
      <c r="HQ75" s="74"/>
      <c r="HR75" s="74"/>
      <c r="HS75" s="74"/>
      <c r="HT75" s="74"/>
      <c r="HU75" s="74"/>
      <c r="HV75" s="74"/>
      <c r="HW75" s="74"/>
      <c r="HX75" s="74"/>
      <c r="HY75" s="74"/>
      <c r="HZ75" s="74"/>
      <c r="IA75" s="74"/>
    </row>
    <row r="76" s="75" customFormat="1" ht="24" customHeight="1" spans="1:235">
      <c r="A76" s="74"/>
      <c r="B76" s="74"/>
      <c r="C76" s="74"/>
      <c r="D76" s="74"/>
      <c r="E76" s="74"/>
      <c r="F76" s="74"/>
      <c r="G76" s="74"/>
      <c r="H76" s="74"/>
      <c r="I76" s="74"/>
      <c r="J76" s="74"/>
      <c r="K76" s="74"/>
      <c r="L76" s="74"/>
      <c r="M76" s="74"/>
      <c r="N76" s="74"/>
      <c r="O76" s="74"/>
      <c r="P76" s="74"/>
      <c r="Q76" s="74"/>
      <c r="R76" s="74"/>
      <c r="S76" s="74"/>
      <c r="T76" s="74"/>
      <c r="U76" s="74"/>
      <c r="V76" s="74"/>
      <c r="W76" s="74"/>
      <c r="X76" s="74"/>
      <c r="Y76" s="74"/>
      <c r="Z76" s="74"/>
      <c r="AA76" s="74"/>
      <c r="AB76" s="74"/>
      <c r="AC76" s="74"/>
      <c r="AD76" s="74"/>
      <c r="AE76" s="74"/>
      <c r="AF76" s="74"/>
      <c r="AG76" s="74"/>
      <c r="AH76" s="74"/>
      <c r="AI76" s="74"/>
      <c r="AJ76" s="74"/>
      <c r="AK76" s="74"/>
      <c r="AL76" s="74"/>
      <c r="AM76" s="74"/>
      <c r="AN76" s="74"/>
      <c r="AO76" s="74"/>
      <c r="AP76" s="74"/>
      <c r="AQ76" s="74"/>
      <c r="AR76" s="74"/>
      <c r="AS76" s="74"/>
      <c r="AT76" s="74"/>
      <c r="AU76" s="74"/>
      <c r="AV76" s="74"/>
      <c r="AW76" s="74"/>
      <c r="AX76" s="74"/>
      <c r="AY76" s="74"/>
      <c r="AZ76" s="74"/>
      <c r="BA76" s="74"/>
      <c r="BB76" s="74"/>
      <c r="BC76" s="74"/>
      <c r="BD76" s="74"/>
      <c r="BE76" s="74"/>
      <c r="BF76" s="74"/>
      <c r="BG76" s="74"/>
      <c r="BH76" s="74"/>
      <c r="BI76" s="74"/>
      <c r="BJ76" s="74"/>
      <c r="BK76" s="74"/>
      <c r="BL76" s="74"/>
      <c r="BM76" s="74"/>
      <c r="BN76" s="74"/>
      <c r="BO76" s="74"/>
      <c r="BP76" s="74"/>
      <c r="BQ76" s="74"/>
      <c r="BR76" s="74"/>
      <c r="BS76" s="74"/>
      <c r="BT76" s="74"/>
      <c r="BU76" s="74"/>
      <c r="BV76" s="74"/>
      <c r="BW76" s="74"/>
      <c r="BX76" s="74"/>
      <c r="BY76" s="74"/>
      <c r="BZ76" s="74"/>
      <c r="CA76" s="74"/>
      <c r="CB76" s="74"/>
      <c r="CC76" s="74"/>
      <c r="CD76" s="74"/>
      <c r="CE76" s="74"/>
      <c r="CF76" s="74"/>
      <c r="CG76" s="74"/>
      <c r="CH76" s="74"/>
      <c r="CI76" s="74"/>
      <c r="CJ76" s="74"/>
      <c r="CK76" s="74"/>
      <c r="CL76" s="74"/>
      <c r="CM76" s="74"/>
      <c r="CN76" s="74"/>
      <c r="CO76" s="74"/>
      <c r="CP76" s="74"/>
      <c r="CQ76" s="74"/>
      <c r="CR76" s="74"/>
      <c r="CS76" s="74"/>
      <c r="CT76" s="74"/>
      <c r="CU76" s="74"/>
      <c r="CV76" s="74"/>
      <c r="CW76" s="74"/>
      <c r="CX76" s="74"/>
      <c r="CY76" s="74"/>
      <c r="CZ76" s="74"/>
      <c r="DA76" s="74"/>
      <c r="DB76" s="74"/>
      <c r="DC76" s="74"/>
      <c r="DD76" s="74"/>
      <c r="DE76" s="74"/>
      <c r="DF76" s="74"/>
      <c r="DG76" s="74"/>
      <c r="DH76" s="74"/>
      <c r="DI76" s="74"/>
      <c r="DJ76" s="74"/>
      <c r="DK76" s="74"/>
      <c r="DL76" s="74"/>
      <c r="DM76" s="74"/>
      <c r="DN76" s="74"/>
      <c r="DO76" s="74"/>
      <c r="DP76" s="74"/>
      <c r="DQ76" s="74"/>
      <c r="DR76" s="74"/>
      <c r="DS76" s="74"/>
      <c r="DT76" s="74"/>
      <c r="DU76" s="74"/>
      <c r="DV76" s="74"/>
      <c r="DW76" s="74"/>
      <c r="DX76" s="74"/>
      <c r="DY76" s="74"/>
      <c r="DZ76" s="74"/>
      <c r="EA76" s="74"/>
      <c r="EB76" s="74"/>
      <c r="EC76" s="74"/>
      <c r="ED76" s="74"/>
      <c r="EE76" s="74"/>
      <c r="EF76" s="74"/>
      <c r="EG76" s="74"/>
      <c r="EH76" s="74"/>
      <c r="EI76" s="74"/>
      <c r="EJ76" s="74"/>
      <c r="EK76" s="74"/>
      <c r="EL76" s="74"/>
      <c r="EM76" s="74"/>
      <c r="EN76" s="74"/>
      <c r="EO76" s="74"/>
      <c r="EP76" s="74"/>
      <c r="EQ76" s="74"/>
      <c r="ER76" s="74"/>
      <c r="ES76" s="74"/>
      <c r="ET76" s="74"/>
      <c r="EU76" s="74"/>
      <c r="EV76" s="74"/>
      <c r="EW76" s="74"/>
      <c r="EX76" s="74"/>
      <c r="EY76" s="74"/>
      <c r="EZ76" s="74"/>
      <c r="FA76" s="74"/>
      <c r="FB76" s="74"/>
      <c r="FC76" s="74"/>
      <c r="FD76" s="74"/>
      <c r="FE76" s="74"/>
      <c r="FF76" s="74"/>
      <c r="FG76" s="74"/>
      <c r="FH76" s="74"/>
      <c r="FI76" s="74"/>
      <c r="FJ76" s="74"/>
      <c r="FK76" s="74"/>
      <c r="FL76" s="74"/>
      <c r="FM76" s="74"/>
      <c r="FN76" s="74"/>
      <c r="FO76" s="74"/>
      <c r="FP76" s="74"/>
      <c r="FQ76" s="74"/>
      <c r="FR76" s="74"/>
      <c r="FS76" s="74"/>
      <c r="FT76" s="74"/>
      <c r="FU76" s="74"/>
      <c r="FV76" s="74"/>
      <c r="FW76" s="74"/>
      <c r="FX76" s="74"/>
      <c r="FY76" s="74"/>
      <c r="FZ76" s="74"/>
      <c r="GA76" s="74"/>
      <c r="GB76" s="74"/>
      <c r="GC76" s="74"/>
      <c r="GD76" s="74"/>
      <c r="GE76" s="74"/>
      <c r="GF76" s="74"/>
      <c r="GG76" s="74"/>
      <c r="GH76" s="74"/>
      <c r="GI76" s="74"/>
      <c r="GJ76" s="74"/>
      <c r="GK76" s="74"/>
      <c r="GL76" s="74"/>
      <c r="GM76" s="74"/>
      <c r="GN76" s="74"/>
      <c r="GO76" s="74"/>
      <c r="GP76" s="74"/>
      <c r="GQ76" s="74"/>
      <c r="GR76" s="74"/>
      <c r="GS76" s="74"/>
      <c r="GT76" s="74"/>
      <c r="GU76" s="74"/>
      <c r="GV76" s="74"/>
      <c r="GW76" s="74"/>
      <c r="GX76" s="74"/>
      <c r="GY76" s="74"/>
      <c r="GZ76" s="74"/>
      <c r="HA76" s="74"/>
      <c r="HB76" s="74"/>
      <c r="HC76" s="74"/>
      <c r="HD76" s="74"/>
      <c r="HE76" s="74"/>
      <c r="HF76" s="74"/>
      <c r="HG76" s="74"/>
      <c r="HH76" s="74"/>
      <c r="HI76" s="74"/>
      <c r="HJ76" s="74"/>
      <c r="HK76" s="74"/>
      <c r="HL76" s="74"/>
      <c r="HM76" s="74"/>
      <c r="HN76" s="74"/>
      <c r="HO76" s="74"/>
      <c r="HP76" s="74"/>
      <c r="HQ76" s="74"/>
      <c r="HR76" s="74"/>
      <c r="HS76" s="74"/>
      <c r="HT76" s="74"/>
      <c r="HU76" s="74"/>
      <c r="HV76" s="74"/>
      <c r="HW76" s="74"/>
      <c r="HX76" s="74"/>
      <c r="HY76" s="74"/>
      <c r="HZ76" s="74"/>
      <c r="IA76" s="74"/>
    </row>
    <row r="77" s="75" customFormat="1" ht="24" customHeight="1" spans="1:235">
      <c r="A77" s="74"/>
      <c r="B77" s="74"/>
      <c r="C77" s="74"/>
      <c r="D77" s="74"/>
      <c r="E77" s="74"/>
      <c r="F77" s="74"/>
      <c r="G77" s="74"/>
      <c r="H77" s="74"/>
      <c r="I77" s="74"/>
      <c r="J77" s="74"/>
      <c r="K77" s="74"/>
      <c r="L77" s="74"/>
      <c r="M77" s="74"/>
      <c r="N77" s="74"/>
      <c r="O77" s="74"/>
      <c r="P77" s="74"/>
      <c r="Q77" s="74"/>
      <c r="R77" s="74"/>
      <c r="S77" s="74"/>
      <c r="T77" s="74"/>
      <c r="U77" s="74"/>
      <c r="V77" s="74"/>
      <c r="W77" s="74"/>
      <c r="X77" s="74"/>
      <c r="Y77" s="74"/>
      <c r="Z77" s="74"/>
      <c r="AA77" s="74"/>
      <c r="AB77" s="74"/>
      <c r="AC77" s="74"/>
      <c r="AD77" s="74"/>
      <c r="AE77" s="74"/>
      <c r="AF77" s="74"/>
      <c r="AG77" s="74"/>
      <c r="AH77" s="74"/>
      <c r="AI77" s="74"/>
      <c r="AJ77" s="74"/>
      <c r="AK77" s="74"/>
      <c r="AL77" s="74"/>
      <c r="AM77" s="74"/>
      <c r="AN77" s="74"/>
      <c r="AO77" s="74"/>
      <c r="AP77" s="74"/>
      <c r="AQ77" s="74"/>
      <c r="AR77" s="74"/>
      <c r="AS77" s="74"/>
      <c r="AT77" s="74"/>
      <c r="AU77" s="74"/>
      <c r="AV77" s="74"/>
      <c r="AW77" s="74"/>
      <c r="AX77" s="74"/>
      <c r="AY77" s="74"/>
      <c r="AZ77" s="74"/>
      <c r="BA77" s="74"/>
      <c r="BB77" s="74"/>
      <c r="BC77" s="74"/>
      <c r="BD77" s="74"/>
      <c r="BE77" s="74"/>
      <c r="BF77" s="74"/>
      <c r="BG77" s="74"/>
      <c r="BH77" s="74"/>
      <c r="BI77" s="74"/>
      <c r="BJ77" s="74"/>
      <c r="BK77" s="74"/>
      <c r="BL77" s="74"/>
      <c r="BM77" s="74"/>
      <c r="BN77" s="74"/>
      <c r="BO77" s="74"/>
      <c r="BP77" s="74"/>
      <c r="BQ77" s="74"/>
      <c r="BR77" s="74"/>
      <c r="BS77" s="74"/>
      <c r="BT77" s="74"/>
      <c r="BU77" s="74"/>
      <c r="BV77" s="74"/>
      <c r="BW77" s="74"/>
      <c r="BX77" s="74"/>
      <c r="BY77" s="74"/>
      <c r="BZ77" s="74"/>
      <c r="CA77" s="74"/>
      <c r="CB77" s="74"/>
      <c r="CC77" s="74"/>
      <c r="CD77" s="74"/>
      <c r="CE77" s="74"/>
      <c r="CF77" s="74"/>
      <c r="CG77" s="74"/>
      <c r="CH77" s="74"/>
      <c r="CI77" s="74"/>
      <c r="CJ77" s="74"/>
      <c r="CK77" s="74"/>
      <c r="CL77" s="74"/>
      <c r="CM77" s="74"/>
      <c r="CN77" s="74"/>
      <c r="CO77" s="74"/>
      <c r="CP77" s="74"/>
      <c r="CQ77" s="74"/>
      <c r="CR77" s="74"/>
      <c r="CS77" s="74"/>
      <c r="CT77" s="74"/>
      <c r="CU77" s="74"/>
      <c r="CV77" s="74"/>
      <c r="CW77" s="74"/>
      <c r="CX77" s="74"/>
      <c r="CY77" s="74"/>
      <c r="CZ77" s="74"/>
      <c r="DA77" s="74"/>
      <c r="DB77" s="74"/>
      <c r="DC77" s="74"/>
      <c r="DD77" s="74"/>
      <c r="DE77" s="74"/>
      <c r="DF77" s="74"/>
      <c r="DG77" s="74"/>
      <c r="DH77" s="74"/>
      <c r="DI77" s="74"/>
      <c r="DJ77" s="74"/>
      <c r="DK77" s="74"/>
      <c r="DL77" s="74"/>
      <c r="DM77" s="74"/>
      <c r="DN77" s="74"/>
      <c r="DO77" s="74"/>
      <c r="DP77" s="74"/>
      <c r="DQ77" s="74"/>
      <c r="DR77" s="74"/>
      <c r="DS77" s="74"/>
      <c r="DT77" s="74"/>
      <c r="DU77" s="74"/>
      <c r="DV77" s="74"/>
      <c r="DW77" s="74"/>
      <c r="DX77" s="74"/>
      <c r="DY77" s="74"/>
      <c r="DZ77" s="74"/>
      <c r="EA77" s="74"/>
      <c r="EB77" s="74"/>
      <c r="EC77" s="74"/>
      <c r="ED77" s="74"/>
      <c r="EE77" s="74"/>
      <c r="EF77" s="74"/>
      <c r="EG77" s="74"/>
      <c r="EH77" s="74"/>
      <c r="EI77" s="74"/>
      <c r="EJ77" s="74"/>
      <c r="EK77" s="74"/>
      <c r="EL77" s="74"/>
      <c r="EM77" s="74"/>
      <c r="EN77" s="74"/>
      <c r="EO77" s="74"/>
      <c r="EP77" s="74"/>
      <c r="EQ77" s="74"/>
      <c r="ER77" s="74"/>
      <c r="ES77" s="74"/>
      <c r="ET77" s="74"/>
      <c r="EU77" s="74"/>
      <c r="EV77" s="74"/>
      <c r="EW77" s="74"/>
      <c r="EX77" s="74"/>
      <c r="EY77" s="74"/>
      <c r="EZ77" s="74"/>
      <c r="FA77" s="74"/>
      <c r="FB77" s="74"/>
      <c r="FC77" s="74"/>
      <c r="FD77" s="74"/>
      <c r="FE77" s="74"/>
      <c r="FF77" s="74"/>
      <c r="FG77" s="74"/>
      <c r="FH77" s="74"/>
      <c r="FI77" s="74"/>
      <c r="FJ77" s="74"/>
      <c r="FK77" s="74"/>
      <c r="FL77" s="74"/>
      <c r="FM77" s="74"/>
      <c r="FN77" s="74"/>
      <c r="FO77" s="74"/>
      <c r="FP77" s="74"/>
      <c r="FQ77" s="74"/>
      <c r="FR77" s="74"/>
      <c r="FS77" s="74"/>
      <c r="FT77" s="74"/>
      <c r="FU77" s="74"/>
      <c r="FV77" s="74"/>
      <c r="FW77" s="74"/>
      <c r="FX77" s="74"/>
      <c r="FY77" s="74"/>
      <c r="FZ77" s="74"/>
      <c r="GA77" s="74"/>
      <c r="GB77" s="74"/>
      <c r="GC77" s="74"/>
      <c r="GD77" s="74"/>
      <c r="GE77" s="74"/>
      <c r="GF77" s="74"/>
      <c r="GG77" s="74"/>
      <c r="GH77" s="74"/>
      <c r="GI77" s="74"/>
      <c r="GJ77" s="74"/>
      <c r="GK77" s="74"/>
      <c r="GL77" s="74"/>
      <c r="GM77" s="74"/>
      <c r="GN77" s="74"/>
      <c r="GO77" s="74"/>
      <c r="GP77" s="74"/>
      <c r="GQ77" s="74"/>
      <c r="GR77" s="74"/>
      <c r="GS77" s="74"/>
      <c r="GT77" s="74"/>
      <c r="GU77" s="74"/>
      <c r="GV77" s="74"/>
      <c r="GW77" s="74"/>
      <c r="GX77" s="74"/>
      <c r="GY77" s="74"/>
      <c r="GZ77" s="74"/>
      <c r="HA77" s="74"/>
      <c r="HB77" s="74"/>
      <c r="HC77" s="74"/>
      <c r="HD77" s="74"/>
      <c r="HE77" s="74"/>
      <c r="HF77" s="74"/>
      <c r="HG77" s="74"/>
      <c r="HH77" s="74"/>
      <c r="HI77" s="74"/>
      <c r="HJ77" s="74"/>
      <c r="HK77" s="74"/>
      <c r="HL77" s="74"/>
      <c r="HM77" s="74"/>
      <c r="HN77" s="74"/>
      <c r="HO77" s="74"/>
      <c r="HP77" s="74"/>
      <c r="HQ77" s="74"/>
      <c r="HR77" s="74"/>
      <c r="HS77" s="74"/>
      <c r="HT77" s="74"/>
      <c r="HU77" s="74"/>
      <c r="HV77" s="74"/>
      <c r="HW77" s="74"/>
      <c r="HX77" s="74"/>
      <c r="HY77" s="74"/>
      <c r="HZ77" s="74"/>
      <c r="IA77" s="74"/>
    </row>
    <row r="78" s="75" customFormat="1" ht="24" customHeight="1" spans="1:235">
      <c r="A78" s="74"/>
      <c r="B78" s="74"/>
      <c r="C78" s="74"/>
      <c r="D78" s="74"/>
      <c r="E78" s="74"/>
      <c r="F78" s="74"/>
      <c r="G78" s="74"/>
      <c r="H78" s="74"/>
      <c r="I78" s="74"/>
      <c r="J78" s="74"/>
      <c r="K78" s="74"/>
      <c r="L78" s="74"/>
      <c r="M78" s="74"/>
      <c r="N78" s="74"/>
      <c r="O78" s="74"/>
      <c r="P78" s="74"/>
      <c r="Q78" s="74"/>
      <c r="R78" s="74"/>
      <c r="S78" s="74"/>
      <c r="T78" s="74"/>
      <c r="U78" s="74"/>
      <c r="V78" s="74"/>
      <c r="W78" s="74"/>
      <c r="X78" s="74"/>
      <c r="Y78" s="74"/>
      <c r="Z78" s="74"/>
      <c r="AA78" s="74"/>
      <c r="AB78" s="74"/>
      <c r="AC78" s="74"/>
      <c r="AD78" s="74"/>
      <c r="AE78" s="74"/>
      <c r="AF78" s="74"/>
      <c r="AG78" s="74"/>
      <c r="AH78" s="74"/>
      <c r="AI78" s="74"/>
      <c r="AJ78" s="74"/>
      <c r="AK78" s="74"/>
      <c r="AL78" s="74"/>
      <c r="AM78" s="74"/>
      <c r="AN78" s="74"/>
      <c r="AO78" s="74"/>
      <c r="AP78" s="74"/>
      <c r="AQ78" s="74"/>
      <c r="AR78" s="74"/>
      <c r="AS78" s="74"/>
      <c r="AT78" s="74"/>
      <c r="AU78" s="74"/>
      <c r="AV78" s="74"/>
      <c r="AW78" s="74"/>
      <c r="AX78" s="74"/>
      <c r="AY78" s="74"/>
      <c r="AZ78" s="74"/>
      <c r="BA78" s="74"/>
      <c r="BB78" s="74"/>
      <c r="BC78" s="74"/>
      <c r="BD78" s="74"/>
      <c r="BE78" s="74"/>
      <c r="BF78" s="74"/>
      <c r="BG78" s="74"/>
      <c r="BH78" s="74"/>
      <c r="BI78" s="74"/>
      <c r="BJ78" s="74"/>
      <c r="BK78" s="74"/>
      <c r="BL78" s="74"/>
      <c r="BM78" s="74"/>
      <c r="BN78" s="74"/>
      <c r="BO78" s="74"/>
      <c r="BP78" s="74"/>
      <c r="BQ78" s="74"/>
      <c r="BR78" s="74"/>
      <c r="BS78" s="74"/>
      <c r="BT78" s="74"/>
      <c r="BU78" s="74"/>
      <c r="BV78" s="74"/>
      <c r="BW78" s="74"/>
      <c r="BX78" s="74"/>
      <c r="BY78" s="74"/>
      <c r="BZ78" s="74"/>
      <c r="CA78" s="74"/>
      <c r="CB78" s="74"/>
      <c r="CC78" s="74"/>
      <c r="CD78" s="74"/>
      <c r="CE78" s="74"/>
      <c r="CF78" s="74"/>
      <c r="CG78" s="74"/>
      <c r="CH78" s="74"/>
      <c r="CI78" s="74"/>
      <c r="CJ78" s="74"/>
      <c r="CK78" s="74"/>
      <c r="CL78" s="74"/>
      <c r="CM78" s="74"/>
      <c r="CN78" s="74"/>
      <c r="CO78" s="74"/>
      <c r="CP78" s="74"/>
      <c r="CQ78" s="74"/>
      <c r="CR78" s="74"/>
      <c r="CS78" s="74"/>
      <c r="CT78" s="74"/>
      <c r="CU78" s="74"/>
      <c r="CV78" s="74"/>
      <c r="CW78" s="74"/>
      <c r="CX78" s="74"/>
      <c r="CY78" s="74"/>
      <c r="CZ78" s="74"/>
      <c r="DA78" s="74"/>
      <c r="DB78" s="74"/>
      <c r="DC78" s="74"/>
      <c r="DD78" s="74"/>
      <c r="DE78" s="74"/>
      <c r="DF78" s="74"/>
      <c r="DG78" s="74"/>
      <c r="DH78" s="74"/>
      <c r="DI78" s="74"/>
      <c r="DJ78" s="74"/>
      <c r="DK78" s="74"/>
      <c r="DL78" s="74"/>
      <c r="DM78" s="74"/>
      <c r="DN78" s="74"/>
      <c r="DO78" s="74"/>
      <c r="DP78" s="74"/>
      <c r="DQ78" s="74"/>
      <c r="DR78" s="74"/>
      <c r="DS78" s="74"/>
      <c r="DT78" s="74"/>
      <c r="DU78" s="74"/>
      <c r="DV78" s="74"/>
      <c r="DW78" s="74"/>
      <c r="DX78" s="74"/>
      <c r="DY78" s="74"/>
      <c r="DZ78" s="74"/>
      <c r="EA78" s="74"/>
      <c r="EB78" s="74"/>
      <c r="EC78" s="74"/>
      <c r="ED78" s="74"/>
      <c r="EE78" s="74"/>
      <c r="EF78" s="74"/>
      <c r="EG78" s="74"/>
      <c r="EH78" s="74"/>
      <c r="EI78" s="74"/>
      <c r="EJ78" s="74"/>
      <c r="EK78" s="74"/>
      <c r="EL78" s="74"/>
      <c r="EM78" s="74"/>
      <c r="EN78" s="74"/>
      <c r="EO78" s="74"/>
      <c r="EP78" s="74"/>
      <c r="EQ78" s="74"/>
      <c r="ER78" s="74"/>
      <c r="ES78" s="74"/>
      <c r="ET78" s="74"/>
      <c r="EU78" s="74"/>
      <c r="EV78" s="74"/>
      <c r="EW78" s="74"/>
      <c r="EX78" s="74"/>
      <c r="EY78" s="74"/>
      <c r="EZ78" s="74"/>
      <c r="FA78" s="74"/>
      <c r="FB78" s="74"/>
      <c r="FC78" s="74"/>
      <c r="FD78" s="74"/>
      <c r="FE78" s="74"/>
      <c r="FF78" s="74"/>
      <c r="FG78" s="74"/>
      <c r="FH78" s="74"/>
      <c r="FI78" s="74"/>
      <c r="FJ78" s="74"/>
      <c r="FK78" s="74"/>
      <c r="FL78" s="74"/>
      <c r="FM78" s="74"/>
      <c r="FN78" s="74"/>
      <c r="FO78" s="74"/>
      <c r="FP78" s="74"/>
      <c r="FQ78" s="74"/>
      <c r="FR78" s="74"/>
      <c r="FS78" s="74"/>
      <c r="FT78" s="74"/>
      <c r="FU78" s="74"/>
      <c r="FV78" s="74"/>
      <c r="FW78" s="74"/>
      <c r="FX78" s="74"/>
      <c r="FY78" s="74"/>
      <c r="FZ78" s="74"/>
      <c r="GA78" s="74"/>
      <c r="GB78" s="74"/>
      <c r="GC78" s="74"/>
      <c r="GD78" s="74"/>
      <c r="GE78" s="74"/>
      <c r="GF78" s="74"/>
      <c r="GG78" s="74"/>
      <c r="GH78" s="74"/>
      <c r="GI78" s="74"/>
      <c r="GJ78" s="74"/>
      <c r="GK78" s="74"/>
      <c r="GL78" s="74"/>
      <c r="GM78" s="74"/>
      <c r="GN78" s="74"/>
      <c r="GO78" s="74"/>
      <c r="GP78" s="74"/>
      <c r="GQ78" s="74"/>
      <c r="GR78" s="74"/>
      <c r="GS78" s="74"/>
      <c r="GT78" s="74"/>
      <c r="GU78" s="74"/>
      <c r="GV78" s="74"/>
      <c r="GW78" s="74"/>
      <c r="GX78" s="74"/>
      <c r="GY78" s="74"/>
      <c r="GZ78" s="74"/>
      <c r="HA78" s="74"/>
      <c r="HB78" s="74"/>
      <c r="HC78" s="74"/>
      <c r="HD78" s="74"/>
      <c r="HE78" s="74"/>
      <c r="HF78" s="74"/>
      <c r="HG78" s="74"/>
      <c r="HH78" s="74"/>
      <c r="HI78" s="74"/>
      <c r="HJ78" s="74"/>
      <c r="HK78" s="74"/>
      <c r="HL78" s="74"/>
      <c r="HM78" s="74"/>
      <c r="HN78" s="74"/>
      <c r="HO78" s="74"/>
      <c r="HP78" s="74"/>
      <c r="HQ78" s="74"/>
      <c r="HR78" s="74"/>
      <c r="HS78" s="74"/>
      <c r="HT78" s="74"/>
      <c r="HU78" s="74"/>
      <c r="HV78" s="74"/>
      <c r="HW78" s="74"/>
      <c r="HX78" s="74"/>
      <c r="HY78" s="74"/>
      <c r="HZ78" s="74"/>
      <c r="IA78" s="74"/>
    </row>
    <row r="79" s="75" customFormat="1" ht="24" customHeight="1" spans="1:235">
      <c r="A79" s="74"/>
      <c r="B79" s="74"/>
      <c r="C79" s="74"/>
      <c r="D79" s="74"/>
      <c r="E79" s="74"/>
      <c r="F79" s="74"/>
      <c r="G79" s="74"/>
      <c r="H79" s="74"/>
      <c r="I79" s="74"/>
      <c r="J79" s="74"/>
      <c r="K79" s="74"/>
      <c r="L79" s="74"/>
      <c r="M79" s="74"/>
      <c r="N79" s="74"/>
      <c r="O79" s="74"/>
      <c r="P79" s="74"/>
      <c r="Q79" s="74"/>
      <c r="R79" s="74"/>
      <c r="S79" s="74"/>
      <c r="T79" s="74"/>
      <c r="U79" s="74"/>
      <c r="V79" s="74"/>
      <c r="W79" s="74"/>
      <c r="X79" s="74"/>
      <c r="Y79" s="74"/>
      <c r="Z79" s="74"/>
      <c r="AA79" s="74"/>
      <c r="AB79" s="74"/>
      <c r="AC79" s="74"/>
      <c r="AD79" s="74"/>
      <c r="AE79" s="74"/>
      <c r="AF79" s="74"/>
      <c r="AG79" s="74"/>
      <c r="AH79" s="74"/>
      <c r="AI79" s="74"/>
      <c r="AJ79" s="74"/>
      <c r="AK79" s="74"/>
      <c r="AL79" s="74"/>
      <c r="AM79" s="74"/>
      <c r="AN79" s="74"/>
      <c r="AO79" s="74"/>
      <c r="AP79" s="74"/>
      <c r="AQ79" s="74"/>
      <c r="AR79" s="74"/>
      <c r="AS79" s="74"/>
      <c r="AT79" s="74"/>
      <c r="AU79" s="74"/>
      <c r="AV79" s="74"/>
      <c r="AW79" s="74"/>
      <c r="AX79" s="74"/>
      <c r="AY79" s="74"/>
      <c r="AZ79" s="74"/>
      <c r="BA79" s="74"/>
      <c r="BB79" s="74"/>
      <c r="BC79" s="74"/>
      <c r="BD79" s="74"/>
      <c r="BE79" s="74"/>
      <c r="BF79" s="74"/>
      <c r="BG79" s="74"/>
      <c r="BH79" s="74"/>
      <c r="BI79" s="74"/>
      <c r="BJ79" s="74"/>
      <c r="BK79" s="74"/>
      <c r="BL79" s="74"/>
      <c r="BM79" s="74"/>
      <c r="BN79" s="74"/>
      <c r="BO79" s="74"/>
      <c r="BP79" s="74"/>
      <c r="BQ79" s="74"/>
      <c r="BR79" s="74"/>
      <c r="BS79" s="74"/>
      <c r="BT79" s="74"/>
      <c r="BU79" s="74"/>
      <c r="BV79" s="74"/>
      <c r="BW79" s="74"/>
      <c r="BX79" s="74"/>
      <c r="BY79" s="74"/>
      <c r="BZ79" s="74"/>
      <c r="CA79" s="74"/>
      <c r="CB79" s="74"/>
      <c r="CC79" s="74"/>
      <c r="CD79" s="74"/>
      <c r="CE79" s="74"/>
      <c r="CF79" s="74"/>
      <c r="CG79" s="74"/>
      <c r="CH79" s="74"/>
      <c r="CI79" s="74"/>
      <c r="CJ79" s="74"/>
      <c r="CK79" s="74"/>
      <c r="CL79" s="74"/>
      <c r="CM79" s="74"/>
      <c r="CN79" s="74"/>
      <c r="CO79" s="74"/>
      <c r="CP79" s="74"/>
      <c r="CQ79" s="74"/>
      <c r="CR79" s="74"/>
      <c r="CS79" s="74"/>
      <c r="CT79" s="74"/>
      <c r="CU79" s="74"/>
      <c r="CV79" s="74"/>
      <c r="CW79" s="74"/>
      <c r="CX79" s="74"/>
      <c r="CY79" s="74"/>
      <c r="CZ79" s="74"/>
      <c r="DA79" s="74"/>
      <c r="DB79" s="74"/>
      <c r="DC79" s="74"/>
      <c r="DD79" s="74"/>
      <c r="DE79" s="74"/>
      <c r="DF79" s="74"/>
      <c r="DG79" s="74"/>
      <c r="DH79" s="74"/>
      <c r="DI79" s="74"/>
      <c r="DJ79" s="74"/>
      <c r="DK79" s="74"/>
      <c r="DL79" s="74"/>
      <c r="DM79" s="74"/>
      <c r="DN79" s="74"/>
      <c r="DO79" s="74"/>
      <c r="DP79" s="74"/>
      <c r="DQ79" s="74"/>
      <c r="DR79" s="74"/>
      <c r="DS79" s="74"/>
      <c r="DT79" s="74"/>
      <c r="DU79" s="74"/>
      <c r="DV79" s="74"/>
      <c r="DW79" s="74"/>
      <c r="DX79" s="74"/>
      <c r="DY79" s="74"/>
      <c r="DZ79" s="74"/>
      <c r="EA79" s="74"/>
      <c r="EB79" s="74"/>
      <c r="EC79" s="74"/>
      <c r="ED79" s="74"/>
      <c r="EE79" s="74"/>
      <c r="EF79" s="74"/>
      <c r="EG79" s="74"/>
      <c r="EH79" s="74"/>
      <c r="EI79" s="74"/>
      <c r="EJ79" s="74"/>
      <c r="EK79" s="74"/>
      <c r="EL79" s="74"/>
      <c r="EM79" s="74"/>
      <c r="EN79" s="74"/>
      <c r="EO79" s="74"/>
      <c r="EP79" s="74"/>
      <c r="EQ79" s="74"/>
      <c r="ER79" s="74"/>
      <c r="ES79" s="74"/>
      <c r="ET79" s="74"/>
      <c r="EU79" s="74"/>
      <c r="EV79" s="74"/>
      <c r="EW79" s="74"/>
      <c r="EX79" s="74"/>
      <c r="EY79" s="74"/>
      <c r="EZ79" s="74"/>
      <c r="FA79" s="74"/>
      <c r="FB79" s="74"/>
      <c r="FC79" s="74"/>
      <c r="FD79" s="74"/>
      <c r="FE79" s="74"/>
      <c r="FF79" s="74"/>
      <c r="FG79" s="74"/>
      <c r="FH79" s="74"/>
      <c r="FI79" s="74"/>
      <c r="FJ79" s="74"/>
      <c r="FK79" s="74"/>
      <c r="FL79" s="74"/>
      <c r="FM79" s="74"/>
      <c r="FN79" s="74"/>
      <c r="FO79" s="74"/>
      <c r="FP79" s="74"/>
      <c r="FQ79" s="74"/>
      <c r="FR79" s="74"/>
      <c r="FS79" s="74"/>
      <c r="FT79" s="74"/>
      <c r="FU79" s="74"/>
      <c r="FV79" s="74"/>
      <c r="FW79" s="74"/>
      <c r="FX79" s="74"/>
      <c r="FY79" s="74"/>
      <c r="FZ79" s="74"/>
      <c r="GA79" s="74"/>
      <c r="GB79" s="74"/>
      <c r="GC79" s="74"/>
      <c r="GD79" s="74"/>
      <c r="GE79" s="74"/>
      <c r="GF79" s="74"/>
      <c r="GG79" s="74"/>
      <c r="GH79" s="74"/>
      <c r="GI79" s="74"/>
      <c r="GJ79" s="74"/>
      <c r="GK79" s="74"/>
      <c r="GL79" s="74"/>
      <c r="GM79" s="74"/>
      <c r="GN79" s="74"/>
      <c r="GO79" s="74"/>
      <c r="GP79" s="74"/>
      <c r="GQ79" s="74"/>
      <c r="GR79" s="74"/>
      <c r="GS79" s="74"/>
      <c r="GT79" s="74"/>
      <c r="GU79" s="74"/>
      <c r="GV79" s="74"/>
      <c r="GW79" s="74"/>
      <c r="GX79" s="74"/>
      <c r="GY79" s="74"/>
      <c r="GZ79" s="74"/>
      <c r="HA79" s="74"/>
      <c r="HB79" s="74"/>
      <c r="HC79" s="74"/>
      <c r="HD79" s="74"/>
      <c r="HE79" s="74"/>
      <c r="HF79" s="74"/>
      <c r="HG79" s="74"/>
      <c r="HH79" s="74"/>
      <c r="HI79" s="74"/>
      <c r="HJ79" s="74"/>
      <c r="HK79" s="74"/>
      <c r="HL79" s="74"/>
      <c r="HM79" s="74"/>
      <c r="HN79" s="74"/>
      <c r="HO79" s="74"/>
      <c r="HP79" s="74"/>
      <c r="HQ79" s="74"/>
      <c r="HR79" s="74"/>
      <c r="HS79" s="74"/>
      <c r="HT79" s="74"/>
      <c r="HU79" s="74"/>
      <c r="HV79" s="74"/>
      <c r="HW79" s="74"/>
      <c r="HX79" s="74"/>
      <c r="HY79" s="74"/>
      <c r="HZ79" s="74"/>
      <c r="IA79" s="74"/>
    </row>
    <row r="80" s="75" customFormat="1" ht="24" customHeight="1" spans="1:235">
      <c r="A80" s="74"/>
      <c r="B80" s="74"/>
      <c r="C80" s="74"/>
      <c r="D80" s="74"/>
      <c r="E80" s="74"/>
      <c r="F80" s="74"/>
      <c r="G80" s="74"/>
      <c r="H80" s="74"/>
      <c r="I80" s="74"/>
      <c r="J80" s="74"/>
      <c r="K80" s="74"/>
      <c r="L80" s="74"/>
      <c r="M80" s="74"/>
      <c r="N80" s="74"/>
      <c r="O80" s="74"/>
      <c r="P80" s="74"/>
      <c r="Q80" s="74"/>
      <c r="R80" s="74"/>
      <c r="S80" s="74"/>
      <c r="T80" s="74"/>
      <c r="U80" s="74"/>
      <c r="V80" s="74"/>
      <c r="W80" s="74"/>
      <c r="X80" s="74"/>
      <c r="Y80" s="74"/>
      <c r="Z80" s="74"/>
      <c r="AA80" s="74"/>
      <c r="AB80" s="74"/>
      <c r="AC80" s="74"/>
      <c r="AD80" s="74"/>
      <c r="AE80" s="74"/>
      <c r="AF80" s="74"/>
      <c r="AG80" s="74"/>
      <c r="AH80" s="74"/>
      <c r="AI80" s="74"/>
      <c r="AJ80" s="74"/>
      <c r="AK80" s="74"/>
      <c r="AL80" s="74"/>
      <c r="AM80" s="74"/>
      <c r="AN80" s="74"/>
      <c r="AO80" s="74"/>
      <c r="AP80" s="74"/>
      <c r="AQ80" s="74"/>
      <c r="AR80" s="74"/>
      <c r="AS80" s="74"/>
      <c r="AT80" s="74"/>
      <c r="AU80" s="74"/>
      <c r="AV80" s="74"/>
      <c r="AW80" s="74"/>
      <c r="AX80" s="74"/>
      <c r="AY80" s="74"/>
      <c r="AZ80" s="74"/>
      <c r="BA80" s="74"/>
      <c r="BB80" s="74"/>
      <c r="BC80" s="74"/>
      <c r="BD80" s="74"/>
      <c r="BE80" s="74"/>
      <c r="BF80" s="74"/>
      <c r="BG80" s="74"/>
      <c r="BH80" s="74"/>
      <c r="BI80" s="74"/>
      <c r="BJ80" s="74"/>
      <c r="BK80" s="74"/>
      <c r="BL80" s="74"/>
      <c r="BM80" s="74"/>
      <c r="BN80" s="74"/>
      <c r="BO80" s="74"/>
      <c r="BP80" s="74"/>
      <c r="BQ80" s="74"/>
      <c r="BR80" s="74"/>
      <c r="BS80" s="74"/>
      <c r="BT80" s="74"/>
      <c r="BU80" s="74"/>
      <c r="BV80" s="74"/>
      <c r="BW80" s="74"/>
      <c r="BX80" s="74"/>
      <c r="BY80" s="74"/>
      <c r="BZ80" s="74"/>
      <c r="CA80" s="74"/>
      <c r="CB80" s="74"/>
      <c r="CC80" s="74"/>
      <c r="CD80" s="74"/>
      <c r="CE80" s="74"/>
      <c r="CF80" s="74"/>
      <c r="CG80" s="74"/>
      <c r="CH80" s="74"/>
      <c r="CI80" s="74"/>
      <c r="CJ80" s="74"/>
      <c r="CK80" s="74"/>
      <c r="CL80" s="74"/>
      <c r="CM80" s="74"/>
      <c r="CN80" s="74"/>
      <c r="CO80" s="74"/>
      <c r="CP80" s="74"/>
      <c r="CQ80" s="74"/>
      <c r="CR80" s="74"/>
      <c r="CS80" s="74"/>
      <c r="CT80" s="74"/>
      <c r="CU80" s="74"/>
      <c r="CV80" s="74"/>
      <c r="CW80" s="74"/>
      <c r="CX80" s="74"/>
      <c r="CY80" s="74"/>
      <c r="CZ80" s="74"/>
      <c r="DA80" s="74"/>
      <c r="DB80" s="74"/>
      <c r="DC80" s="74"/>
      <c r="DD80" s="74"/>
      <c r="DE80" s="74"/>
      <c r="DF80" s="74"/>
      <c r="DG80" s="74"/>
      <c r="DH80" s="74"/>
      <c r="DI80" s="74"/>
      <c r="DJ80" s="74"/>
      <c r="DK80" s="74"/>
      <c r="DL80" s="74"/>
      <c r="DM80" s="74"/>
      <c r="DN80" s="74"/>
      <c r="DO80" s="74"/>
      <c r="DP80" s="74"/>
      <c r="DQ80" s="74"/>
      <c r="DR80" s="74"/>
      <c r="DS80" s="74"/>
      <c r="DT80" s="74"/>
      <c r="DU80" s="74"/>
      <c r="DV80" s="74"/>
      <c r="DW80" s="74"/>
      <c r="DX80" s="74"/>
      <c r="DY80" s="74"/>
      <c r="DZ80" s="74"/>
      <c r="EA80" s="74"/>
      <c r="EB80" s="74"/>
      <c r="EC80" s="74"/>
      <c r="ED80" s="74"/>
      <c r="EE80" s="74"/>
      <c r="EF80" s="74"/>
      <c r="EG80" s="74"/>
      <c r="EH80" s="74"/>
      <c r="EI80" s="74"/>
      <c r="EJ80" s="74"/>
      <c r="EK80" s="74"/>
      <c r="EL80" s="74"/>
      <c r="EM80" s="74"/>
      <c r="EN80" s="74"/>
      <c r="EO80" s="74"/>
      <c r="EP80" s="74"/>
      <c r="EQ80" s="74"/>
      <c r="ER80" s="74"/>
      <c r="ES80" s="74"/>
      <c r="ET80" s="74"/>
      <c r="EU80" s="74"/>
      <c r="EV80" s="74"/>
      <c r="EW80" s="74"/>
      <c r="EX80" s="74"/>
      <c r="EY80" s="74"/>
      <c r="EZ80" s="74"/>
      <c r="FA80" s="74"/>
      <c r="FB80" s="74"/>
      <c r="FC80" s="74"/>
      <c r="FD80" s="74"/>
      <c r="FE80" s="74"/>
      <c r="FF80" s="74"/>
      <c r="FG80" s="74"/>
      <c r="FH80" s="74"/>
      <c r="FI80" s="74"/>
      <c r="FJ80" s="74"/>
      <c r="FK80" s="74"/>
      <c r="FL80" s="74"/>
      <c r="FM80" s="74"/>
      <c r="FN80" s="74"/>
      <c r="FO80" s="74"/>
      <c r="FP80" s="74"/>
      <c r="FQ80" s="74"/>
      <c r="FR80" s="74"/>
      <c r="FS80" s="74"/>
      <c r="FT80" s="74"/>
      <c r="FU80" s="74"/>
      <c r="FV80" s="74"/>
      <c r="FW80" s="74"/>
      <c r="FX80" s="74"/>
      <c r="FY80" s="74"/>
      <c r="FZ80" s="74"/>
      <c r="GA80" s="74"/>
      <c r="GB80" s="74"/>
      <c r="GC80" s="74"/>
      <c r="GD80" s="74"/>
      <c r="GE80" s="74"/>
      <c r="GF80" s="74"/>
      <c r="GG80" s="74"/>
      <c r="GH80" s="74"/>
      <c r="GI80" s="74"/>
      <c r="GJ80" s="74"/>
      <c r="GK80" s="74"/>
      <c r="GL80" s="74"/>
      <c r="GM80" s="74"/>
      <c r="GN80" s="74"/>
      <c r="GO80" s="74"/>
      <c r="GP80" s="74"/>
      <c r="GQ80" s="74"/>
      <c r="GR80" s="74"/>
      <c r="GS80" s="74"/>
      <c r="GT80" s="74"/>
      <c r="GU80" s="74"/>
      <c r="GV80" s="74"/>
      <c r="GW80" s="74"/>
      <c r="GX80" s="74"/>
      <c r="GY80" s="74"/>
      <c r="GZ80" s="74"/>
      <c r="HA80" s="74"/>
      <c r="HB80" s="74"/>
      <c r="HC80" s="74"/>
      <c r="HD80" s="74"/>
      <c r="HE80" s="74"/>
      <c r="HF80" s="74"/>
      <c r="HG80" s="74"/>
      <c r="HH80" s="74"/>
      <c r="HI80" s="74"/>
      <c r="HJ80" s="74"/>
      <c r="HK80" s="74"/>
      <c r="HL80" s="74"/>
      <c r="HM80" s="74"/>
      <c r="HN80" s="74"/>
      <c r="HO80" s="74"/>
      <c r="HP80" s="74"/>
      <c r="HQ80" s="74"/>
      <c r="HR80" s="74"/>
      <c r="HS80" s="74"/>
      <c r="HT80" s="74"/>
      <c r="HU80" s="74"/>
      <c r="HV80" s="74"/>
      <c r="HW80" s="74"/>
      <c r="HX80" s="74"/>
      <c r="HY80" s="74"/>
      <c r="HZ80" s="74"/>
      <c r="IA80" s="74"/>
    </row>
    <row r="81" s="75" customFormat="1" ht="24" customHeight="1" spans="1:235">
      <c r="A81" s="74"/>
      <c r="B81" s="74"/>
      <c r="C81" s="74"/>
      <c r="D81" s="74"/>
      <c r="E81" s="74"/>
      <c r="F81" s="74"/>
      <c r="G81" s="74"/>
      <c r="H81" s="74"/>
      <c r="I81" s="74"/>
      <c r="J81" s="74"/>
      <c r="K81" s="74"/>
      <c r="L81" s="74"/>
      <c r="M81" s="74"/>
      <c r="N81" s="74"/>
      <c r="O81" s="74"/>
      <c r="P81" s="74"/>
      <c r="Q81" s="74"/>
      <c r="R81" s="74"/>
      <c r="S81" s="74"/>
      <c r="T81" s="74"/>
      <c r="U81" s="74"/>
      <c r="V81" s="74"/>
      <c r="W81" s="74"/>
      <c r="X81" s="74"/>
      <c r="Y81" s="74"/>
      <c r="Z81" s="74"/>
      <c r="AA81" s="74"/>
      <c r="AB81" s="74"/>
      <c r="AC81" s="74"/>
      <c r="AD81" s="74"/>
      <c r="AE81" s="74"/>
      <c r="AF81" s="74"/>
      <c r="AG81" s="74"/>
      <c r="AH81" s="74"/>
      <c r="AI81" s="74"/>
      <c r="AJ81" s="74"/>
      <c r="AK81" s="74"/>
      <c r="AL81" s="74"/>
      <c r="AM81" s="74"/>
      <c r="AN81" s="74"/>
      <c r="AO81" s="74"/>
      <c r="AP81" s="74"/>
      <c r="AQ81" s="74"/>
      <c r="AR81" s="74"/>
      <c r="AS81" s="74"/>
      <c r="AT81" s="74"/>
      <c r="AU81" s="74"/>
      <c r="AV81" s="74"/>
      <c r="AW81" s="74"/>
      <c r="AX81" s="74"/>
      <c r="AY81" s="74"/>
      <c r="AZ81" s="74"/>
      <c r="BA81" s="74"/>
      <c r="BB81" s="74"/>
      <c r="BC81" s="74"/>
      <c r="BD81" s="74"/>
      <c r="BE81" s="74"/>
      <c r="BF81" s="74"/>
      <c r="BG81" s="74"/>
      <c r="BH81" s="74"/>
      <c r="BI81" s="74"/>
      <c r="BJ81" s="74"/>
      <c r="BK81" s="74"/>
      <c r="BL81" s="74"/>
      <c r="BM81" s="74"/>
      <c r="BN81" s="74"/>
      <c r="BO81" s="74"/>
      <c r="BP81" s="74"/>
      <c r="BQ81" s="74"/>
      <c r="BR81" s="74"/>
      <c r="BS81" s="74"/>
      <c r="BT81" s="74"/>
      <c r="BU81" s="74"/>
      <c r="BV81" s="74"/>
      <c r="BW81" s="74"/>
      <c r="BX81" s="74"/>
      <c r="BY81" s="74"/>
      <c r="BZ81" s="74"/>
      <c r="CA81" s="74"/>
      <c r="CB81" s="74"/>
      <c r="CC81" s="74"/>
      <c r="CD81" s="74"/>
      <c r="CE81" s="74"/>
      <c r="CF81" s="74"/>
      <c r="CG81" s="74"/>
      <c r="CH81" s="74"/>
      <c r="CI81" s="74"/>
      <c r="CJ81" s="74"/>
      <c r="CK81" s="74"/>
      <c r="CL81" s="74"/>
      <c r="CM81" s="74"/>
      <c r="CN81" s="74"/>
      <c r="CO81" s="74"/>
      <c r="CP81" s="74"/>
      <c r="CQ81" s="74"/>
      <c r="CR81" s="74"/>
      <c r="CS81" s="74"/>
      <c r="CT81" s="74"/>
      <c r="CU81" s="74"/>
      <c r="CV81" s="74"/>
      <c r="CW81" s="74"/>
      <c r="CX81" s="74"/>
      <c r="CY81" s="74"/>
      <c r="CZ81" s="74"/>
      <c r="DA81" s="74"/>
      <c r="DB81" s="74"/>
      <c r="DC81" s="74"/>
      <c r="DD81" s="74"/>
      <c r="DE81" s="74"/>
      <c r="DF81" s="74"/>
      <c r="DG81" s="74"/>
      <c r="DH81" s="74"/>
      <c r="DI81" s="74"/>
      <c r="DJ81" s="74"/>
      <c r="DK81" s="74"/>
      <c r="DL81" s="74"/>
      <c r="DM81" s="74"/>
      <c r="DN81" s="74"/>
      <c r="DO81" s="74"/>
      <c r="DP81" s="74"/>
      <c r="DQ81" s="74"/>
      <c r="DR81" s="74"/>
      <c r="DS81" s="74"/>
      <c r="DT81" s="74"/>
      <c r="DU81" s="74"/>
      <c r="DV81" s="74"/>
      <c r="DW81" s="74"/>
      <c r="DX81" s="74"/>
      <c r="DY81" s="74"/>
      <c r="DZ81" s="74"/>
      <c r="EA81" s="74"/>
      <c r="EB81" s="74"/>
      <c r="EC81" s="74"/>
      <c r="ED81" s="74"/>
      <c r="EE81" s="74"/>
      <c r="EF81" s="74"/>
      <c r="EG81" s="74"/>
      <c r="EH81" s="74"/>
      <c r="EI81" s="74"/>
      <c r="EJ81" s="74"/>
      <c r="EK81" s="74"/>
      <c r="EL81" s="74"/>
      <c r="EM81" s="74"/>
      <c r="EN81" s="74"/>
      <c r="EO81" s="74"/>
      <c r="EP81" s="74"/>
      <c r="EQ81" s="74"/>
      <c r="ER81" s="74"/>
      <c r="ES81" s="74"/>
      <c r="ET81" s="74"/>
      <c r="EU81" s="74"/>
      <c r="EV81" s="74"/>
      <c r="EW81" s="74"/>
      <c r="EX81" s="74"/>
      <c r="EY81" s="74"/>
      <c r="EZ81" s="74"/>
      <c r="FA81" s="74"/>
      <c r="FB81" s="74"/>
      <c r="FC81" s="74"/>
      <c r="FD81" s="74"/>
      <c r="FE81" s="74"/>
      <c r="FF81" s="74"/>
      <c r="FG81" s="74"/>
      <c r="FH81" s="74"/>
      <c r="FI81" s="74"/>
      <c r="FJ81" s="74"/>
      <c r="FK81" s="74"/>
      <c r="FL81" s="74"/>
      <c r="FM81" s="74"/>
      <c r="FN81" s="74"/>
      <c r="FO81" s="74"/>
      <c r="FP81" s="74"/>
      <c r="FQ81" s="74"/>
      <c r="FR81" s="74"/>
      <c r="FS81" s="74"/>
      <c r="FT81" s="74"/>
      <c r="FU81" s="74"/>
      <c r="FV81" s="74"/>
      <c r="FW81" s="74"/>
      <c r="FX81" s="74"/>
      <c r="FY81" s="74"/>
      <c r="FZ81" s="74"/>
      <c r="GA81" s="74"/>
      <c r="GB81" s="74"/>
      <c r="GC81" s="74"/>
      <c r="GD81" s="74"/>
      <c r="GE81" s="74"/>
      <c r="GF81" s="74"/>
      <c r="GG81" s="74"/>
      <c r="GH81" s="74"/>
      <c r="GI81" s="74"/>
      <c r="GJ81" s="74"/>
      <c r="GK81" s="74"/>
      <c r="GL81" s="74"/>
      <c r="GM81" s="74"/>
      <c r="GN81" s="74"/>
      <c r="GO81" s="74"/>
      <c r="GP81" s="74"/>
      <c r="GQ81" s="74"/>
      <c r="GR81" s="74"/>
      <c r="GS81" s="74"/>
      <c r="GT81" s="74"/>
      <c r="GU81" s="74"/>
      <c r="GV81" s="74"/>
      <c r="GW81" s="74"/>
      <c r="GX81" s="74"/>
      <c r="GY81" s="74"/>
      <c r="GZ81" s="74"/>
      <c r="HA81" s="74"/>
      <c r="HB81" s="74"/>
      <c r="HC81" s="74"/>
      <c r="HD81" s="74"/>
      <c r="HE81" s="74"/>
      <c r="HF81" s="74"/>
      <c r="HG81" s="74"/>
      <c r="HH81" s="74"/>
      <c r="HI81" s="74"/>
      <c r="HJ81" s="74"/>
      <c r="HK81" s="74"/>
      <c r="HL81" s="74"/>
      <c r="HM81" s="74"/>
      <c r="HN81" s="74"/>
      <c r="HO81" s="74"/>
      <c r="HP81" s="74"/>
      <c r="HQ81" s="74"/>
      <c r="HR81" s="74"/>
      <c r="HS81" s="74"/>
      <c r="HT81" s="74"/>
      <c r="HU81" s="74"/>
      <c r="HV81" s="74"/>
      <c r="HW81" s="74"/>
      <c r="HX81" s="74"/>
      <c r="HY81" s="74"/>
      <c r="HZ81" s="74"/>
      <c r="IA81" s="74"/>
    </row>
  </sheetData>
  <mergeCells count="2">
    <mergeCell ref="A2:E2"/>
    <mergeCell ref="A44:E44"/>
  </mergeCells>
  <printOptions horizontalCentered="1"/>
  <pageMargins left="0.590277777777778" right="0.590277777777778" top="0.393055555555556" bottom="0.590277777777778" header="0.590277777777778" footer="0.393055555555556"/>
  <pageSetup paperSize="9" firstPageNumber="0" fitToHeight="0" orientation="portrait" blackAndWhite="1" useFirstPageNumber="1"/>
  <headerFooter alignWithMargins="0"/>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T81"/>
  <sheetViews>
    <sheetView view="pageBreakPreview" zoomScale="85" zoomScaleNormal="100" zoomScaleSheetLayoutView="85" workbookViewId="0">
      <selection activeCell="H23" sqref="H23"/>
    </sheetView>
  </sheetViews>
  <sheetFormatPr defaultColWidth="9" defaultRowHeight="13.5"/>
  <cols>
    <col min="1" max="1" width="35.6333333333333" style="114" customWidth="1"/>
    <col min="2" max="2" width="12.0166666666667" style="114" customWidth="1"/>
    <col min="3" max="3" width="35.6333333333333" style="114" customWidth="1"/>
    <col min="4" max="4" width="10.6333333333333" style="114" customWidth="1"/>
    <col min="5" max="16384" width="9" style="114"/>
  </cols>
  <sheetData>
    <row r="1" s="68" customFormat="1" ht="24" customHeight="1" spans="1:1">
      <c r="A1" s="68" t="s">
        <v>918</v>
      </c>
    </row>
    <row r="2" s="112" customFormat="1" ht="42" customHeight="1" spans="1:4">
      <c r="A2" s="115" t="s">
        <v>919</v>
      </c>
      <c r="B2" s="115"/>
      <c r="C2" s="115"/>
      <c r="D2" s="115"/>
    </row>
    <row r="3" s="113" customFormat="1" ht="27" customHeight="1" spans="4:4">
      <c r="D3" s="113" t="s">
        <v>67</v>
      </c>
    </row>
    <row r="4" s="73" customFormat="1" ht="30" customHeight="1" spans="1:4">
      <c r="A4" s="79" t="s">
        <v>68</v>
      </c>
      <c r="B4" s="80" t="s">
        <v>6</v>
      </c>
      <c r="C4" s="81" t="s">
        <v>69</v>
      </c>
      <c r="D4" s="81" t="s">
        <v>6</v>
      </c>
    </row>
    <row r="5" s="72" customFormat="1" ht="24" customHeight="1" spans="1:4">
      <c r="A5" s="82" t="s">
        <v>920</v>
      </c>
      <c r="B5" s="82" t="s">
        <v>660</v>
      </c>
      <c r="C5" s="82" t="s">
        <v>921</v>
      </c>
      <c r="D5" s="82"/>
    </row>
    <row r="6" s="73" customFormat="1" ht="24" customHeight="1" spans="1:4">
      <c r="A6" s="82" t="s">
        <v>72</v>
      </c>
      <c r="B6" s="82"/>
      <c r="C6" s="82" t="s">
        <v>73</v>
      </c>
      <c r="D6" s="82"/>
    </row>
    <row r="7" s="72" customFormat="1" ht="24" customHeight="1" spans="1:4">
      <c r="A7" s="83" t="s">
        <v>82</v>
      </c>
      <c r="B7" s="84"/>
      <c r="C7" s="83" t="s">
        <v>922</v>
      </c>
      <c r="D7" s="84"/>
    </row>
    <row r="8" s="73" customFormat="1" ht="24" customHeight="1" spans="1:4">
      <c r="A8" s="85" t="s">
        <v>923</v>
      </c>
      <c r="B8" s="84"/>
      <c r="C8" s="86" t="s">
        <v>923</v>
      </c>
      <c r="D8" s="84"/>
    </row>
    <row r="9" s="72" customFormat="1" ht="24" customHeight="1" spans="1:4">
      <c r="A9" s="85" t="s">
        <v>924</v>
      </c>
      <c r="B9" s="84"/>
      <c r="C9" s="86" t="s">
        <v>924</v>
      </c>
      <c r="D9" s="84"/>
    </row>
    <row r="10" s="73" customFormat="1" ht="24" customHeight="1" spans="1:4">
      <c r="A10" s="85" t="s">
        <v>925</v>
      </c>
      <c r="B10" s="84"/>
      <c r="C10" s="86" t="s">
        <v>925</v>
      </c>
      <c r="D10" s="84"/>
    </row>
    <row r="11" s="72" customFormat="1" ht="24" customHeight="1" spans="1:4">
      <c r="A11" s="86" t="s">
        <v>926</v>
      </c>
      <c r="B11" s="84"/>
      <c r="C11" s="86" t="s">
        <v>927</v>
      </c>
      <c r="D11" s="84"/>
    </row>
    <row r="12" s="73" customFormat="1" ht="24" customHeight="1" spans="1:4">
      <c r="A12" s="86" t="s">
        <v>927</v>
      </c>
      <c r="B12" s="84"/>
      <c r="C12" s="86" t="s">
        <v>928</v>
      </c>
      <c r="D12" s="84"/>
    </row>
    <row r="13" s="72" customFormat="1" ht="24" customHeight="1" spans="1:4">
      <c r="A13" s="86" t="s">
        <v>928</v>
      </c>
      <c r="B13" s="84"/>
      <c r="C13" s="83" t="s">
        <v>929</v>
      </c>
      <c r="D13" s="84"/>
    </row>
    <row r="14" s="73" customFormat="1" ht="24" customHeight="1" spans="1:4">
      <c r="A14" s="86" t="s">
        <v>930</v>
      </c>
      <c r="B14" s="84"/>
      <c r="C14" s="85" t="s">
        <v>923</v>
      </c>
      <c r="D14" s="84"/>
    </row>
    <row r="15" s="72" customFormat="1" ht="24" customHeight="1" spans="1:4">
      <c r="A15" s="83" t="s">
        <v>931</v>
      </c>
      <c r="B15" s="84"/>
      <c r="C15" s="85" t="s">
        <v>924</v>
      </c>
      <c r="D15" s="84"/>
    </row>
    <row r="16" s="73" customFormat="1" ht="24" customHeight="1" spans="1:4">
      <c r="A16" s="86" t="s">
        <v>923</v>
      </c>
      <c r="B16" s="84"/>
      <c r="C16" s="85" t="s">
        <v>925</v>
      </c>
      <c r="D16" s="84"/>
    </row>
    <row r="17" s="72" customFormat="1" ht="24" customHeight="1" spans="1:4">
      <c r="A17" s="86" t="s">
        <v>924</v>
      </c>
      <c r="B17" s="84"/>
      <c r="C17" s="86" t="s">
        <v>926</v>
      </c>
      <c r="D17" s="84"/>
    </row>
    <row r="18" s="73" customFormat="1" ht="24" customHeight="1" spans="1:4">
      <c r="A18" s="86" t="s">
        <v>925</v>
      </c>
      <c r="B18" s="84"/>
      <c r="C18" s="86" t="s">
        <v>927</v>
      </c>
      <c r="D18" s="84"/>
    </row>
    <row r="19" s="72" customFormat="1" ht="24" customHeight="1" spans="1:4">
      <c r="A19" s="86" t="s">
        <v>927</v>
      </c>
      <c r="B19" s="84"/>
      <c r="C19" s="86" t="s">
        <v>928</v>
      </c>
      <c r="D19" s="84"/>
    </row>
    <row r="20" s="72" customFormat="1" ht="24" customHeight="1" spans="1:4">
      <c r="A20" s="86" t="s">
        <v>928</v>
      </c>
      <c r="B20" s="84"/>
      <c r="C20" s="86" t="s">
        <v>930</v>
      </c>
      <c r="D20" s="84"/>
    </row>
    <row r="21" s="73" customFormat="1" ht="24" customHeight="1" spans="1:4">
      <c r="A21" s="83" t="s">
        <v>932</v>
      </c>
      <c r="B21" s="84"/>
      <c r="C21" s="83" t="s">
        <v>933</v>
      </c>
      <c r="D21" s="84"/>
    </row>
    <row r="22" s="73" customFormat="1" ht="24" customHeight="1" spans="1:4">
      <c r="A22" s="85" t="s">
        <v>923</v>
      </c>
      <c r="B22" s="84"/>
      <c r="C22" s="85" t="s">
        <v>923</v>
      </c>
      <c r="D22" s="84"/>
    </row>
    <row r="23" s="73" customFormat="1" ht="24" customHeight="1" spans="1:4">
      <c r="A23" s="85" t="s">
        <v>924</v>
      </c>
      <c r="B23" s="84"/>
      <c r="C23" s="85" t="s">
        <v>924</v>
      </c>
      <c r="D23" s="84"/>
    </row>
    <row r="24" s="73" customFormat="1" ht="24" customHeight="1" spans="1:4">
      <c r="A24" s="85" t="s">
        <v>925</v>
      </c>
      <c r="B24" s="84"/>
      <c r="C24" s="85" t="s">
        <v>925</v>
      </c>
      <c r="D24" s="84"/>
    </row>
    <row r="25" s="73" customFormat="1" ht="24" customHeight="1" spans="1:4">
      <c r="A25" s="86" t="s">
        <v>926</v>
      </c>
      <c r="B25" s="84"/>
      <c r="C25" s="86" t="s">
        <v>926</v>
      </c>
      <c r="D25" s="84"/>
    </row>
    <row r="26" s="73" customFormat="1" ht="24" customHeight="1" spans="1:4">
      <c r="A26" s="86" t="s">
        <v>927</v>
      </c>
      <c r="B26" s="84"/>
      <c r="C26" s="86" t="s">
        <v>927</v>
      </c>
      <c r="D26" s="84"/>
    </row>
    <row r="27" s="73" customFormat="1" ht="24" customHeight="1" spans="1:4">
      <c r="A27" s="86" t="s">
        <v>928</v>
      </c>
      <c r="B27" s="84"/>
      <c r="C27" s="86" t="s">
        <v>928</v>
      </c>
      <c r="D27" s="84"/>
    </row>
    <row r="28" s="73" customFormat="1" ht="24" customHeight="1" spans="1:4">
      <c r="A28" s="86" t="s">
        <v>930</v>
      </c>
      <c r="B28" s="84"/>
      <c r="C28" s="86" t="s">
        <v>930</v>
      </c>
      <c r="D28" s="84"/>
    </row>
    <row r="29" s="73" customFormat="1" ht="24" customHeight="1" spans="1:4">
      <c r="A29" s="87" t="s">
        <v>934</v>
      </c>
      <c r="B29" s="84"/>
      <c r="C29" s="83"/>
      <c r="D29" s="84"/>
    </row>
    <row r="30" s="73" customFormat="1" ht="24" customHeight="1" spans="1:4">
      <c r="A30" s="85" t="s">
        <v>923</v>
      </c>
      <c r="B30" s="84"/>
      <c r="C30" s="85"/>
      <c r="D30" s="84"/>
    </row>
    <row r="31" s="73" customFormat="1" ht="24" customHeight="1" spans="1:4">
      <c r="A31" s="85" t="s">
        <v>924</v>
      </c>
      <c r="B31" s="84"/>
      <c r="C31" s="85"/>
      <c r="D31" s="84"/>
    </row>
    <row r="32" s="73" customFormat="1" ht="24" customHeight="1" spans="1:4">
      <c r="A32" s="85" t="s">
        <v>925</v>
      </c>
      <c r="B32" s="84"/>
      <c r="C32" s="85"/>
      <c r="D32" s="84"/>
    </row>
    <row r="33" s="73" customFormat="1" ht="24" customHeight="1" spans="1:4">
      <c r="A33" s="86" t="s">
        <v>926</v>
      </c>
      <c r="B33" s="84"/>
      <c r="C33" s="85"/>
      <c r="D33" s="84"/>
    </row>
    <row r="34" s="73" customFormat="1" ht="24" customHeight="1" spans="1:4">
      <c r="A34" s="86" t="s">
        <v>927</v>
      </c>
      <c r="B34" s="84"/>
      <c r="C34" s="85"/>
      <c r="D34" s="84"/>
    </row>
    <row r="35" s="73" customFormat="1" ht="24" customHeight="1" spans="1:4">
      <c r="A35" s="86" t="s">
        <v>928</v>
      </c>
      <c r="B35" s="84"/>
      <c r="C35" s="85"/>
      <c r="D35" s="84"/>
    </row>
    <row r="36" s="73" customFormat="1" ht="24" customHeight="1" spans="1:4">
      <c r="A36" s="86" t="s">
        <v>930</v>
      </c>
      <c r="B36" s="84"/>
      <c r="C36" s="85"/>
      <c r="D36" s="84"/>
    </row>
    <row r="37" s="73" customFormat="1" ht="24" customHeight="1" spans="1:4">
      <c r="A37" s="85"/>
      <c r="B37" s="84"/>
      <c r="C37" s="85"/>
      <c r="D37" s="84"/>
    </row>
    <row r="38" s="72" customFormat="1" ht="24" customHeight="1" spans="1:4">
      <c r="A38" s="88" t="s">
        <v>116</v>
      </c>
      <c r="B38" s="82"/>
      <c r="C38" s="89" t="s">
        <v>117</v>
      </c>
      <c r="D38" s="82"/>
    </row>
    <row r="39" s="72" customFormat="1" ht="24" customHeight="1" spans="1:4">
      <c r="A39" s="84"/>
      <c r="B39" s="84"/>
      <c r="C39" s="82" t="s">
        <v>118</v>
      </c>
      <c r="D39" s="82"/>
    </row>
    <row r="40" s="72" customFormat="1" ht="24" customHeight="1" spans="1:4">
      <c r="A40" s="84"/>
      <c r="B40" s="84"/>
      <c r="C40" s="83" t="s">
        <v>923</v>
      </c>
      <c r="D40" s="84"/>
    </row>
    <row r="41" s="72" customFormat="1" ht="24" customHeight="1" spans="1:4">
      <c r="A41" s="84"/>
      <c r="B41" s="84"/>
      <c r="C41" s="83" t="s">
        <v>924</v>
      </c>
      <c r="D41" s="84"/>
    </row>
    <row r="42" s="72" customFormat="1" ht="24" customHeight="1" spans="1:4">
      <c r="A42" s="84"/>
      <c r="B42" s="84"/>
      <c r="C42" s="83" t="s">
        <v>925</v>
      </c>
      <c r="D42" s="84"/>
    </row>
    <row r="43" s="72" customFormat="1" ht="24" customHeight="1" spans="1:4">
      <c r="A43" s="84"/>
      <c r="B43" s="84"/>
      <c r="C43" s="83" t="s">
        <v>926</v>
      </c>
      <c r="D43" s="84"/>
    </row>
    <row r="44" s="72" customFormat="1" ht="24" customHeight="1" spans="1:4">
      <c r="A44" s="84"/>
      <c r="B44" s="84"/>
      <c r="C44" s="83" t="s">
        <v>927</v>
      </c>
      <c r="D44" s="84">
        <v>0</v>
      </c>
    </row>
    <row r="45" s="72" customFormat="1" ht="24" customHeight="1" spans="1:4">
      <c r="A45" s="84"/>
      <c r="B45" s="84"/>
      <c r="C45" s="83" t="s">
        <v>928</v>
      </c>
      <c r="D45" s="84"/>
    </row>
    <row r="46" s="72" customFormat="1" ht="24" customHeight="1" spans="1:4">
      <c r="A46" s="84"/>
      <c r="B46" s="84"/>
      <c r="C46" s="83" t="s">
        <v>930</v>
      </c>
      <c r="D46" s="84"/>
    </row>
    <row r="47" s="74" customFormat="1" ht="42" customHeight="1" spans="1:254">
      <c r="A47" s="90" t="s">
        <v>879</v>
      </c>
      <c r="B47" s="90"/>
      <c r="C47" s="90"/>
      <c r="D47" s="90"/>
      <c r="HU47" s="75"/>
      <c r="HV47" s="75"/>
      <c r="HW47" s="75"/>
      <c r="HX47" s="75"/>
      <c r="HY47" s="75"/>
      <c r="HZ47" s="75"/>
      <c r="IA47" s="75"/>
      <c r="IB47" s="75"/>
      <c r="IC47" s="75"/>
      <c r="ID47" s="75"/>
      <c r="IE47" s="75"/>
      <c r="IF47" s="75"/>
      <c r="IG47" s="75"/>
      <c r="IH47" s="75"/>
      <c r="II47" s="75"/>
      <c r="IJ47" s="75"/>
      <c r="IK47" s="75"/>
      <c r="IL47" s="75"/>
      <c r="IM47" s="75"/>
      <c r="IN47" s="75"/>
      <c r="IO47" s="75"/>
      <c r="IP47" s="75"/>
      <c r="IQ47" s="75"/>
      <c r="IR47" s="75"/>
      <c r="IS47" s="75"/>
      <c r="IT47" s="75"/>
    </row>
    <row r="48" s="72" customFormat="1" ht="24" customHeight="1"/>
    <row r="49" s="72" customFormat="1" ht="24" customHeight="1"/>
    <row r="50" s="72" customFormat="1" ht="24" customHeight="1"/>
    <row r="51" s="72" customFormat="1" ht="24" customHeight="1"/>
    <row r="52" s="72" customFormat="1" ht="24" customHeight="1"/>
    <row r="53" s="72" customFormat="1" ht="24" customHeight="1"/>
    <row r="54" s="72" customFormat="1" ht="24" customHeight="1"/>
    <row r="55" s="72" customFormat="1" ht="24" customHeight="1"/>
    <row r="56" s="72" customFormat="1" ht="24" customHeight="1"/>
    <row r="57" s="72" customFormat="1" ht="24" customHeight="1"/>
    <row r="58" s="72" customFormat="1" ht="24" customHeight="1"/>
    <row r="59" s="72" customFormat="1" ht="24" customHeight="1"/>
    <row r="60" s="72" customFormat="1" ht="24" customHeight="1"/>
    <row r="61" s="72" customFormat="1" ht="24" customHeight="1"/>
    <row r="62" s="72" customFormat="1" ht="24" customHeight="1"/>
    <row r="63" s="72" customFormat="1" ht="24" customHeight="1"/>
    <row r="64" s="72" customFormat="1" ht="24" customHeight="1"/>
    <row r="65" s="72" customFormat="1" ht="24" customHeight="1"/>
    <row r="66" s="72" customFormat="1" ht="24" customHeight="1"/>
    <row r="67" s="72" customFormat="1" ht="24" customHeight="1"/>
    <row r="68" s="72" customFormat="1" ht="24" customHeight="1"/>
    <row r="69" s="72" customFormat="1" ht="24" customHeight="1"/>
    <row r="70" s="72" customFormat="1" ht="24" customHeight="1"/>
    <row r="71" s="72" customFormat="1" ht="24" customHeight="1"/>
    <row r="72" s="72" customFormat="1" ht="24" customHeight="1"/>
    <row r="73" s="72" customFormat="1" ht="24" customHeight="1"/>
    <row r="74" s="72" customFormat="1" ht="24" customHeight="1"/>
    <row r="75" s="72" customFormat="1" ht="24" customHeight="1"/>
    <row r="76" s="72" customFormat="1" ht="24" customHeight="1"/>
    <row r="77" s="72" customFormat="1" ht="24" customHeight="1"/>
    <row r="78" s="72" customFormat="1" ht="24" customHeight="1"/>
    <row r="79" s="72" customFormat="1" ht="24" customHeight="1"/>
    <row r="80" s="72" customFormat="1" ht="24" customHeight="1"/>
    <row r="81" s="72" customFormat="1" ht="24" customHeight="1"/>
  </sheetData>
  <mergeCells count="2">
    <mergeCell ref="A2:D2"/>
    <mergeCell ref="A47:D47"/>
  </mergeCells>
  <printOptions horizontalCentered="1"/>
  <pageMargins left="0.590277777777778" right="0.590277777777778" top="0.393055555555556" bottom="0.590277777777778" header="0.590277777777778" footer="0.393055555555556"/>
  <pageSetup paperSize="9" scale="98" firstPageNumber="0" fitToHeight="0" orientation="portrait" blackAndWhite="1" useFirstPageNumber="1"/>
  <headerFooter alignWithMargins="0"/>
  <colBreaks count="1" manualBreakCount="1">
    <brk id="4" max="0" man="1"/>
  </colBreak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G76"/>
  <sheetViews>
    <sheetView showZeros="0" view="pageBreakPreview" zoomScaleNormal="100" zoomScaleSheetLayoutView="100" topLeftCell="A13" workbookViewId="0">
      <selection activeCell="C34" sqref="C34"/>
    </sheetView>
  </sheetViews>
  <sheetFormatPr defaultColWidth="9" defaultRowHeight="14.25" outlineLevelCol="6"/>
  <cols>
    <col min="1" max="1" width="36.6333333333333" style="254" customWidth="1"/>
    <col min="2" max="2" width="10.6333333333333" style="254" customWidth="1"/>
    <col min="3" max="3" width="36.6333333333333" style="254" customWidth="1"/>
    <col min="4" max="4" width="10.6333333333333" style="254" customWidth="1"/>
    <col min="5" max="16384" width="9" style="254"/>
  </cols>
  <sheetData>
    <row r="1" s="588" customFormat="1" ht="24" customHeight="1" spans="1:1">
      <c r="A1" s="336" t="s">
        <v>65</v>
      </c>
    </row>
    <row r="2" s="250" customFormat="1" ht="42" customHeight="1" spans="1:4">
      <c r="A2" s="589" t="s">
        <v>66</v>
      </c>
      <c r="B2" s="590"/>
      <c r="C2" s="590"/>
      <c r="D2" s="590"/>
    </row>
    <row r="3" s="251" customFormat="1" ht="27" customHeight="1" spans="2:4">
      <c r="B3" s="591"/>
      <c r="C3" s="591" t="s">
        <v>67</v>
      </c>
      <c r="D3" s="591"/>
    </row>
    <row r="4" s="252" customFormat="1" ht="30" customHeight="1" spans="1:4">
      <c r="A4" s="592" t="s">
        <v>68</v>
      </c>
      <c r="B4" s="593" t="s">
        <v>6</v>
      </c>
      <c r="C4" s="145" t="s">
        <v>69</v>
      </c>
      <c r="D4" s="145" t="s">
        <v>6</v>
      </c>
    </row>
    <row r="5" s="253" customFormat="1" ht="21.95" customHeight="1" spans="1:4">
      <c r="A5" s="594" t="s">
        <v>70</v>
      </c>
      <c r="B5" s="501">
        <f>'1YS 壤塘县收入'!D32</f>
        <v>12707</v>
      </c>
      <c r="C5" s="595" t="s">
        <v>71</v>
      </c>
      <c r="D5" s="501">
        <f>'2YS 壤塘县支出'!D31</f>
        <v>200074</v>
      </c>
    </row>
    <row r="6" s="253" customFormat="1" ht="21.95" customHeight="1" spans="1:4">
      <c r="A6" s="594" t="s">
        <v>72</v>
      </c>
      <c r="B6" s="501">
        <f>SUM(B7+B11+B12+B16+B21+B26+B27+B28+B29)</f>
        <v>204665</v>
      </c>
      <c r="C6" s="595" t="s">
        <v>73</v>
      </c>
      <c r="D6" s="501">
        <f>SUM(D7+D10+D11+D16+D17+D18+D19)</f>
        <v>10676</v>
      </c>
    </row>
    <row r="7" s="253" customFormat="1" ht="21.95" customHeight="1" spans="1:4">
      <c r="A7" s="500" t="s">
        <v>74</v>
      </c>
      <c r="B7" s="502">
        <f>B8+B9+B10</f>
        <v>187203</v>
      </c>
      <c r="C7" s="500" t="s">
        <v>75</v>
      </c>
      <c r="D7" s="502">
        <f>SUM(D8:D9)</f>
        <v>2819</v>
      </c>
    </row>
    <row r="8" s="253" customFormat="1" ht="21.95" customHeight="1" spans="1:4">
      <c r="A8" s="500" t="s">
        <v>76</v>
      </c>
      <c r="B8" s="502">
        <v>418</v>
      </c>
      <c r="C8" s="270" t="s">
        <v>77</v>
      </c>
      <c r="D8" s="502">
        <v>2345</v>
      </c>
    </row>
    <row r="9" s="253" customFormat="1" ht="21.95" customHeight="1" spans="1:4">
      <c r="A9" s="270" t="s">
        <v>78</v>
      </c>
      <c r="B9" s="502">
        <v>144023</v>
      </c>
      <c r="C9" s="270" t="s">
        <v>79</v>
      </c>
      <c r="D9" s="502">
        <v>474</v>
      </c>
    </row>
    <row r="10" s="253" customFormat="1" ht="21.95" customHeight="1" spans="1:4">
      <c r="A10" s="270" t="s">
        <v>80</v>
      </c>
      <c r="B10" s="502">
        <v>42762</v>
      </c>
      <c r="C10" s="500" t="s">
        <v>81</v>
      </c>
      <c r="D10" s="501"/>
    </row>
    <row r="11" s="253" customFormat="1" ht="21.95" customHeight="1" spans="1:4">
      <c r="A11" s="500" t="s">
        <v>82</v>
      </c>
      <c r="B11" s="502">
        <v>1234</v>
      </c>
      <c r="C11" s="500" t="s">
        <v>83</v>
      </c>
      <c r="D11" s="501">
        <f>SUM(D12:D15)</f>
        <v>0</v>
      </c>
    </row>
    <row r="12" s="253" customFormat="1" ht="21.95" customHeight="1" spans="1:4">
      <c r="A12" s="500" t="s">
        <v>84</v>
      </c>
      <c r="B12" s="502">
        <f>SUM(B13:B15)</f>
        <v>0</v>
      </c>
      <c r="C12" s="270" t="s">
        <v>85</v>
      </c>
      <c r="D12" s="501"/>
    </row>
    <row r="13" s="253" customFormat="1" ht="21.95" customHeight="1" spans="1:4">
      <c r="A13" s="270" t="s">
        <v>86</v>
      </c>
      <c r="B13" s="502"/>
      <c r="C13" s="270" t="s">
        <v>87</v>
      </c>
      <c r="D13" s="501"/>
    </row>
    <row r="14" s="253" customFormat="1" ht="21.95" customHeight="1" spans="1:4">
      <c r="A14" s="270" t="s">
        <v>88</v>
      </c>
      <c r="B14" s="502"/>
      <c r="C14" s="270" t="s">
        <v>89</v>
      </c>
      <c r="D14" s="502"/>
    </row>
    <row r="15" s="253" customFormat="1" ht="21.95" customHeight="1" spans="1:4">
      <c r="A15" s="270" t="s">
        <v>90</v>
      </c>
      <c r="B15" s="502"/>
      <c r="C15" s="270" t="s">
        <v>91</v>
      </c>
      <c r="D15" s="502"/>
    </row>
    <row r="16" s="253" customFormat="1" ht="21.95" customHeight="1" spans="1:7">
      <c r="A16" s="500" t="s">
        <v>92</v>
      </c>
      <c r="B16" s="502">
        <v>5400</v>
      </c>
      <c r="C16" s="500" t="s">
        <v>93</v>
      </c>
      <c r="D16" s="596">
        <v>7857</v>
      </c>
      <c r="F16" s="503"/>
      <c r="G16" s="597"/>
    </row>
    <row r="17" s="253" customFormat="1" ht="21.95" customHeight="1" spans="1:7">
      <c r="A17" s="270" t="s">
        <v>94</v>
      </c>
      <c r="B17" s="502">
        <v>5400</v>
      </c>
      <c r="C17" s="500" t="s">
        <v>95</v>
      </c>
      <c r="D17" s="511"/>
      <c r="F17" s="503"/>
      <c r="G17" s="597"/>
    </row>
    <row r="18" s="253" customFormat="1" ht="21.95" customHeight="1" spans="1:7">
      <c r="A18" s="270" t="s">
        <v>96</v>
      </c>
      <c r="B18" s="502"/>
      <c r="C18" s="500" t="s">
        <v>97</v>
      </c>
      <c r="D18" s="511"/>
      <c r="F18" s="503"/>
      <c r="G18" s="597"/>
    </row>
    <row r="19" s="253" customFormat="1" ht="21.95" customHeight="1" spans="1:7">
      <c r="A19" s="270" t="s">
        <v>98</v>
      </c>
      <c r="B19" s="502"/>
      <c r="C19" s="500" t="s">
        <v>99</v>
      </c>
      <c r="D19" s="511"/>
      <c r="F19" s="503"/>
      <c r="G19" s="597"/>
    </row>
    <row r="20" s="253" customFormat="1" ht="21.95" customHeight="1" spans="1:7">
      <c r="A20" s="270" t="s">
        <v>100</v>
      </c>
      <c r="B20" s="502"/>
      <c r="C20" s="507" t="s">
        <v>101</v>
      </c>
      <c r="D20" s="596">
        <f>D21</f>
        <v>2700</v>
      </c>
      <c r="F20" s="503"/>
      <c r="G20" s="597"/>
    </row>
    <row r="21" s="253" customFormat="1" ht="21.95" customHeight="1" spans="1:7">
      <c r="A21" s="500" t="s">
        <v>102</v>
      </c>
      <c r="B21" s="502">
        <f>SUM(B22:B25)</f>
        <v>9837</v>
      </c>
      <c r="C21" s="500" t="s">
        <v>103</v>
      </c>
      <c r="D21" s="502">
        <f>SUM(D22:D24)</f>
        <v>2700</v>
      </c>
      <c r="F21" s="503"/>
      <c r="G21" s="597"/>
    </row>
    <row r="22" s="253" customFormat="1" ht="21.95" customHeight="1" spans="1:7">
      <c r="A22" s="270" t="s">
        <v>104</v>
      </c>
      <c r="B22" s="502">
        <v>9837</v>
      </c>
      <c r="C22" s="270" t="s">
        <v>105</v>
      </c>
      <c r="D22" s="502">
        <v>2700</v>
      </c>
      <c r="F22" s="597"/>
      <c r="G22" s="597"/>
    </row>
    <row r="23" s="253" customFormat="1" ht="21.95" customHeight="1" spans="1:4">
      <c r="A23" s="270" t="s">
        <v>106</v>
      </c>
      <c r="B23" s="502"/>
      <c r="C23" s="270" t="s">
        <v>107</v>
      </c>
      <c r="D23" s="501"/>
    </row>
    <row r="24" s="253" customFormat="1" ht="21.95" customHeight="1" spans="1:4">
      <c r="A24" s="270" t="s">
        <v>108</v>
      </c>
      <c r="B24" s="502"/>
      <c r="C24" s="270" t="s">
        <v>109</v>
      </c>
      <c r="D24" s="501"/>
    </row>
    <row r="25" s="253" customFormat="1" ht="21.95" customHeight="1" spans="1:4">
      <c r="A25" s="270" t="s">
        <v>110</v>
      </c>
      <c r="B25" s="502"/>
      <c r="C25" s="271" t="s">
        <v>111</v>
      </c>
      <c r="D25" s="501"/>
    </row>
    <row r="26" s="253" customFormat="1" ht="21.95" customHeight="1" spans="1:4">
      <c r="A26" s="500" t="s">
        <v>112</v>
      </c>
      <c r="B26" s="272">
        <v>991</v>
      </c>
      <c r="C26" s="271"/>
      <c r="D26" s="501"/>
    </row>
    <row r="27" s="253" customFormat="1" ht="21.95" customHeight="1" spans="1:4">
      <c r="A27" s="500" t="s">
        <v>113</v>
      </c>
      <c r="B27" s="498"/>
      <c r="C27" s="271"/>
      <c r="D27" s="501"/>
    </row>
    <row r="28" s="253" customFormat="1" ht="21.95" customHeight="1" spans="1:4">
      <c r="A28" s="500" t="s">
        <v>114</v>
      </c>
      <c r="B28" s="498"/>
      <c r="C28" s="271"/>
      <c r="D28" s="501"/>
    </row>
    <row r="29" s="253" customFormat="1" ht="21.95" customHeight="1" spans="1:4">
      <c r="A29" s="500" t="s">
        <v>115</v>
      </c>
      <c r="B29" s="498"/>
      <c r="C29" s="271"/>
      <c r="D29" s="598"/>
    </row>
    <row r="30" s="253" customFormat="1" ht="21.95" customHeight="1" spans="1:4">
      <c r="A30" s="510" t="s">
        <v>111</v>
      </c>
      <c r="B30" s="498"/>
      <c r="C30" s="271"/>
      <c r="D30" s="598"/>
    </row>
    <row r="31" s="253" customFormat="1" ht="21.95" customHeight="1" spans="1:4">
      <c r="A31" s="512"/>
      <c r="B31" s="501"/>
      <c r="C31" s="271"/>
      <c r="D31" s="598"/>
    </row>
    <row r="32" s="253" customFormat="1" ht="21.95" customHeight="1" spans="1:4">
      <c r="A32" s="13" t="s">
        <v>116</v>
      </c>
      <c r="B32" s="501">
        <f>B6+B5</f>
        <v>217372</v>
      </c>
      <c r="C32" s="599" t="s">
        <v>117</v>
      </c>
      <c r="D32" s="501">
        <f>D5+D6+D20</f>
        <v>213450</v>
      </c>
    </row>
    <row r="33" s="253" customFormat="1" ht="21.95" customHeight="1" spans="1:4">
      <c r="A33" s="274"/>
      <c r="B33" s="600"/>
      <c r="C33" s="163" t="s">
        <v>118</v>
      </c>
      <c r="D33" s="272">
        <f>B32-D32</f>
        <v>3922</v>
      </c>
    </row>
    <row r="34" s="253" customFormat="1" ht="24" customHeight="1" spans="1:4">
      <c r="A34" s="274"/>
      <c r="B34" s="598"/>
      <c r="C34" s="513" t="s">
        <v>119</v>
      </c>
      <c r="D34" s="272">
        <f>D33</f>
        <v>3922</v>
      </c>
    </row>
    <row r="35" s="253" customFormat="1" ht="24" customHeight="1"/>
    <row r="36" s="253" customFormat="1" ht="24" customHeight="1"/>
    <row r="37" s="253" customFormat="1" ht="24" customHeight="1"/>
    <row r="38" s="253" customFormat="1" ht="24" customHeight="1"/>
    <row r="39" s="253" customFormat="1" ht="24" customHeight="1"/>
    <row r="40" s="253" customFormat="1" ht="24" customHeight="1"/>
    <row r="41" s="253" customFormat="1" ht="24" customHeight="1"/>
    <row r="42" s="253" customFormat="1" ht="24" customHeight="1"/>
    <row r="43" s="253" customFormat="1" ht="24" customHeight="1"/>
    <row r="44" s="253" customFormat="1" ht="24" customHeight="1"/>
    <row r="45" s="253" customFormat="1" ht="24" customHeight="1"/>
    <row r="46" s="253" customFormat="1" ht="24" customHeight="1"/>
    <row r="47" s="253" customFormat="1" ht="24" customHeight="1"/>
    <row r="48" s="253" customFormat="1" ht="24" customHeight="1"/>
    <row r="49" s="253" customFormat="1" ht="24" customHeight="1"/>
    <row r="50" s="253" customFormat="1" ht="24" customHeight="1"/>
    <row r="51" s="253" customFormat="1" ht="24" customHeight="1"/>
    <row r="52" s="253" customFormat="1" ht="24" customHeight="1"/>
    <row r="53" s="253" customFormat="1" ht="24" customHeight="1"/>
    <row r="54" s="253" customFormat="1" ht="24" customHeight="1"/>
    <row r="55" s="253" customFormat="1" ht="24" customHeight="1"/>
    <row r="56" s="253" customFormat="1" ht="24" customHeight="1"/>
    <row r="57" s="253" customFormat="1" ht="24" customHeight="1"/>
    <row r="58" s="253" customFormat="1" ht="24" customHeight="1"/>
    <row r="59" s="253" customFormat="1" ht="24" customHeight="1"/>
    <row r="60" s="253" customFormat="1" ht="24" customHeight="1"/>
    <row r="61" s="253" customFormat="1" ht="24" customHeight="1"/>
    <row r="62" s="253" customFormat="1" ht="24" customHeight="1"/>
    <row r="63" s="253" customFormat="1" ht="24" customHeight="1"/>
    <row r="64" s="253" customFormat="1" ht="24" customHeight="1"/>
    <row r="65" s="253" customFormat="1" ht="24" customHeight="1"/>
    <row r="66" s="253" customFormat="1" ht="24" customHeight="1"/>
    <row r="67" s="253" customFormat="1" ht="24" customHeight="1"/>
    <row r="68" s="253" customFormat="1" ht="24" customHeight="1"/>
    <row r="69" s="253" customFormat="1" ht="24" customHeight="1"/>
    <row r="70" s="253" customFormat="1" ht="24" customHeight="1"/>
    <row r="71" s="253" customFormat="1" ht="24" customHeight="1"/>
    <row r="72" s="253" customFormat="1" ht="24" customHeight="1"/>
    <row r="73" s="253" customFormat="1" ht="24" customHeight="1"/>
    <row r="74" s="253" customFormat="1" ht="24" customHeight="1"/>
    <row r="75" s="253" customFormat="1" ht="24" customHeight="1"/>
    <row r="76" ht="13.5" spans="1:4">
      <c r="A76" s="253"/>
      <c r="B76" s="253"/>
      <c r="C76" s="253"/>
      <c r="D76" s="253"/>
    </row>
  </sheetData>
  <mergeCells count="2">
    <mergeCell ref="A2:D2"/>
    <mergeCell ref="C3:D3"/>
  </mergeCells>
  <printOptions horizontalCentered="1"/>
  <pageMargins left="0.590277777777778" right="0.590277777777778" top="0.393055555555556" bottom="0.590277777777778" header="0.590277777777778" footer="0.393055555555556"/>
  <pageSetup paperSize="9" scale="97" firstPageNumber="0" fitToHeight="0" orientation="portrait" blackAndWhite="1" useFirstPageNumber="1"/>
  <headerFooter alignWithMargins="0"/>
</worksheet>
</file>

<file path=xl/worksheets/sheet3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U81"/>
  <sheetViews>
    <sheetView showZeros="0" view="pageBreakPreview" zoomScaleNormal="100" zoomScaleSheetLayoutView="100" workbookViewId="0">
      <selection activeCell="I17" sqref="I17"/>
    </sheetView>
  </sheetViews>
  <sheetFormatPr defaultColWidth="8.88333333333333" defaultRowHeight="14.25"/>
  <cols>
    <col min="1" max="1" width="48.6333333333333" style="76" customWidth="1"/>
    <col min="2" max="5" width="10.6333333333333" style="92" customWidth="1"/>
    <col min="6" max="11" width="9" style="76" customWidth="1"/>
    <col min="12" max="16384" width="8.88333333333333" style="76"/>
  </cols>
  <sheetData>
    <row r="1" s="68" customFormat="1" ht="24" customHeight="1" spans="1:1">
      <c r="A1" s="68" t="s">
        <v>935</v>
      </c>
    </row>
    <row r="2" s="69" customFormat="1" ht="42" customHeight="1" spans="1:5">
      <c r="A2" s="77" t="s">
        <v>936</v>
      </c>
      <c r="B2" s="93"/>
      <c r="C2" s="93"/>
      <c r="D2" s="93"/>
      <c r="E2" s="93"/>
    </row>
    <row r="3" s="70" customFormat="1" ht="27" customHeight="1" spans="2:5">
      <c r="B3" s="78"/>
      <c r="C3" s="78"/>
      <c r="D3" s="78"/>
      <c r="E3" s="70" t="s">
        <v>2</v>
      </c>
    </row>
    <row r="4" s="71" customFormat="1" ht="30" customHeight="1" spans="1:5">
      <c r="A4" s="94" t="s">
        <v>837</v>
      </c>
      <c r="B4" s="95" t="s">
        <v>4</v>
      </c>
      <c r="C4" s="95" t="s">
        <v>122</v>
      </c>
      <c r="D4" s="96" t="s">
        <v>6</v>
      </c>
      <c r="E4" s="97" t="s">
        <v>7</v>
      </c>
    </row>
    <row r="5" s="109" customFormat="1" ht="30" customHeight="1" spans="1:229">
      <c r="A5" s="98" t="s">
        <v>838</v>
      </c>
      <c r="B5" s="98" t="s">
        <v>660</v>
      </c>
      <c r="C5" s="98"/>
      <c r="D5" s="98"/>
      <c r="E5" s="99"/>
      <c r="F5" s="74"/>
      <c r="G5" s="74"/>
      <c r="H5" s="74"/>
      <c r="I5" s="74"/>
      <c r="J5" s="74"/>
      <c r="K5" s="74"/>
      <c r="L5" s="74"/>
      <c r="M5" s="74"/>
      <c r="N5" s="74"/>
      <c r="O5" s="74"/>
      <c r="P5" s="74"/>
      <c r="Q5" s="74"/>
      <c r="R5" s="74"/>
      <c r="S5" s="74"/>
      <c r="T5" s="74"/>
      <c r="U5" s="74"/>
      <c r="V5" s="74"/>
      <c r="W5" s="74"/>
      <c r="X5" s="74"/>
      <c r="Y5" s="74"/>
      <c r="Z5" s="74"/>
      <c r="AA5" s="74"/>
      <c r="AB5" s="74"/>
      <c r="AC5" s="74"/>
      <c r="AD5" s="74"/>
      <c r="AE5" s="74"/>
      <c r="AF5" s="74"/>
      <c r="AG5" s="74"/>
      <c r="AH5" s="74"/>
      <c r="AI5" s="74"/>
      <c r="AJ5" s="74"/>
      <c r="AK5" s="74"/>
      <c r="AL5" s="74"/>
      <c r="AM5" s="74"/>
      <c r="AN5" s="74"/>
      <c r="AO5" s="74"/>
      <c r="AP5" s="74"/>
      <c r="AQ5" s="74"/>
      <c r="AR5" s="74"/>
      <c r="AS5" s="74"/>
      <c r="AT5" s="74"/>
      <c r="AU5" s="74"/>
      <c r="AV5" s="74"/>
      <c r="AW5" s="74"/>
      <c r="AX5" s="74"/>
      <c r="AY5" s="74"/>
      <c r="AZ5" s="74"/>
      <c r="BA5" s="74"/>
      <c r="BB5" s="74"/>
      <c r="BC5" s="74"/>
      <c r="BD5" s="74"/>
      <c r="BE5" s="74"/>
      <c r="BF5" s="74"/>
      <c r="BG5" s="74"/>
      <c r="BH5" s="74"/>
      <c r="BI5" s="74"/>
      <c r="BJ5" s="74"/>
      <c r="BK5" s="74"/>
      <c r="BL5" s="74"/>
      <c r="BM5" s="74"/>
      <c r="BN5" s="74"/>
      <c r="BO5" s="74"/>
      <c r="BP5" s="74"/>
      <c r="BQ5" s="74"/>
      <c r="BR5" s="74"/>
      <c r="BS5" s="74"/>
      <c r="BT5" s="74"/>
      <c r="BU5" s="74"/>
      <c r="BV5" s="74"/>
      <c r="BW5" s="74"/>
      <c r="BX5" s="74"/>
      <c r="BY5" s="74"/>
      <c r="BZ5" s="74"/>
      <c r="CA5" s="74"/>
      <c r="CB5" s="74"/>
      <c r="CC5" s="74"/>
      <c r="CD5" s="74"/>
      <c r="CE5" s="74"/>
      <c r="CF5" s="74"/>
      <c r="CG5" s="74"/>
      <c r="CH5" s="74"/>
      <c r="CI5" s="74"/>
      <c r="CJ5" s="74"/>
      <c r="CK5" s="74"/>
      <c r="CL5" s="74"/>
      <c r="CM5" s="74"/>
      <c r="CN5" s="74"/>
      <c r="CO5" s="74"/>
      <c r="CP5" s="74"/>
      <c r="CQ5" s="74"/>
      <c r="CR5" s="74"/>
      <c r="CS5" s="74"/>
      <c r="CT5" s="74"/>
      <c r="CU5" s="74"/>
      <c r="CV5" s="74"/>
      <c r="CW5" s="74"/>
      <c r="CX5" s="74"/>
      <c r="CY5" s="74"/>
      <c r="CZ5" s="74"/>
      <c r="DA5" s="74"/>
      <c r="DB5" s="74"/>
      <c r="DC5" s="74"/>
      <c r="DD5" s="74"/>
      <c r="DE5" s="74"/>
      <c r="DF5" s="74"/>
      <c r="DG5" s="74"/>
      <c r="DH5" s="74"/>
      <c r="DI5" s="74"/>
      <c r="DJ5" s="74"/>
      <c r="DK5" s="74"/>
      <c r="DL5" s="74"/>
      <c r="DM5" s="74"/>
      <c r="DN5" s="74"/>
      <c r="DO5" s="74"/>
      <c r="DP5" s="74"/>
      <c r="DQ5" s="74"/>
      <c r="DR5" s="74"/>
      <c r="DS5" s="74"/>
      <c r="DT5" s="74"/>
      <c r="DU5" s="74"/>
      <c r="DV5" s="74"/>
      <c r="DW5" s="74"/>
      <c r="DX5" s="74"/>
      <c r="DY5" s="74"/>
      <c r="DZ5" s="74"/>
      <c r="EA5" s="74"/>
      <c r="EB5" s="74"/>
      <c r="EC5" s="74"/>
      <c r="ED5" s="74"/>
      <c r="EE5" s="74"/>
      <c r="EF5" s="74"/>
      <c r="EG5" s="74"/>
      <c r="EH5" s="74"/>
      <c r="EI5" s="74"/>
      <c r="EJ5" s="74"/>
      <c r="EK5" s="74"/>
      <c r="EL5" s="74"/>
      <c r="EM5" s="74"/>
      <c r="EN5" s="74"/>
      <c r="EO5" s="74"/>
      <c r="EP5" s="74"/>
      <c r="EQ5" s="74"/>
      <c r="ER5" s="74"/>
      <c r="ES5" s="74"/>
      <c r="ET5" s="74"/>
      <c r="EU5" s="74"/>
      <c r="EV5" s="74"/>
      <c r="EW5" s="74"/>
      <c r="EX5" s="74"/>
      <c r="EY5" s="74"/>
      <c r="EZ5" s="74"/>
      <c r="FA5" s="74"/>
      <c r="FB5" s="74"/>
      <c r="FC5" s="74"/>
      <c r="FD5" s="74"/>
      <c r="FE5" s="74"/>
      <c r="FF5" s="74"/>
      <c r="FG5" s="74"/>
      <c r="FH5" s="74"/>
      <c r="FI5" s="74"/>
      <c r="FJ5" s="74"/>
      <c r="FK5" s="74"/>
      <c r="FL5" s="74"/>
      <c r="FM5" s="74"/>
      <c r="FN5" s="74"/>
      <c r="FO5" s="74"/>
      <c r="FP5" s="74"/>
      <c r="FQ5" s="74"/>
      <c r="FR5" s="74"/>
      <c r="FS5" s="74"/>
      <c r="FT5" s="74"/>
      <c r="FU5" s="74"/>
      <c r="FV5" s="74"/>
      <c r="FW5" s="74"/>
      <c r="FX5" s="74"/>
      <c r="FY5" s="74"/>
      <c r="FZ5" s="74"/>
      <c r="GA5" s="74"/>
      <c r="GB5" s="74"/>
      <c r="GC5" s="74"/>
      <c r="GD5" s="74"/>
      <c r="GE5" s="74"/>
      <c r="GF5" s="74"/>
      <c r="GG5" s="74"/>
      <c r="GH5" s="74"/>
      <c r="GI5" s="74"/>
      <c r="GJ5" s="74"/>
      <c r="GK5" s="74"/>
      <c r="GL5" s="74"/>
      <c r="GM5" s="74"/>
      <c r="GN5" s="74"/>
      <c r="GO5" s="74"/>
      <c r="GP5" s="74"/>
      <c r="GQ5" s="74"/>
      <c r="GR5" s="74"/>
      <c r="GS5" s="74"/>
      <c r="GT5" s="74"/>
      <c r="GU5" s="74"/>
      <c r="GV5" s="74"/>
      <c r="GW5" s="74"/>
      <c r="GX5" s="74"/>
      <c r="GY5" s="74"/>
      <c r="GZ5" s="74"/>
      <c r="HA5" s="74"/>
      <c r="HB5" s="74"/>
      <c r="HC5" s="74"/>
      <c r="HD5" s="74"/>
      <c r="HE5" s="74"/>
      <c r="HF5" s="74"/>
      <c r="HG5" s="74"/>
      <c r="HH5" s="74"/>
      <c r="HI5" s="74"/>
      <c r="HJ5" s="74"/>
      <c r="HK5" s="74"/>
      <c r="HL5" s="74"/>
      <c r="HM5" s="74"/>
      <c r="HN5" s="74"/>
      <c r="HO5" s="74"/>
      <c r="HP5" s="74"/>
      <c r="HQ5" s="74"/>
      <c r="HR5" s="74"/>
      <c r="HS5" s="74"/>
      <c r="HT5" s="74"/>
      <c r="HU5" s="74"/>
    </row>
    <row r="6" s="74" customFormat="1" ht="24" customHeight="1" spans="1:231">
      <c r="A6" s="100" t="s">
        <v>839</v>
      </c>
      <c r="B6" s="100"/>
      <c r="C6" s="100"/>
      <c r="D6" s="100"/>
      <c r="E6" s="101"/>
      <c r="HV6" s="75"/>
      <c r="HW6" s="75"/>
    </row>
    <row r="7" s="74" customFormat="1" ht="24" customHeight="1" spans="1:231">
      <c r="A7" s="84" t="s">
        <v>840</v>
      </c>
      <c r="B7" s="84"/>
      <c r="C7" s="84"/>
      <c r="D7" s="84"/>
      <c r="E7" s="101"/>
      <c r="HV7" s="75"/>
      <c r="HW7" s="75"/>
    </row>
    <row r="8" s="74" customFormat="1" ht="24" customHeight="1" spans="1:231">
      <c r="A8" s="84" t="s">
        <v>841</v>
      </c>
      <c r="B8" s="84"/>
      <c r="C8" s="84"/>
      <c r="D8" s="84"/>
      <c r="E8" s="101"/>
      <c r="HV8" s="75"/>
      <c r="HW8" s="75"/>
    </row>
    <row r="9" s="74" customFormat="1" ht="24" customHeight="1" spans="1:231">
      <c r="A9" s="84" t="s">
        <v>842</v>
      </c>
      <c r="B9" s="84"/>
      <c r="C9" s="84"/>
      <c r="D9" s="84"/>
      <c r="E9" s="101"/>
      <c r="HV9" s="75"/>
      <c r="HW9" s="75"/>
    </row>
    <row r="10" s="74" customFormat="1" ht="24" customHeight="1" spans="1:231">
      <c r="A10" s="102" t="s">
        <v>843</v>
      </c>
      <c r="B10" s="102"/>
      <c r="C10" s="102"/>
      <c r="D10" s="102"/>
      <c r="E10" s="101"/>
      <c r="HV10" s="75"/>
      <c r="HW10" s="75"/>
    </row>
    <row r="11" s="109" customFormat="1" ht="24" customHeight="1" spans="1:229">
      <c r="A11" s="98" t="s">
        <v>844</v>
      </c>
      <c r="B11" s="98"/>
      <c r="C11" s="98"/>
      <c r="D11" s="98"/>
      <c r="E11" s="99"/>
      <c r="F11" s="74"/>
      <c r="G11" s="74"/>
      <c r="H11" s="74"/>
      <c r="I11" s="74"/>
      <c r="J11" s="74"/>
      <c r="K11" s="74"/>
      <c r="L11" s="74"/>
      <c r="M11" s="74"/>
      <c r="N11" s="74"/>
      <c r="O11" s="74"/>
      <c r="P11" s="74"/>
      <c r="Q11" s="74"/>
      <c r="R11" s="74"/>
      <c r="S11" s="74"/>
      <c r="T11" s="74"/>
      <c r="U11" s="74"/>
      <c r="V11" s="74"/>
      <c r="W11" s="74"/>
      <c r="X11" s="74"/>
      <c r="Y11" s="74"/>
      <c r="Z11" s="74"/>
      <c r="AA11" s="74"/>
      <c r="AB11" s="74"/>
      <c r="AC11" s="74"/>
      <c r="AD11" s="74"/>
      <c r="AE11" s="74"/>
      <c r="AF11" s="74"/>
      <c r="AG11" s="74"/>
      <c r="AH11" s="74"/>
      <c r="AI11" s="74"/>
      <c r="AJ11" s="74"/>
      <c r="AK11" s="74"/>
      <c r="AL11" s="74"/>
      <c r="AM11" s="74"/>
      <c r="AN11" s="74"/>
      <c r="AO11" s="74"/>
      <c r="AP11" s="74"/>
      <c r="AQ11" s="74"/>
      <c r="AR11" s="74"/>
      <c r="AS11" s="74"/>
      <c r="AT11" s="74"/>
      <c r="AU11" s="74"/>
      <c r="AV11" s="74"/>
      <c r="AW11" s="74"/>
      <c r="AX11" s="74"/>
      <c r="AY11" s="74"/>
      <c r="AZ11" s="74"/>
      <c r="BA11" s="74"/>
      <c r="BB11" s="74"/>
      <c r="BC11" s="74"/>
      <c r="BD11" s="74"/>
      <c r="BE11" s="74"/>
      <c r="BF11" s="74"/>
      <c r="BG11" s="74"/>
      <c r="BH11" s="74"/>
      <c r="BI11" s="74"/>
      <c r="BJ11" s="74"/>
      <c r="BK11" s="74"/>
      <c r="BL11" s="74"/>
      <c r="BM11" s="74"/>
      <c r="BN11" s="74"/>
      <c r="BO11" s="74"/>
      <c r="BP11" s="74"/>
      <c r="BQ11" s="74"/>
      <c r="BR11" s="74"/>
      <c r="BS11" s="74"/>
      <c r="BT11" s="74"/>
      <c r="BU11" s="74"/>
      <c r="BV11" s="74"/>
      <c r="BW11" s="74"/>
      <c r="BX11" s="74"/>
      <c r="BY11" s="74"/>
      <c r="BZ11" s="74"/>
      <c r="CA11" s="74"/>
      <c r="CB11" s="74"/>
      <c r="CC11" s="74"/>
      <c r="CD11" s="74"/>
      <c r="CE11" s="74"/>
      <c r="CF11" s="74"/>
      <c r="CG11" s="74"/>
      <c r="CH11" s="74"/>
      <c r="CI11" s="74"/>
      <c r="CJ11" s="74"/>
      <c r="CK11" s="74"/>
      <c r="CL11" s="74"/>
      <c r="CM11" s="74"/>
      <c r="CN11" s="74"/>
      <c r="CO11" s="74"/>
      <c r="CP11" s="74"/>
      <c r="CQ11" s="74"/>
      <c r="CR11" s="74"/>
      <c r="CS11" s="74"/>
      <c r="CT11" s="74"/>
      <c r="CU11" s="74"/>
      <c r="CV11" s="74"/>
      <c r="CW11" s="74"/>
      <c r="CX11" s="74"/>
      <c r="CY11" s="74"/>
      <c r="CZ11" s="74"/>
      <c r="DA11" s="74"/>
      <c r="DB11" s="74"/>
      <c r="DC11" s="74"/>
      <c r="DD11" s="74"/>
      <c r="DE11" s="74"/>
      <c r="DF11" s="74"/>
      <c r="DG11" s="74"/>
      <c r="DH11" s="74"/>
      <c r="DI11" s="74"/>
      <c r="DJ11" s="74"/>
      <c r="DK11" s="74"/>
      <c r="DL11" s="74"/>
      <c r="DM11" s="74"/>
      <c r="DN11" s="74"/>
      <c r="DO11" s="74"/>
      <c r="DP11" s="74"/>
      <c r="DQ11" s="74"/>
      <c r="DR11" s="74"/>
      <c r="DS11" s="74"/>
      <c r="DT11" s="74"/>
      <c r="DU11" s="74"/>
      <c r="DV11" s="74"/>
      <c r="DW11" s="74"/>
      <c r="DX11" s="74"/>
      <c r="DY11" s="74"/>
      <c r="DZ11" s="74"/>
      <c r="EA11" s="74"/>
      <c r="EB11" s="74"/>
      <c r="EC11" s="74"/>
      <c r="ED11" s="74"/>
      <c r="EE11" s="74"/>
      <c r="EF11" s="74"/>
      <c r="EG11" s="74"/>
      <c r="EH11" s="74"/>
      <c r="EI11" s="74"/>
      <c r="EJ11" s="74"/>
      <c r="EK11" s="74"/>
      <c r="EL11" s="74"/>
      <c r="EM11" s="74"/>
      <c r="EN11" s="74"/>
      <c r="EO11" s="74"/>
      <c r="EP11" s="74"/>
      <c r="EQ11" s="74"/>
      <c r="ER11" s="74"/>
      <c r="ES11" s="74"/>
      <c r="ET11" s="74"/>
      <c r="EU11" s="74"/>
      <c r="EV11" s="74"/>
      <c r="EW11" s="74"/>
      <c r="EX11" s="74"/>
      <c r="EY11" s="74"/>
      <c r="EZ11" s="74"/>
      <c r="FA11" s="74"/>
      <c r="FB11" s="74"/>
      <c r="FC11" s="74"/>
      <c r="FD11" s="74"/>
      <c r="FE11" s="74"/>
      <c r="FF11" s="74"/>
      <c r="FG11" s="74"/>
      <c r="FH11" s="74"/>
      <c r="FI11" s="74"/>
      <c r="FJ11" s="74"/>
      <c r="FK11" s="74"/>
      <c r="FL11" s="74"/>
      <c r="FM11" s="74"/>
      <c r="FN11" s="74"/>
      <c r="FO11" s="74"/>
      <c r="FP11" s="74"/>
      <c r="FQ11" s="74"/>
      <c r="FR11" s="74"/>
      <c r="FS11" s="74"/>
      <c r="FT11" s="74"/>
      <c r="FU11" s="74"/>
      <c r="FV11" s="74"/>
      <c r="FW11" s="74"/>
      <c r="FX11" s="74"/>
      <c r="FY11" s="74"/>
      <c r="FZ11" s="74"/>
      <c r="GA11" s="74"/>
      <c r="GB11" s="74"/>
      <c r="GC11" s="74"/>
      <c r="GD11" s="74"/>
      <c r="GE11" s="74"/>
      <c r="GF11" s="74"/>
      <c r="GG11" s="74"/>
      <c r="GH11" s="74"/>
      <c r="GI11" s="74"/>
      <c r="GJ11" s="74"/>
      <c r="GK11" s="74"/>
      <c r="GL11" s="74"/>
      <c r="GM11" s="74"/>
      <c r="GN11" s="74"/>
      <c r="GO11" s="74"/>
      <c r="GP11" s="74"/>
      <c r="GQ11" s="74"/>
      <c r="GR11" s="74"/>
      <c r="GS11" s="74"/>
      <c r="GT11" s="74"/>
      <c r="GU11" s="74"/>
      <c r="GV11" s="74"/>
      <c r="GW11" s="74"/>
      <c r="GX11" s="74"/>
      <c r="GY11" s="74"/>
      <c r="GZ11" s="74"/>
      <c r="HA11" s="74"/>
      <c r="HB11" s="74"/>
      <c r="HC11" s="74"/>
      <c r="HD11" s="74"/>
      <c r="HE11" s="74"/>
      <c r="HF11" s="74"/>
      <c r="HG11" s="74"/>
      <c r="HH11" s="74"/>
      <c r="HI11" s="74"/>
      <c r="HJ11" s="74"/>
      <c r="HK11" s="74"/>
      <c r="HL11" s="74"/>
      <c r="HM11" s="74"/>
      <c r="HN11" s="74"/>
      <c r="HO11" s="74"/>
      <c r="HP11" s="74"/>
      <c r="HQ11" s="74"/>
      <c r="HR11" s="74"/>
      <c r="HS11" s="74"/>
      <c r="HT11" s="74"/>
      <c r="HU11" s="74"/>
    </row>
    <row r="12" s="74" customFormat="1" ht="24" customHeight="1" spans="1:231">
      <c r="A12" s="100" t="s">
        <v>845</v>
      </c>
      <c r="B12" s="100"/>
      <c r="C12" s="100"/>
      <c r="D12" s="100"/>
      <c r="E12" s="101"/>
      <c r="HV12" s="75"/>
      <c r="HW12" s="75"/>
    </row>
    <row r="13" s="74" customFormat="1" ht="24" customHeight="1" spans="1:231">
      <c r="A13" s="84" t="s">
        <v>846</v>
      </c>
      <c r="B13" s="84"/>
      <c r="C13" s="84"/>
      <c r="D13" s="84"/>
      <c r="E13" s="101"/>
      <c r="N13" s="108"/>
      <c r="HV13" s="75"/>
      <c r="HW13" s="75"/>
    </row>
    <row r="14" s="74" customFormat="1" ht="24" customHeight="1" spans="1:231">
      <c r="A14" s="84" t="s">
        <v>847</v>
      </c>
      <c r="B14" s="84"/>
      <c r="C14" s="84"/>
      <c r="D14" s="84"/>
      <c r="E14" s="101"/>
      <c r="HV14" s="75"/>
      <c r="HW14" s="75"/>
    </row>
    <row r="15" s="74" customFormat="1" ht="24" customHeight="1" spans="1:231">
      <c r="A15" s="84" t="s">
        <v>848</v>
      </c>
      <c r="B15" s="84"/>
      <c r="C15" s="84"/>
      <c r="D15" s="84"/>
      <c r="E15" s="101"/>
      <c r="HV15" s="75"/>
      <c r="HW15" s="75"/>
    </row>
    <row r="16" s="109" customFormat="1" ht="24" customHeight="1" spans="1:229">
      <c r="A16" s="98" t="s">
        <v>849</v>
      </c>
      <c r="B16" s="98"/>
      <c r="C16" s="98"/>
      <c r="D16" s="98"/>
      <c r="E16" s="99"/>
      <c r="F16" s="74"/>
      <c r="G16" s="74"/>
      <c r="H16" s="74"/>
      <c r="I16" s="74"/>
      <c r="J16" s="74"/>
      <c r="K16" s="74"/>
      <c r="L16" s="74"/>
      <c r="M16" s="74"/>
      <c r="N16" s="74"/>
      <c r="O16" s="74"/>
      <c r="P16" s="74"/>
      <c r="Q16" s="74"/>
      <c r="R16" s="74"/>
      <c r="S16" s="74"/>
      <c r="T16" s="74"/>
      <c r="U16" s="74"/>
      <c r="V16" s="74"/>
      <c r="W16" s="74"/>
      <c r="X16" s="74"/>
      <c r="Y16" s="74"/>
      <c r="Z16" s="74"/>
      <c r="AA16" s="74"/>
      <c r="AB16" s="74"/>
      <c r="AC16" s="74"/>
      <c r="AD16" s="74"/>
      <c r="AE16" s="74"/>
      <c r="AF16" s="74"/>
      <c r="AG16" s="74"/>
      <c r="AH16" s="74"/>
      <c r="AI16" s="74"/>
      <c r="AJ16" s="74"/>
      <c r="AK16" s="74"/>
      <c r="AL16" s="74"/>
      <c r="AM16" s="74"/>
      <c r="AN16" s="74"/>
      <c r="AO16" s="74"/>
      <c r="AP16" s="74"/>
      <c r="AQ16" s="74"/>
      <c r="AR16" s="74"/>
      <c r="AS16" s="74"/>
      <c r="AT16" s="74"/>
      <c r="AU16" s="74"/>
      <c r="AV16" s="74"/>
      <c r="AW16" s="74"/>
      <c r="AX16" s="74"/>
      <c r="AY16" s="74"/>
      <c r="AZ16" s="74"/>
      <c r="BA16" s="74"/>
      <c r="BB16" s="74"/>
      <c r="BC16" s="74"/>
      <c r="BD16" s="74"/>
      <c r="BE16" s="74"/>
      <c r="BF16" s="74"/>
      <c r="BG16" s="74"/>
      <c r="BH16" s="74"/>
      <c r="BI16" s="74"/>
      <c r="BJ16" s="74"/>
      <c r="BK16" s="74"/>
      <c r="BL16" s="74"/>
      <c r="BM16" s="74"/>
      <c r="BN16" s="74"/>
      <c r="BO16" s="74"/>
      <c r="BP16" s="74"/>
      <c r="BQ16" s="74"/>
      <c r="BR16" s="74"/>
      <c r="BS16" s="74"/>
      <c r="BT16" s="74"/>
      <c r="BU16" s="74"/>
      <c r="BV16" s="74"/>
      <c r="BW16" s="74"/>
      <c r="BX16" s="74"/>
      <c r="BY16" s="74"/>
      <c r="BZ16" s="74"/>
      <c r="CA16" s="74"/>
      <c r="CB16" s="74"/>
      <c r="CC16" s="74"/>
      <c r="CD16" s="74"/>
      <c r="CE16" s="74"/>
      <c r="CF16" s="74"/>
      <c r="CG16" s="74"/>
      <c r="CH16" s="74"/>
      <c r="CI16" s="74"/>
      <c r="CJ16" s="74"/>
      <c r="CK16" s="74"/>
      <c r="CL16" s="74"/>
      <c r="CM16" s="74"/>
      <c r="CN16" s="74"/>
      <c r="CO16" s="74"/>
      <c r="CP16" s="74"/>
      <c r="CQ16" s="74"/>
      <c r="CR16" s="74"/>
      <c r="CS16" s="74"/>
      <c r="CT16" s="74"/>
      <c r="CU16" s="74"/>
      <c r="CV16" s="74"/>
      <c r="CW16" s="74"/>
      <c r="CX16" s="74"/>
      <c r="CY16" s="74"/>
      <c r="CZ16" s="74"/>
      <c r="DA16" s="74"/>
      <c r="DB16" s="74"/>
      <c r="DC16" s="74"/>
      <c r="DD16" s="74"/>
      <c r="DE16" s="74"/>
      <c r="DF16" s="74"/>
      <c r="DG16" s="74"/>
      <c r="DH16" s="74"/>
      <c r="DI16" s="74"/>
      <c r="DJ16" s="74"/>
      <c r="DK16" s="74"/>
      <c r="DL16" s="74"/>
      <c r="DM16" s="74"/>
      <c r="DN16" s="74"/>
      <c r="DO16" s="74"/>
      <c r="DP16" s="74"/>
      <c r="DQ16" s="74"/>
      <c r="DR16" s="74"/>
      <c r="DS16" s="74"/>
      <c r="DT16" s="74"/>
      <c r="DU16" s="74"/>
      <c r="DV16" s="74"/>
      <c r="DW16" s="74"/>
      <c r="DX16" s="74"/>
      <c r="DY16" s="74"/>
      <c r="DZ16" s="74"/>
      <c r="EA16" s="74"/>
      <c r="EB16" s="74"/>
      <c r="EC16" s="74"/>
      <c r="ED16" s="74"/>
      <c r="EE16" s="74"/>
      <c r="EF16" s="74"/>
      <c r="EG16" s="74"/>
      <c r="EH16" s="74"/>
      <c r="EI16" s="74"/>
      <c r="EJ16" s="74"/>
      <c r="EK16" s="74"/>
      <c r="EL16" s="74"/>
      <c r="EM16" s="74"/>
      <c r="EN16" s="74"/>
      <c r="EO16" s="74"/>
      <c r="EP16" s="74"/>
      <c r="EQ16" s="74"/>
      <c r="ER16" s="74"/>
      <c r="ES16" s="74"/>
      <c r="ET16" s="74"/>
      <c r="EU16" s="74"/>
      <c r="EV16" s="74"/>
      <c r="EW16" s="74"/>
      <c r="EX16" s="74"/>
      <c r="EY16" s="74"/>
      <c r="EZ16" s="74"/>
      <c r="FA16" s="74"/>
      <c r="FB16" s="74"/>
      <c r="FC16" s="74"/>
      <c r="FD16" s="74"/>
      <c r="FE16" s="74"/>
      <c r="FF16" s="74"/>
      <c r="FG16" s="74"/>
      <c r="FH16" s="74"/>
      <c r="FI16" s="74"/>
      <c r="FJ16" s="74"/>
      <c r="FK16" s="74"/>
      <c r="FL16" s="74"/>
      <c r="FM16" s="74"/>
      <c r="FN16" s="74"/>
      <c r="FO16" s="74"/>
      <c r="FP16" s="74"/>
      <c r="FQ16" s="74"/>
      <c r="FR16" s="74"/>
      <c r="FS16" s="74"/>
      <c r="FT16" s="74"/>
      <c r="FU16" s="74"/>
      <c r="FV16" s="74"/>
      <c r="FW16" s="74"/>
      <c r="FX16" s="74"/>
      <c r="FY16" s="74"/>
      <c r="FZ16" s="74"/>
      <c r="GA16" s="74"/>
      <c r="GB16" s="74"/>
      <c r="GC16" s="74"/>
      <c r="GD16" s="74"/>
      <c r="GE16" s="74"/>
      <c r="GF16" s="74"/>
      <c r="GG16" s="74"/>
      <c r="GH16" s="74"/>
      <c r="GI16" s="74"/>
      <c r="GJ16" s="74"/>
      <c r="GK16" s="74"/>
      <c r="GL16" s="74"/>
      <c r="GM16" s="74"/>
      <c r="GN16" s="74"/>
      <c r="GO16" s="74"/>
      <c r="GP16" s="74"/>
      <c r="GQ16" s="74"/>
      <c r="GR16" s="74"/>
      <c r="GS16" s="74"/>
      <c r="GT16" s="74"/>
      <c r="GU16" s="74"/>
      <c r="GV16" s="74"/>
      <c r="GW16" s="74"/>
      <c r="GX16" s="74"/>
      <c r="GY16" s="74"/>
      <c r="GZ16" s="74"/>
      <c r="HA16" s="74"/>
      <c r="HB16" s="74"/>
      <c r="HC16" s="74"/>
      <c r="HD16" s="74"/>
      <c r="HE16" s="74"/>
      <c r="HF16" s="74"/>
      <c r="HG16" s="74"/>
      <c r="HH16" s="74"/>
      <c r="HI16" s="74"/>
      <c r="HJ16" s="74"/>
      <c r="HK16" s="74"/>
      <c r="HL16" s="74"/>
      <c r="HM16" s="74"/>
      <c r="HN16" s="74"/>
      <c r="HO16" s="74"/>
      <c r="HP16" s="74"/>
      <c r="HQ16" s="74"/>
      <c r="HR16" s="74"/>
      <c r="HS16" s="74"/>
      <c r="HT16" s="74"/>
      <c r="HU16" s="74"/>
    </row>
    <row r="17" s="74" customFormat="1" ht="24" customHeight="1" spans="1:231">
      <c r="A17" s="100" t="s">
        <v>850</v>
      </c>
      <c r="B17" s="100"/>
      <c r="C17" s="100"/>
      <c r="D17" s="100"/>
      <c r="E17" s="101"/>
      <c r="HV17" s="75"/>
      <c r="HW17" s="75"/>
    </row>
    <row r="18" s="74" customFormat="1" ht="24" customHeight="1" spans="1:231">
      <c r="A18" s="100" t="s">
        <v>851</v>
      </c>
      <c r="B18" s="100"/>
      <c r="C18" s="100"/>
      <c r="D18" s="100"/>
      <c r="E18" s="101"/>
      <c r="HV18" s="75"/>
      <c r="HW18" s="75"/>
    </row>
    <row r="19" s="74" customFormat="1" ht="24" customHeight="1" spans="1:231">
      <c r="A19" s="100" t="s">
        <v>852</v>
      </c>
      <c r="B19" s="100"/>
      <c r="C19" s="100"/>
      <c r="D19" s="100"/>
      <c r="E19" s="101"/>
      <c r="HV19" s="75"/>
      <c r="HW19" s="75"/>
    </row>
    <row r="20" s="74" customFormat="1" ht="24" customHeight="1" spans="1:231">
      <c r="A20" s="100" t="s">
        <v>853</v>
      </c>
      <c r="B20" s="100"/>
      <c r="C20" s="100"/>
      <c r="D20" s="100"/>
      <c r="E20" s="101"/>
      <c r="HV20" s="75"/>
      <c r="HW20" s="75"/>
    </row>
    <row r="21" s="109" customFormat="1" ht="24" customHeight="1" spans="1:229">
      <c r="A21" s="98" t="s">
        <v>854</v>
      </c>
      <c r="B21" s="98"/>
      <c r="C21" s="98"/>
      <c r="D21" s="98"/>
      <c r="E21" s="99"/>
      <c r="F21" s="74"/>
      <c r="G21" s="74"/>
      <c r="H21" s="74"/>
      <c r="I21" s="74"/>
      <c r="J21" s="74"/>
      <c r="K21" s="74"/>
      <c r="L21" s="74"/>
      <c r="M21" s="74"/>
      <c r="N21" s="74"/>
      <c r="O21" s="74"/>
      <c r="P21" s="74"/>
      <c r="Q21" s="74"/>
      <c r="R21" s="74"/>
      <c r="S21" s="74"/>
      <c r="T21" s="74"/>
      <c r="U21" s="74"/>
      <c r="V21" s="74"/>
      <c r="W21" s="74"/>
      <c r="X21" s="74"/>
      <c r="Y21" s="74"/>
      <c r="Z21" s="74"/>
      <c r="AA21" s="74"/>
      <c r="AB21" s="74"/>
      <c r="AC21" s="74"/>
      <c r="AD21" s="74"/>
      <c r="AE21" s="74"/>
      <c r="AF21" s="74"/>
      <c r="AG21" s="74"/>
      <c r="AH21" s="74"/>
      <c r="AI21" s="74"/>
      <c r="AJ21" s="74"/>
      <c r="AK21" s="74"/>
      <c r="AL21" s="74"/>
      <c r="AM21" s="74"/>
      <c r="AN21" s="74"/>
      <c r="AO21" s="74"/>
      <c r="AP21" s="74"/>
      <c r="AQ21" s="74"/>
      <c r="AR21" s="74"/>
      <c r="AS21" s="74"/>
      <c r="AT21" s="74"/>
      <c r="AU21" s="74"/>
      <c r="AV21" s="74"/>
      <c r="AW21" s="74"/>
      <c r="AX21" s="74"/>
      <c r="AY21" s="74"/>
      <c r="AZ21" s="74"/>
      <c r="BA21" s="74"/>
      <c r="BB21" s="74"/>
      <c r="BC21" s="74"/>
      <c r="BD21" s="74"/>
      <c r="BE21" s="74"/>
      <c r="BF21" s="74"/>
      <c r="BG21" s="74"/>
      <c r="BH21" s="74"/>
      <c r="BI21" s="74"/>
      <c r="BJ21" s="74"/>
      <c r="BK21" s="74"/>
      <c r="BL21" s="74"/>
      <c r="BM21" s="74"/>
      <c r="BN21" s="74"/>
      <c r="BO21" s="74"/>
      <c r="BP21" s="74"/>
      <c r="BQ21" s="74"/>
      <c r="BR21" s="74"/>
      <c r="BS21" s="74"/>
      <c r="BT21" s="74"/>
      <c r="BU21" s="74"/>
      <c r="BV21" s="74"/>
      <c r="BW21" s="74"/>
      <c r="BX21" s="74"/>
      <c r="BY21" s="74"/>
      <c r="BZ21" s="74"/>
      <c r="CA21" s="74"/>
      <c r="CB21" s="74"/>
      <c r="CC21" s="74"/>
      <c r="CD21" s="74"/>
      <c r="CE21" s="74"/>
      <c r="CF21" s="74"/>
      <c r="CG21" s="74"/>
      <c r="CH21" s="74"/>
      <c r="CI21" s="74"/>
      <c r="CJ21" s="74"/>
      <c r="CK21" s="74"/>
      <c r="CL21" s="74"/>
      <c r="CM21" s="74"/>
      <c r="CN21" s="74"/>
      <c r="CO21" s="74"/>
      <c r="CP21" s="74"/>
      <c r="CQ21" s="74"/>
      <c r="CR21" s="74"/>
      <c r="CS21" s="74"/>
      <c r="CT21" s="74"/>
      <c r="CU21" s="74"/>
      <c r="CV21" s="74"/>
      <c r="CW21" s="74"/>
      <c r="CX21" s="74"/>
      <c r="CY21" s="74"/>
      <c r="CZ21" s="74"/>
      <c r="DA21" s="74"/>
      <c r="DB21" s="74"/>
      <c r="DC21" s="74"/>
      <c r="DD21" s="74"/>
      <c r="DE21" s="74"/>
      <c r="DF21" s="74"/>
      <c r="DG21" s="74"/>
      <c r="DH21" s="74"/>
      <c r="DI21" s="74"/>
      <c r="DJ21" s="74"/>
      <c r="DK21" s="74"/>
      <c r="DL21" s="74"/>
      <c r="DM21" s="74"/>
      <c r="DN21" s="74"/>
      <c r="DO21" s="74"/>
      <c r="DP21" s="74"/>
      <c r="DQ21" s="74"/>
      <c r="DR21" s="74"/>
      <c r="DS21" s="74"/>
      <c r="DT21" s="74"/>
      <c r="DU21" s="74"/>
      <c r="DV21" s="74"/>
      <c r="DW21" s="74"/>
      <c r="DX21" s="74"/>
      <c r="DY21" s="74"/>
      <c r="DZ21" s="74"/>
      <c r="EA21" s="74"/>
      <c r="EB21" s="74"/>
      <c r="EC21" s="74"/>
      <c r="ED21" s="74"/>
      <c r="EE21" s="74"/>
      <c r="EF21" s="74"/>
      <c r="EG21" s="74"/>
      <c r="EH21" s="74"/>
      <c r="EI21" s="74"/>
      <c r="EJ21" s="74"/>
      <c r="EK21" s="74"/>
      <c r="EL21" s="74"/>
      <c r="EM21" s="74"/>
      <c r="EN21" s="74"/>
      <c r="EO21" s="74"/>
      <c r="EP21" s="74"/>
      <c r="EQ21" s="74"/>
      <c r="ER21" s="74"/>
      <c r="ES21" s="74"/>
      <c r="ET21" s="74"/>
      <c r="EU21" s="74"/>
      <c r="EV21" s="74"/>
      <c r="EW21" s="74"/>
      <c r="EX21" s="74"/>
      <c r="EY21" s="74"/>
      <c r="EZ21" s="74"/>
      <c r="FA21" s="74"/>
      <c r="FB21" s="74"/>
      <c r="FC21" s="74"/>
      <c r="FD21" s="74"/>
      <c r="FE21" s="74"/>
      <c r="FF21" s="74"/>
      <c r="FG21" s="74"/>
      <c r="FH21" s="74"/>
      <c r="FI21" s="74"/>
      <c r="FJ21" s="74"/>
      <c r="FK21" s="74"/>
      <c r="FL21" s="74"/>
      <c r="FM21" s="74"/>
      <c r="FN21" s="74"/>
      <c r="FO21" s="74"/>
      <c r="FP21" s="74"/>
      <c r="FQ21" s="74"/>
      <c r="FR21" s="74"/>
      <c r="FS21" s="74"/>
      <c r="FT21" s="74"/>
      <c r="FU21" s="74"/>
      <c r="FV21" s="74"/>
      <c r="FW21" s="74"/>
      <c r="FX21" s="74"/>
      <c r="FY21" s="74"/>
      <c r="FZ21" s="74"/>
      <c r="GA21" s="74"/>
      <c r="GB21" s="74"/>
      <c r="GC21" s="74"/>
      <c r="GD21" s="74"/>
      <c r="GE21" s="74"/>
      <c r="GF21" s="74"/>
      <c r="GG21" s="74"/>
      <c r="GH21" s="74"/>
      <c r="GI21" s="74"/>
      <c r="GJ21" s="74"/>
      <c r="GK21" s="74"/>
      <c r="GL21" s="74"/>
      <c r="GM21" s="74"/>
      <c r="GN21" s="74"/>
      <c r="GO21" s="74"/>
      <c r="GP21" s="74"/>
      <c r="GQ21" s="74"/>
      <c r="GR21" s="74"/>
      <c r="GS21" s="74"/>
      <c r="GT21" s="74"/>
      <c r="GU21" s="74"/>
      <c r="GV21" s="74"/>
      <c r="GW21" s="74"/>
      <c r="GX21" s="74"/>
      <c r="GY21" s="74"/>
      <c r="GZ21" s="74"/>
      <c r="HA21" s="74"/>
      <c r="HB21" s="74"/>
      <c r="HC21" s="74"/>
      <c r="HD21" s="74"/>
      <c r="HE21" s="74"/>
      <c r="HF21" s="74"/>
      <c r="HG21" s="74"/>
      <c r="HH21" s="74"/>
      <c r="HI21" s="74"/>
      <c r="HJ21" s="74"/>
      <c r="HK21" s="74"/>
      <c r="HL21" s="74"/>
      <c r="HM21" s="74"/>
      <c r="HN21" s="74"/>
      <c r="HO21" s="74"/>
      <c r="HP21" s="74"/>
      <c r="HQ21" s="74"/>
      <c r="HR21" s="74"/>
      <c r="HS21" s="74"/>
      <c r="HT21" s="74"/>
      <c r="HU21" s="74"/>
    </row>
    <row r="22" s="74" customFormat="1" ht="24" customHeight="1" spans="1:5">
      <c r="A22" s="100" t="s">
        <v>855</v>
      </c>
      <c r="B22" s="100"/>
      <c r="C22" s="100"/>
      <c r="D22" s="100"/>
      <c r="E22" s="101"/>
    </row>
    <row r="23" s="74" customFormat="1" ht="24" customHeight="1" spans="1:5">
      <c r="A23" s="100" t="s">
        <v>856</v>
      </c>
      <c r="B23" s="100"/>
      <c r="C23" s="100"/>
      <c r="D23" s="100"/>
      <c r="E23" s="101"/>
    </row>
    <row r="24" s="74" customFormat="1" ht="24" customHeight="1" spans="1:5">
      <c r="A24" s="100" t="s">
        <v>857</v>
      </c>
      <c r="B24" s="100"/>
      <c r="C24" s="100"/>
      <c r="D24" s="100"/>
      <c r="E24" s="101"/>
    </row>
    <row r="25" s="74" customFormat="1" ht="24" customHeight="1" spans="1:5">
      <c r="A25" s="100" t="s">
        <v>858</v>
      </c>
      <c r="B25" s="100"/>
      <c r="C25" s="100"/>
      <c r="D25" s="100"/>
      <c r="E25" s="101"/>
    </row>
    <row r="26" s="74" customFormat="1" ht="24" customHeight="1" spans="1:5">
      <c r="A26" s="100" t="s">
        <v>859</v>
      </c>
      <c r="B26" s="100"/>
      <c r="C26" s="100"/>
      <c r="D26" s="100"/>
      <c r="E26" s="101"/>
    </row>
    <row r="27" s="109" customFormat="1" ht="24" customHeight="1" spans="1:229">
      <c r="A27" s="82" t="s">
        <v>860</v>
      </c>
      <c r="B27" s="82"/>
      <c r="C27" s="82"/>
      <c r="D27" s="82"/>
      <c r="E27" s="104"/>
      <c r="F27" s="74"/>
      <c r="G27" s="74"/>
      <c r="H27" s="74"/>
      <c r="I27" s="74"/>
      <c r="J27" s="74"/>
      <c r="K27" s="74"/>
      <c r="L27" s="74"/>
      <c r="M27" s="74"/>
      <c r="N27" s="74"/>
      <c r="O27" s="74"/>
      <c r="P27" s="74"/>
      <c r="Q27" s="74"/>
      <c r="R27" s="74"/>
      <c r="S27" s="74"/>
      <c r="T27" s="74"/>
      <c r="U27" s="74"/>
      <c r="V27" s="74"/>
      <c r="W27" s="74"/>
      <c r="X27" s="74"/>
      <c r="Y27" s="74"/>
      <c r="Z27" s="74"/>
      <c r="AA27" s="74"/>
      <c r="AB27" s="74"/>
      <c r="AC27" s="74"/>
      <c r="AD27" s="74"/>
      <c r="AE27" s="74"/>
      <c r="AF27" s="74"/>
      <c r="AG27" s="74"/>
      <c r="AH27" s="74"/>
      <c r="AI27" s="74"/>
      <c r="AJ27" s="74"/>
      <c r="AK27" s="74"/>
      <c r="AL27" s="74"/>
      <c r="AM27" s="74"/>
      <c r="AN27" s="74"/>
      <c r="AO27" s="74"/>
      <c r="AP27" s="74"/>
      <c r="AQ27" s="74"/>
      <c r="AR27" s="74"/>
      <c r="AS27" s="74"/>
      <c r="AT27" s="74"/>
      <c r="AU27" s="74"/>
      <c r="AV27" s="74"/>
      <c r="AW27" s="74"/>
      <c r="AX27" s="74"/>
      <c r="AY27" s="74"/>
      <c r="AZ27" s="74"/>
      <c r="BA27" s="74"/>
      <c r="BB27" s="74"/>
      <c r="BC27" s="74"/>
      <c r="BD27" s="74"/>
      <c r="BE27" s="74"/>
      <c r="BF27" s="74"/>
      <c r="BG27" s="74"/>
      <c r="BH27" s="74"/>
      <c r="BI27" s="74"/>
      <c r="BJ27" s="74"/>
      <c r="BK27" s="74"/>
      <c r="BL27" s="74"/>
      <c r="BM27" s="74"/>
      <c r="BN27" s="74"/>
      <c r="BO27" s="74"/>
      <c r="BP27" s="74"/>
      <c r="BQ27" s="74"/>
      <c r="BR27" s="74"/>
      <c r="BS27" s="74"/>
      <c r="BT27" s="74"/>
      <c r="BU27" s="74"/>
      <c r="BV27" s="74"/>
      <c r="BW27" s="74"/>
      <c r="BX27" s="74"/>
      <c r="BY27" s="74"/>
      <c r="BZ27" s="74"/>
      <c r="CA27" s="74"/>
      <c r="CB27" s="74"/>
      <c r="CC27" s="74"/>
      <c r="CD27" s="74"/>
      <c r="CE27" s="74"/>
      <c r="CF27" s="74"/>
      <c r="CG27" s="74"/>
      <c r="CH27" s="74"/>
      <c r="CI27" s="74"/>
      <c r="CJ27" s="74"/>
      <c r="CK27" s="74"/>
      <c r="CL27" s="74"/>
      <c r="CM27" s="74"/>
      <c r="CN27" s="74"/>
      <c r="CO27" s="74"/>
      <c r="CP27" s="74"/>
      <c r="CQ27" s="74"/>
      <c r="CR27" s="74"/>
      <c r="CS27" s="74"/>
      <c r="CT27" s="74"/>
      <c r="CU27" s="74"/>
      <c r="CV27" s="74"/>
      <c r="CW27" s="74"/>
      <c r="CX27" s="74"/>
      <c r="CY27" s="74"/>
      <c r="CZ27" s="74"/>
      <c r="DA27" s="74"/>
      <c r="DB27" s="74"/>
      <c r="DC27" s="74"/>
      <c r="DD27" s="74"/>
      <c r="DE27" s="74"/>
      <c r="DF27" s="74"/>
      <c r="DG27" s="74"/>
      <c r="DH27" s="74"/>
      <c r="DI27" s="74"/>
      <c r="DJ27" s="74"/>
      <c r="DK27" s="74"/>
      <c r="DL27" s="74"/>
      <c r="DM27" s="74"/>
      <c r="DN27" s="74"/>
      <c r="DO27" s="74"/>
      <c r="DP27" s="74"/>
      <c r="DQ27" s="74"/>
      <c r="DR27" s="74"/>
      <c r="DS27" s="74"/>
      <c r="DT27" s="74"/>
      <c r="DU27" s="74"/>
      <c r="DV27" s="74"/>
      <c r="DW27" s="74"/>
      <c r="DX27" s="74"/>
      <c r="DY27" s="74"/>
      <c r="DZ27" s="74"/>
      <c r="EA27" s="74"/>
      <c r="EB27" s="74"/>
      <c r="EC27" s="74"/>
      <c r="ED27" s="74"/>
      <c r="EE27" s="74"/>
      <c r="EF27" s="74"/>
      <c r="EG27" s="74"/>
      <c r="EH27" s="74"/>
      <c r="EI27" s="74"/>
      <c r="EJ27" s="74"/>
      <c r="EK27" s="74"/>
      <c r="EL27" s="74"/>
      <c r="EM27" s="74"/>
      <c r="EN27" s="74"/>
      <c r="EO27" s="74"/>
      <c r="EP27" s="74"/>
      <c r="EQ27" s="74"/>
      <c r="ER27" s="74"/>
      <c r="ES27" s="74"/>
      <c r="ET27" s="74"/>
      <c r="EU27" s="74"/>
      <c r="EV27" s="74"/>
      <c r="EW27" s="74"/>
      <c r="EX27" s="74"/>
      <c r="EY27" s="74"/>
      <c r="EZ27" s="74"/>
      <c r="FA27" s="74"/>
      <c r="FB27" s="74"/>
      <c r="FC27" s="74"/>
      <c r="FD27" s="74"/>
      <c r="FE27" s="74"/>
      <c r="FF27" s="74"/>
      <c r="FG27" s="74"/>
      <c r="FH27" s="74"/>
      <c r="FI27" s="74"/>
      <c r="FJ27" s="74"/>
      <c r="FK27" s="74"/>
      <c r="FL27" s="74"/>
      <c r="FM27" s="74"/>
      <c r="FN27" s="74"/>
      <c r="FO27" s="74"/>
      <c r="FP27" s="74"/>
      <c r="FQ27" s="74"/>
      <c r="FR27" s="74"/>
      <c r="FS27" s="74"/>
      <c r="FT27" s="74"/>
      <c r="FU27" s="74"/>
      <c r="FV27" s="74"/>
      <c r="FW27" s="74"/>
      <c r="FX27" s="74"/>
      <c r="FY27" s="74"/>
      <c r="FZ27" s="74"/>
      <c r="GA27" s="74"/>
      <c r="GB27" s="74"/>
      <c r="GC27" s="74"/>
      <c r="GD27" s="74"/>
      <c r="GE27" s="74"/>
      <c r="GF27" s="74"/>
      <c r="GG27" s="74"/>
      <c r="GH27" s="74"/>
      <c r="GI27" s="74"/>
      <c r="GJ27" s="74"/>
      <c r="GK27" s="74"/>
      <c r="GL27" s="74"/>
      <c r="GM27" s="74"/>
      <c r="GN27" s="74"/>
      <c r="GO27" s="74"/>
      <c r="GP27" s="74"/>
      <c r="GQ27" s="74"/>
      <c r="GR27" s="74"/>
      <c r="GS27" s="74"/>
      <c r="GT27" s="74"/>
      <c r="GU27" s="74"/>
      <c r="GV27" s="74"/>
      <c r="GW27" s="74"/>
      <c r="GX27" s="74"/>
      <c r="GY27" s="74"/>
      <c r="GZ27" s="74"/>
      <c r="HA27" s="74"/>
      <c r="HB27" s="74"/>
      <c r="HC27" s="74"/>
      <c r="HD27" s="74"/>
      <c r="HE27" s="74"/>
      <c r="HF27" s="74"/>
      <c r="HG27" s="74"/>
      <c r="HH27" s="74"/>
      <c r="HI27" s="74"/>
      <c r="HJ27" s="74"/>
      <c r="HK27" s="74"/>
      <c r="HL27" s="74"/>
      <c r="HM27" s="74"/>
      <c r="HN27" s="74"/>
      <c r="HO27" s="74"/>
      <c r="HP27" s="74"/>
      <c r="HQ27" s="74"/>
      <c r="HR27" s="74"/>
      <c r="HS27" s="74"/>
      <c r="HT27" s="74"/>
      <c r="HU27" s="74"/>
    </row>
    <row r="28" s="74" customFormat="1" ht="24" customHeight="1" spans="1:5">
      <c r="A28" s="100" t="s">
        <v>861</v>
      </c>
      <c r="B28" s="101"/>
      <c r="C28" s="100"/>
      <c r="D28" s="100"/>
      <c r="E28" s="106"/>
    </row>
    <row r="29" s="74" customFormat="1" ht="24" customHeight="1" spans="1:5">
      <c r="A29" s="100" t="s">
        <v>862</v>
      </c>
      <c r="B29" s="101"/>
      <c r="C29" s="100"/>
      <c r="D29" s="100"/>
      <c r="E29" s="106"/>
    </row>
    <row r="30" s="74" customFormat="1" ht="24" customHeight="1" spans="1:5">
      <c r="A30" s="100" t="s">
        <v>863</v>
      </c>
      <c r="B30" s="101"/>
      <c r="C30" s="100"/>
      <c r="D30" s="100"/>
      <c r="E30" s="106"/>
    </row>
    <row r="31" s="74" customFormat="1" ht="24" customHeight="1" spans="1:5">
      <c r="A31" s="100" t="s">
        <v>864</v>
      </c>
      <c r="B31" s="101"/>
      <c r="C31" s="100"/>
      <c r="D31" s="100"/>
      <c r="E31" s="106"/>
    </row>
    <row r="32" s="74" customFormat="1" ht="24" customHeight="1" spans="1:5">
      <c r="A32" s="100" t="s">
        <v>865</v>
      </c>
      <c r="B32" s="100"/>
      <c r="C32" s="100"/>
      <c r="D32" s="100"/>
      <c r="E32" s="106"/>
    </row>
    <row r="33" s="74" customFormat="1" ht="24" customHeight="1" spans="1:5">
      <c r="A33" s="100" t="s">
        <v>866</v>
      </c>
      <c r="B33" s="100"/>
      <c r="C33" s="100"/>
      <c r="D33" s="100"/>
      <c r="E33" s="106"/>
    </row>
    <row r="34" s="109" customFormat="1" ht="24" customHeight="1" spans="1:229">
      <c r="A34" s="82" t="s">
        <v>867</v>
      </c>
      <c r="B34" s="82"/>
      <c r="C34" s="82"/>
      <c r="D34" s="82"/>
      <c r="E34" s="99"/>
      <c r="F34" s="74"/>
      <c r="G34" s="74"/>
      <c r="H34" s="74"/>
      <c r="I34" s="74"/>
      <c r="J34" s="74"/>
      <c r="K34" s="74"/>
      <c r="L34" s="74"/>
      <c r="M34" s="74"/>
      <c r="N34" s="74"/>
      <c r="O34" s="74"/>
      <c r="P34" s="74"/>
      <c r="Q34" s="74"/>
      <c r="R34" s="74"/>
      <c r="S34" s="74"/>
      <c r="T34" s="74"/>
      <c r="U34" s="74"/>
      <c r="V34" s="74"/>
      <c r="W34" s="74"/>
      <c r="X34" s="74"/>
      <c r="Y34" s="74"/>
      <c r="Z34" s="74"/>
      <c r="AA34" s="74"/>
      <c r="AB34" s="74"/>
      <c r="AC34" s="74"/>
      <c r="AD34" s="74"/>
      <c r="AE34" s="74"/>
      <c r="AF34" s="74"/>
      <c r="AG34" s="74"/>
      <c r="AH34" s="74"/>
      <c r="AI34" s="74"/>
      <c r="AJ34" s="74"/>
      <c r="AK34" s="74"/>
      <c r="AL34" s="74"/>
      <c r="AM34" s="74"/>
      <c r="AN34" s="74"/>
      <c r="AO34" s="74"/>
      <c r="AP34" s="74"/>
      <c r="AQ34" s="74"/>
      <c r="AR34" s="74"/>
      <c r="AS34" s="74"/>
      <c r="AT34" s="74"/>
      <c r="AU34" s="74"/>
      <c r="AV34" s="74"/>
      <c r="AW34" s="74"/>
      <c r="AX34" s="74"/>
      <c r="AY34" s="74"/>
      <c r="AZ34" s="74"/>
      <c r="BA34" s="74"/>
      <c r="BB34" s="74"/>
      <c r="BC34" s="74"/>
      <c r="BD34" s="74"/>
      <c r="BE34" s="74"/>
      <c r="BF34" s="74"/>
      <c r="BG34" s="74"/>
      <c r="BH34" s="74"/>
      <c r="BI34" s="74"/>
      <c r="BJ34" s="74"/>
      <c r="BK34" s="74"/>
      <c r="BL34" s="74"/>
      <c r="BM34" s="74"/>
      <c r="BN34" s="74"/>
      <c r="BO34" s="74"/>
      <c r="BP34" s="74"/>
      <c r="BQ34" s="74"/>
      <c r="BR34" s="74"/>
      <c r="BS34" s="74"/>
      <c r="BT34" s="74"/>
      <c r="BU34" s="74"/>
      <c r="BV34" s="74"/>
      <c r="BW34" s="74"/>
      <c r="BX34" s="74"/>
      <c r="BY34" s="74"/>
      <c r="BZ34" s="74"/>
      <c r="CA34" s="74"/>
      <c r="CB34" s="74"/>
      <c r="CC34" s="74"/>
      <c r="CD34" s="74"/>
      <c r="CE34" s="74"/>
      <c r="CF34" s="74"/>
      <c r="CG34" s="74"/>
      <c r="CH34" s="74"/>
      <c r="CI34" s="74"/>
      <c r="CJ34" s="74"/>
      <c r="CK34" s="74"/>
      <c r="CL34" s="74"/>
      <c r="CM34" s="74"/>
      <c r="CN34" s="74"/>
      <c r="CO34" s="74"/>
      <c r="CP34" s="74"/>
      <c r="CQ34" s="74"/>
      <c r="CR34" s="74"/>
      <c r="CS34" s="74"/>
      <c r="CT34" s="74"/>
      <c r="CU34" s="74"/>
      <c r="CV34" s="74"/>
      <c r="CW34" s="74"/>
      <c r="CX34" s="74"/>
      <c r="CY34" s="74"/>
      <c r="CZ34" s="74"/>
      <c r="DA34" s="74"/>
      <c r="DB34" s="74"/>
      <c r="DC34" s="74"/>
      <c r="DD34" s="74"/>
      <c r="DE34" s="74"/>
      <c r="DF34" s="74"/>
      <c r="DG34" s="74"/>
      <c r="DH34" s="74"/>
      <c r="DI34" s="74"/>
      <c r="DJ34" s="74"/>
      <c r="DK34" s="74"/>
      <c r="DL34" s="74"/>
      <c r="DM34" s="74"/>
      <c r="DN34" s="74"/>
      <c r="DO34" s="74"/>
      <c r="DP34" s="74"/>
      <c r="DQ34" s="74"/>
      <c r="DR34" s="74"/>
      <c r="DS34" s="74"/>
      <c r="DT34" s="74"/>
      <c r="DU34" s="74"/>
      <c r="DV34" s="74"/>
      <c r="DW34" s="74"/>
      <c r="DX34" s="74"/>
      <c r="DY34" s="74"/>
      <c r="DZ34" s="74"/>
      <c r="EA34" s="74"/>
      <c r="EB34" s="74"/>
      <c r="EC34" s="74"/>
      <c r="ED34" s="74"/>
      <c r="EE34" s="74"/>
      <c r="EF34" s="74"/>
      <c r="EG34" s="74"/>
      <c r="EH34" s="74"/>
      <c r="EI34" s="74"/>
      <c r="EJ34" s="74"/>
      <c r="EK34" s="74"/>
      <c r="EL34" s="74"/>
      <c r="EM34" s="74"/>
      <c r="EN34" s="74"/>
      <c r="EO34" s="74"/>
      <c r="EP34" s="74"/>
      <c r="EQ34" s="74"/>
      <c r="ER34" s="74"/>
      <c r="ES34" s="74"/>
      <c r="ET34" s="74"/>
      <c r="EU34" s="74"/>
      <c r="EV34" s="74"/>
      <c r="EW34" s="74"/>
      <c r="EX34" s="74"/>
      <c r="EY34" s="74"/>
      <c r="EZ34" s="74"/>
      <c r="FA34" s="74"/>
      <c r="FB34" s="74"/>
      <c r="FC34" s="74"/>
      <c r="FD34" s="74"/>
      <c r="FE34" s="74"/>
      <c r="FF34" s="74"/>
      <c r="FG34" s="74"/>
      <c r="FH34" s="74"/>
      <c r="FI34" s="74"/>
      <c r="FJ34" s="74"/>
      <c r="FK34" s="74"/>
      <c r="FL34" s="74"/>
      <c r="FM34" s="74"/>
      <c r="FN34" s="74"/>
      <c r="FO34" s="74"/>
      <c r="FP34" s="74"/>
      <c r="FQ34" s="74"/>
      <c r="FR34" s="74"/>
      <c r="FS34" s="74"/>
      <c r="FT34" s="74"/>
      <c r="FU34" s="74"/>
      <c r="FV34" s="74"/>
      <c r="FW34" s="74"/>
      <c r="FX34" s="74"/>
      <c r="FY34" s="74"/>
      <c r="FZ34" s="74"/>
      <c r="GA34" s="74"/>
      <c r="GB34" s="74"/>
      <c r="GC34" s="74"/>
      <c r="GD34" s="74"/>
      <c r="GE34" s="74"/>
      <c r="GF34" s="74"/>
      <c r="GG34" s="74"/>
      <c r="GH34" s="74"/>
      <c r="GI34" s="74"/>
      <c r="GJ34" s="74"/>
      <c r="GK34" s="74"/>
      <c r="GL34" s="74"/>
      <c r="GM34" s="74"/>
      <c r="GN34" s="74"/>
      <c r="GO34" s="74"/>
      <c r="GP34" s="74"/>
      <c r="GQ34" s="74"/>
      <c r="GR34" s="74"/>
      <c r="GS34" s="74"/>
      <c r="GT34" s="74"/>
      <c r="GU34" s="74"/>
      <c r="GV34" s="74"/>
      <c r="GW34" s="74"/>
      <c r="GX34" s="74"/>
      <c r="GY34" s="74"/>
      <c r="GZ34" s="74"/>
      <c r="HA34" s="74"/>
      <c r="HB34" s="74"/>
      <c r="HC34" s="74"/>
      <c r="HD34" s="74"/>
      <c r="HE34" s="74"/>
      <c r="HF34" s="74"/>
      <c r="HG34" s="74"/>
      <c r="HH34" s="74"/>
      <c r="HI34" s="74"/>
      <c r="HJ34" s="74"/>
      <c r="HK34" s="74"/>
      <c r="HL34" s="74"/>
      <c r="HM34" s="74"/>
      <c r="HN34" s="74"/>
      <c r="HO34" s="74"/>
      <c r="HP34" s="74"/>
      <c r="HQ34" s="74"/>
      <c r="HR34" s="74"/>
      <c r="HS34" s="74"/>
      <c r="HT34" s="74"/>
      <c r="HU34" s="74"/>
    </row>
    <row r="35" s="74" customFormat="1" ht="24" customHeight="1" spans="1:5">
      <c r="A35" s="100" t="s">
        <v>868</v>
      </c>
      <c r="B35" s="100"/>
      <c r="C35" s="100"/>
      <c r="D35" s="100"/>
      <c r="E35" s="101"/>
    </row>
    <row r="36" s="74" customFormat="1" ht="24" customHeight="1" spans="1:5">
      <c r="A36" s="100" t="s">
        <v>869</v>
      </c>
      <c r="B36" s="100"/>
      <c r="C36" s="100"/>
      <c r="D36" s="100"/>
      <c r="E36" s="101"/>
    </row>
    <row r="37" s="74" customFormat="1" ht="24" customHeight="1" spans="1:5">
      <c r="A37" s="100" t="s">
        <v>870</v>
      </c>
      <c r="B37" s="100"/>
      <c r="C37" s="100"/>
      <c r="D37" s="100"/>
      <c r="E37" s="101"/>
    </row>
    <row r="38" s="74" customFormat="1" ht="24" customHeight="1" spans="1:5">
      <c r="A38" s="100" t="s">
        <v>871</v>
      </c>
      <c r="B38" s="100"/>
      <c r="C38" s="100"/>
      <c r="D38" s="100"/>
      <c r="E38" s="101"/>
    </row>
    <row r="39" s="74" customFormat="1" ht="24" customHeight="1" spans="1:5">
      <c r="A39" s="100" t="s">
        <v>872</v>
      </c>
      <c r="B39" s="100"/>
      <c r="C39" s="100"/>
      <c r="D39" s="100"/>
      <c r="E39" s="101"/>
    </row>
    <row r="40" s="74" customFormat="1" ht="24" customHeight="1" spans="1:5">
      <c r="A40" s="82" t="s">
        <v>873</v>
      </c>
      <c r="B40" s="82"/>
      <c r="C40" s="82"/>
      <c r="D40" s="82"/>
      <c r="E40" s="99"/>
    </row>
    <row r="41" s="74" customFormat="1" ht="24" customHeight="1" spans="1:5">
      <c r="A41" s="100" t="s">
        <v>874</v>
      </c>
      <c r="B41" s="100"/>
      <c r="C41" s="100"/>
      <c r="D41" s="100"/>
      <c r="E41" s="101"/>
    </row>
    <row r="42" s="74" customFormat="1" ht="24" customHeight="1" spans="1:5">
      <c r="A42" s="100" t="s">
        <v>875</v>
      </c>
      <c r="B42" s="100"/>
      <c r="C42" s="100"/>
      <c r="D42" s="100"/>
      <c r="E42" s="101"/>
    </row>
    <row r="43" s="74" customFormat="1" ht="24" customHeight="1" spans="1:5">
      <c r="A43" s="100" t="s">
        <v>876</v>
      </c>
      <c r="B43" s="100"/>
      <c r="C43" s="100"/>
      <c r="D43" s="100"/>
      <c r="E43" s="101"/>
    </row>
    <row r="44" s="74" customFormat="1" ht="24" customHeight="1" spans="1:5">
      <c r="A44" s="100" t="s">
        <v>877</v>
      </c>
      <c r="B44" s="110"/>
      <c r="C44" s="110"/>
      <c r="D44" s="110"/>
      <c r="E44" s="110"/>
    </row>
    <row r="45" s="74" customFormat="1" ht="24" customHeight="1" spans="1:5">
      <c r="A45" s="100"/>
      <c r="B45" s="111"/>
      <c r="C45" s="111"/>
      <c r="D45" s="111"/>
      <c r="E45" s="111"/>
    </row>
    <row r="46" s="74" customFormat="1" ht="24" customHeight="1" spans="1:5">
      <c r="A46" s="107" t="s">
        <v>878</v>
      </c>
      <c r="B46" s="111"/>
      <c r="C46" s="111"/>
      <c r="D46" s="111"/>
      <c r="E46" s="111"/>
    </row>
    <row r="47" s="74" customFormat="1" ht="36" customHeight="1" spans="1:255">
      <c r="A47" s="90" t="s">
        <v>879</v>
      </c>
      <c r="B47" s="90"/>
      <c r="C47" s="90"/>
      <c r="D47" s="90"/>
      <c r="E47" s="90"/>
      <c r="HV47" s="75"/>
      <c r="HW47" s="75"/>
      <c r="HX47" s="75"/>
      <c r="HY47" s="75"/>
      <c r="HZ47" s="75"/>
      <c r="IA47" s="75"/>
      <c r="IB47" s="75"/>
      <c r="IC47" s="75"/>
      <c r="ID47" s="75"/>
      <c r="IE47" s="75"/>
      <c r="IF47" s="75"/>
      <c r="IG47" s="75"/>
      <c r="IH47" s="75"/>
      <c r="II47" s="75"/>
      <c r="IJ47" s="75"/>
      <c r="IK47" s="75"/>
      <c r="IL47" s="75"/>
      <c r="IM47" s="75"/>
      <c r="IN47" s="75"/>
      <c r="IO47" s="75"/>
      <c r="IP47" s="75"/>
      <c r="IQ47" s="75"/>
      <c r="IR47" s="75"/>
      <c r="IS47" s="75"/>
      <c r="IT47" s="75"/>
      <c r="IU47" s="75"/>
    </row>
    <row r="48" s="75" customFormat="1" ht="24" customHeight="1" spans="2:5">
      <c r="B48" s="74"/>
      <c r="C48" s="74"/>
      <c r="D48" s="74"/>
      <c r="E48" s="74"/>
    </row>
    <row r="49" s="75" customFormat="1" ht="24" customHeight="1" spans="2:5">
      <c r="B49" s="74"/>
      <c r="C49" s="74"/>
      <c r="D49" s="74"/>
      <c r="E49" s="74"/>
    </row>
    <row r="50" s="75" customFormat="1" ht="24" customHeight="1" spans="2:5">
      <c r="B50" s="74"/>
      <c r="C50" s="74"/>
      <c r="D50" s="74"/>
      <c r="E50" s="74"/>
    </row>
    <row r="51" s="75" customFormat="1" ht="24" customHeight="1" spans="2:5">
      <c r="B51" s="74"/>
      <c r="C51" s="74"/>
      <c r="D51" s="74"/>
      <c r="E51" s="74"/>
    </row>
    <row r="52" s="75" customFormat="1" ht="24" customHeight="1" spans="2:5">
      <c r="B52" s="74"/>
      <c r="C52" s="74"/>
      <c r="D52" s="74"/>
      <c r="E52" s="74"/>
    </row>
    <row r="53" s="75" customFormat="1" ht="24" customHeight="1" spans="2:5">
      <c r="B53" s="74"/>
      <c r="C53" s="74"/>
      <c r="D53" s="74"/>
      <c r="E53" s="74"/>
    </row>
    <row r="54" s="75" customFormat="1" ht="24" customHeight="1" spans="2:5">
      <c r="B54" s="74"/>
      <c r="C54" s="74"/>
      <c r="D54" s="74"/>
      <c r="E54" s="74"/>
    </row>
    <row r="55" s="75" customFormat="1" ht="24" customHeight="1" spans="2:5">
      <c r="B55" s="74"/>
      <c r="C55" s="74"/>
      <c r="D55" s="74"/>
      <c r="E55" s="74"/>
    </row>
    <row r="56" s="75" customFormat="1" ht="24" customHeight="1" spans="2:5">
      <c r="B56" s="74"/>
      <c r="C56" s="74"/>
      <c r="D56" s="74"/>
      <c r="E56" s="74"/>
    </row>
    <row r="57" s="75" customFormat="1" ht="24" customHeight="1" spans="2:5">
      <c r="B57" s="74"/>
      <c r="C57" s="74"/>
      <c r="D57" s="74"/>
      <c r="E57" s="74"/>
    </row>
    <row r="58" s="75" customFormat="1" ht="24" customHeight="1" spans="2:5">
      <c r="B58" s="74"/>
      <c r="C58" s="74"/>
      <c r="D58" s="74"/>
      <c r="E58" s="74"/>
    </row>
    <row r="59" s="75" customFormat="1" ht="24" customHeight="1" spans="2:5">
      <c r="B59" s="74"/>
      <c r="C59" s="74"/>
      <c r="D59" s="74"/>
      <c r="E59" s="74"/>
    </row>
    <row r="60" s="75" customFormat="1" ht="24" customHeight="1" spans="2:5">
      <c r="B60" s="74"/>
      <c r="C60" s="74"/>
      <c r="D60" s="74"/>
      <c r="E60" s="74"/>
    </row>
    <row r="61" s="75" customFormat="1" ht="24" customHeight="1" spans="2:5">
      <c r="B61" s="74"/>
      <c r="C61" s="74"/>
      <c r="D61" s="74"/>
      <c r="E61" s="74"/>
    </row>
    <row r="62" s="75" customFormat="1" ht="24" customHeight="1" spans="2:5">
      <c r="B62" s="74"/>
      <c r="C62" s="74"/>
      <c r="D62" s="74"/>
      <c r="E62" s="74"/>
    </row>
    <row r="63" s="75" customFormat="1" ht="24" customHeight="1" spans="2:5">
      <c r="B63" s="74"/>
      <c r="C63" s="74"/>
      <c r="D63" s="74"/>
      <c r="E63" s="74"/>
    </row>
    <row r="64" s="75" customFormat="1" ht="24" customHeight="1" spans="2:5">
      <c r="B64" s="74"/>
      <c r="C64" s="74"/>
      <c r="D64" s="74"/>
      <c r="E64" s="74"/>
    </row>
    <row r="65" s="75" customFormat="1" ht="24" customHeight="1" spans="2:5">
      <c r="B65" s="74"/>
      <c r="C65" s="74"/>
      <c r="D65" s="74"/>
      <c r="E65" s="74"/>
    </row>
    <row r="66" s="75" customFormat="1" ht="24" customHeight="1" spans="2:5">
      <c r="B66" s="74"/>
      <c r="C66" s="74"/>
      <c r="D66" s="74"/>
      <c r="E66" s="74"/>
    </row>
    <row r="67" s="75" customFormat="1" ht="24" customHeight="1" spans="2:5">
      <c r="B67" s="74"/>
      <c r="C67" s="74"/>
      <c r="D67" s="74"/>
      <c r="E67" s="74"/>
    </row>
    <row r="68" s="75" customFormat="1" ht="24" customHeight="1" spans="2:5">
      <c r="B68" s="74"/>
      <c r="C68" s="74"/>
      <c r="D68" s="74"/>
      <c r="E68" s="74"/>
    </row>
    <row r="69" s="75" customFormat="1" ht="24" customHeight="1" spans="2:5">
      <c r="B69" s="74"/>
      <c r="C69" s="74"/>
      <c r="D69" s="74"/>
      <c r="E69" s="74"/>
    </row>
    <row r="70" s="75" customFormat="1" ht="24" customHeight="1" spans="2:5">
      <c r="B70" s="74"/>
      <c r="C70" s="74"/>
      <c r="D70" s="74"/>
      <c r="E70" s="74"/>
    </row>
    <row r="71" s="75" customFormat="1" ht="24" customHeight="1" spans="2:5">
      <c r="B71" s="74"/>
      <c r="C71" s="74"/>
      <c r="D71" s="74"/>
      <c r="E71" s="74"/>
    </row>
    <row r="72" s="75" customFormat="1" ht="24" customHeight="1" spans="2:5">
      <c r="B72" s="74"/>
      <c r="C72" s="74"/>
      <c r="D72" s="74"/>
      <c r="E72" s="74"/>
    </row>
    <row r="73" s="75" customFormat="1" ht="24" customHeight="1" spans="2:5">
      <c r="B73" s="74"/>
      <c r="C73" s="74"/>
      <c r="D73" s="74"/>
      <c r="E73" s="74"/>
    </row>
    <row r="74" s="75" customFormat="1" ht="24" customHeight="1" spans="2:5">
      <c r="B74" s="74"/>
      <c r="C74" s="74"/>
      <c r="D74" s="74"/>
      <c r="E74" s="74"/>
    </row>
    <row r="75" s="75" customFormat="1" ht="24" customHeight="1" spans="2:5">
      <c r="B75" s="74"/>
      <c r="C75" s="74"/>
      <c r="D75" s="74"/>
      <c r="E75" s="74"/>
    </row>
    <row r="76" s="75" customFormat="1" ht="24" customHeight="1" spans="2:5">
      <c r="B76" s="74"/>
      <c r="C76" s="74"/>
      <c r="D76" s="74"/>
      <c r="E76" s="74"/>
    </row>
    <row r="77" s="75" customFormat="1" ht="24" customHeight="1" spans="2:5">
      <c r="B77" s="74"/>
      <c r="C77" s="74"/>
      <c r="D77" s="74"/>
      <c r="E77" s="74"/>
    </row>
    <row r="78" s="75" customFormat="1" ht="24" customHeight="1" spans="2:5">
      <c r="B78" s="74"/>
      <c r="C78" s="74"/>
      <c r="D78" s="74"/>
      <c r="E78" s="74"/>
    </row>
    <row r="79" s="75" customFormat="1" ht="24" customHeight="1" spans="2:5">
      <c r="B79" s="74"/>
      <c r="C79" s="74"/>
      <c r="D79" s="74"/>
      <c r="E79" s="74"/>
    </row>
    <row r="80" s="75" customFormat="1" ht="24" customHeight="1" spans="2:5">
      <c r="B80" s="74"/>
      <c r="C80" s="74"/>
      <c r="D80" s="74"/>
      <c r="E80" s="74"/>
    </row>
    <row r="81" s="75" customFormat="1" ht="24" customHeight="1" spans="2:5">
      <c r="B81" s="74"/>
      <c r="C81" s="74"/>
      <c r="D81" s="74"/>
      <c r="E81" s="74"/>
    </row>
  </sheetData>
  <mergeCells count="2">
    <mergeCell ref="A2:E2"/>
    <mergeCell ref="A47:E47"/>
  </mergeCells>
  <printOptions horizontalCentered="1"/>
  <pageMargins left="0.590277777777778" right="0.590277777777778" top="0.393055555555556" bottom="0.590277777777778" header="0.590277777777778" footer="0.393055555555556"/>
  <pageSetup paperSize="9" firstPageNumber="0" fitToHeight="0" orientation="portrait" blackAndWhite="1" useFirstPageNumber="1"/>
  <headerFooter alignWithMargins="0"/>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U81"/>
  <sheetViews>
    <sheetView showZeros="0" view="pageBreakPreview" zoomScaleNormal="100" zoomScaleSheetLayoutView="100" workbookViewId="0">
      <selection activeCell="G10" sqref="G10"/>
    </sheetView>
  </sheetViews>
  <sheetFormatPr defaultColWidth="8.88333333333333" defaultRowHeight="14.25"/>
  <cols>
    <col min="1" max="1" width="45.6333333333333" style="76" customWidth="1"/>
    <col min="2" max="5" width="10.6333333333333" style="92" customWidth="1"/>
    <col min="6" max="16384" width="8.88333333333333" style="76"/>
  </cols>
  <sheetData>
    <row r="1" s="68" customFormat="1" ht="24" customHeight="1" spans="1:1">
      <c r="A1" s="68" t="s">
        <v>937</v>
      </c>
    </row>
    <row r="2" s="69" customFormat="1" ht="42" customHeight="1" spans="1:5">
      <c r="A2" s="77" t="s">
        <v>938</v>
      </c>
      <c r="B2" s="93"/>
      <c r="C2" s="93"/>
      <c r="D2" s="93"/>
      <c r="E2" s="93"/>
    </row>
    <row r="3" s="70" customFormat="1" ht="27" customHeight="1" spans="2:5">
      <c r="B3" s="78"/>
      <c r="C3" s="78"/>
      <c r="D3" s="78"/>
      <c r="E3" s="70" t="s">
        <v>2</v>
      </c>
    </row>
    <row r="4" s="71" customFormat="1" ht="30" customHeight="1" spans="1:5">
      <c r="A4" s="94" t="s">
        <v>837</v>
      </c>
      <c r="B4" s="95" t="s">
        <v>4</v>
      </c>
      <c r="C4" s="95" t="s">
        <v>122</v>
      </c>
      <c r="D4" s="96" t="s">
        <v>6</v>
      </c>
      <c r="E4" s="97" t="s">
        <v>7</v>
      </c>
    </row>
    <row r="5" s="74" customFormat="1" ht="30" customHeight="1" spans="1:5">
      <c r="A5" s="98" t="s">
        <v>882</v>
      </c>
      <c r="B5" s="98" t="s">
        <v>660</v>
      </c>
      <c r="C5" s="98"/>
      <c r="D5" s="98"/>
      <c r="E5" s="99"/>
    </row>
    <row r="6" s="74" customFormat="1" ht="24" customHeight="1" spans="1:5">
      <c r="A6" s="100" t="s">
        <v>883</v>
      </c>
      <c r="B6" s="100"/>
      <c r="C6" s="100"/>
      <c r="D6" s="100"/>
      <c r="E6" s="101"/>
    </row>
    <row r="7" s="74" customFormat="1" ht="24" customHeight="1" spans="1:5">
      <c r="A7" s="100" t="s">
        <v>884</v>
      </c>
      <c r="B7" s="84"/>
      <c r="C7" s="84"/>
      <c r="D7" s="84"/>
      <c r="E7" s="101"/>
    </row>
    <row r="8" s="74" customFormat="1" ht="24" customHeight="1" spans="1:9">
      <c r="A8" s="100" t="s">
        <v>885</v>
      </c>
      <c r="B8" s="84"/>
      <c r="C8" s="84"/>
      <c r="D8" s="84"/>
      <c r="E8" s="101"/>
      <c r="I8" s="108"/>
    </row>
    <row r="9" s="74" customFormat="1" ht="24" customHeight="1" spans="1:5">
      <c r="A9" s="100" t="s">
        <v>886</v>
      </c>
      <c r="B9" s="84"/>
      <c r="C9" s="84"/>
      <c r="D9" s="84"/>
      <c r="E9" s="101"/>
    </row>
    <row r="10" s="74" customFormat="1" ht="24" customHeight="1" spans="1:5">
      <c r="A10" s="98" t="s">
        <v>887</v>
      </c>
      <c r="B10" s="102"/>
      <c r="C10" s="102"/>
      <c r="D10" s="102"/>
      <c r="E10" s="101"/>
    </row>
    <row r="11" s="74" customFormat="1" ht="24" customHeight="1" spans="1:5">
      <c r="A11" s="100" t="s">
        <v>888</v>
      </c>
      <c r="B11" s="98"/>
      <c r="C11" s="98"/>
      <c r="D11" s="98"/>
      <c r="E11" s="99"/>
    </row>
    <row r="12" s="74" customFormat="1" ht="24" customHeight="1" spans="1:5">
      <c r="A12" s="100" t="s">
        <v>889</v>
      </c>
      <c r="B12" s="100"/>
      <c r="C12" s="100"/>
      <c r="D12" s="100"/>
      <c r="E12" s="101"/>
    </row>
    <row r="13" s="74" customFormat="1" ht="24" customHeight="1" spans="1:5">
      <c r="A13" s="100" t="s">
        <v>885</v>
      </c>
      <c r="B13" s="84"/>
      <c r="C13" s="84"/>
      <c r="D13" s="84"/>
      <c r="E13" s="101"/>
    </row>
    <row r="14" s="74" customFormat="1" ht="24" customHeight="1" spans="1:5">
      <c r="A14" s="100" t="s">
        <v>890</v>
      </c>
      <c r="B14" s="84"/>
      <c r="C14" s="84"/>
      <c r="D14" s="84"/>
      <c r="E14" s="101"/>
    </row>
    <row r="15" s="74" customFormat="1" ht="24" customHeight="1" spans="1:5">
      <c r="A15" s="100" t="s">
        <v>891</v>
      </c>
      <c r="B15" s="84"/>
      <c r="C15" s="84"/>
      <c r="D15" s="84"/>
      <c r="E15" s="101"/>
    </row>
    <row r="16" s="74" customFormat="1" ht="24" customHeight="1" spans="1:5">
      <c r="A16" s="100" t="s">
        <v>892</v>
      </c>
      <c r="B16" s="98"/>
      <c r="C16" s="98"/>
      <c r="D16" s="98"/>
      <c r="E16" s="99"/>
    </row>
    <row r="17" s="74" customFormat="1" ht="24" customHeight="1" spans="1:5">
      <c r="A17" s="100" t="s">
        <v>893</v>
      </c>
      <c r="B17" s="100"/>
      <c r="C17" s="100"/>
      <c r="D17" s="100"/>
      <c r="E17" s="101"/>
    </row>
    <row r="18" s="74" customFormat="1" ht="24" customHeight="1" spans="1:5">
      <c r="A18" s="100" t="s">
        <v>894</v>
      </c>
      <c r="B18" s="100"/>
      <c r="C18" s="100"/>
      <c r="D18" s="100"/>
      <c r="E18" s="101"/>
    </row>
    <row r="19" s="74" customFormat="1" ht="24" customHeight="1" spans="1:5">
      <c r="A19" s="98" t="s">
        <v>895</v>
      </c>
      <c r="B19" s="100"/>
      <c r="C19" s="100"/>
      <c r="D19" s="100"/>
      <c r="E19" s="101"/>
    </row>
    <row r="20" s="74" customFormat="1" ht="24" customHeight="1" spans="1:5">
      <c r="A20" s="100" t="s">
        <v>896</v>
      </c>
      <c r="B20" s="100"/>
      <c r="C20" s="100"/>
      <c r="D20" s="100"/>
      <c r="E20" s="101"/>
    </row>
    <row r="21" s="74" customFormat="1" ht="24" customHeight="1" spans="1:5">
      <c r="A21" s="100" t="s">
        <v>897</v>
      </c>
      <c r="B21" s="98"/>
      <c r="C21" s="98"/>
      <c r="D21" s="98"/>
      <c r="E21" s="99"/>
    </row>
    <row r="22" s="74" customFormat="1" ht="24" customHeight="1" spans="1:5">
      <c r="A22" s="100" t="s">
        <v>898</v>
      </c>
      <c r="B22" s="100"/>
      <c r="C22" s="100"/>
      <c r="D22" s="100"/>
      <c r="E22" s="101"/>
    </row>
    <row r="23" s="74" customFormat="1" ht="24" customHeight="1" spans="1:5">
      <c r="A23" s="98" t="s">
        <v>899</v>
      </c>
      <c r="B23" s="100"/>
      <c r="C23" s="100"/>
      <c r="D23" s="100"/>
      <c r="E23" s="101"/>
    </row>
    <row r="24" s="74" customFormat="1" ht="24" customHeight="1" spans="1:5">
      <c r="A24" s="100" t="s">
        <v>900</v>
      </c>
      <c r="B24" s="100"/>
      <c r="C24" s="100"/>
      <c r="D24" s="100"/>
      <c r="E24" s="101"/>
    </row>
    <row r="25" s="74" customFormat="1" ht="24" customHeight="1" spans="1:5">
      <c r="A25" s="100" t="s">
        <v>901</v>
      </c>
      <c r="B25" s="100"/>
      <c r="C25" s="100"/>
      <c r="D25" s="100"/>
      <c r="E25" s="101"/>
    </row>
    <row r="26" s="74" customFormat="1" ht="24" customHeight="1" spans="1:5">
      <c r="A26" s="100" t="s">
        <v>902</v>
      </c>
      <c r="B26" s="100"/>
      <c r="C26" s="100"/>
      <c r="D26" s="100"/>
      <c r="E26" s="101"/>
    </row>
    <row r="27" s="74" customFormat="1" ht="24" customHeight="1" spans="1:5">
      <c r="A27" s="100" t="s">
        <v>903</v>
      </c>
      <c r="B27" s="82"/>
      <c r="C27" s="82"/>
      <c r="D27" s="82"/>
      <c r="E27" s="99"/>
    </row>
    <row r="28" s="74" customFormat="1" ht="24" customHeight="1" spans="1:5">
      <c r="A28" s="100" t="s">
        <v>904</v>
      </c>
      <c r="B28" s="100"/>
      <c r="C28" s="100"/>
      <c r="D28" s="100"/>
      <c r="E28" s="101"/>
    </row>
    <row r="29" s="74" customFormat="1" ht="24" customHeight="1" spans="1:5">
      <c r="A29" s="82" t="s">
        <v>905</v>
      </c>
      <c r="B29" s="103"/>
      <c r="C29" s="103"/>
      <c r="D29" s="103"/>
      <c r="E29" s="104"/>
    </row>
    <row r="30" s="74" customFormat="1" ht="24" customHeight="1" spans="1:5">
      <c r="A30" s="100" t="s">
        <v>906</v>
      </c>
      <c r="B30" s="105"/>
      <c r="C30" s="100"/>
      <c r="D30" s="100"/>
      <c r="E30" s="106"/>
    </row>
    <row r="31" s="74" customFormat="1" ht="24" customHeight="1" spans="1:5">
      <c r="A31" s="100" t="s">
        <v>907</v>
      </c>
      <c r="B31" s="105"/>
      <c r="C31" s="100"/>
      <c r="D31" s="100"/>
      <c r="E31" s="106"/>
    </row>
    <row r="32" s="74" customFormat="1" ht="24" customHeight="1" spans="1:5">
      <c r="A32" s="100" t="s">
        <v>908</v>
      </c>
      <c r="B32" s="100"/>
      <c r="C32" s="100"/>
      <c r="D32" s="100"/>
      <c r="E32" s="101"/>
    </row>
    <row r="33" s="74" customFormat="1" ht="24" customHeight="1" spans="1:5">
      <c r="A33" s="100" t="s">
        <v>909</v>
      </c>
      <c r="B33" s="100"/>
      <c r="C33" s="100"/>
      <c r="D33" s="100"/>
      <c r="E33" s="101"/>
    </row>
    <row r="34" s="74" customFormat="1" ht="24" customHeight="1" spans="1:5">
      <c r="A34" s="82" t="s">
        <v>910</v>
      </c>
      <c r="B34" s="82"/>
      <c r="C34" s="82"/>
      <c r="D34" s="82"/>
      <c r="E34" s="99"/>
    </row>
    <row r="35" s="74" customFormat="1" ht="24" customHeight="1" spans="1:5">
      <c r="A35" s="100" t="s">
        <v>911</v>
      </c>
      <c r="B35" s="100"/>
      <c r="C35" s="100"/>
      <c r="D35" s="100"/>
      <c r="E35" s="101"/>
    </row>
    <row r="36" s="74" customFormat="1" ht="24" customHeight="1" spans="1:5">
      <c r="A36" s="100" t="s">
        <v>908</v>
      </c>
      <c r="B36" s="100"/>
      <c r="C36" s="100"/>
      <c r="D36" s="100"/>
      <c r="E36" s="101"/>
    </row>
    <row r="37" s="74" customFormat="1" ht="24" customHeight="1" spans="1:5">
      <c r="A37" s="100" t="s">
        <v>912</v>
      </c>
      <c r="B37" s="100"/>
      <c r="C37" s="100"/>
      <c r="D37" s="100"/>
      <c r="E37" s="101"/>
    </row>
    <row r="38" s="74" customFormat="1" ht="24" customHeight="1" spans="1:5">
      <c r="A38" s="82" t="s">
        <v>913</v>
      </c>
      <c r="B38" s="100"/>
      <c r="C38" s="100"/>
      <c r="D38" s="100"/>
      <c r="E38" s="101"/>
    </row>
    <row r="39" s="74" customFormat="1" ht="24" customHeight="1" spans="1:5">
      <c r="A39" s="100" t="s">
        <v>914</v>
      </c>
      <c r="B39" s="100"/>
      <c r="C39" s="100"/>
      <c r="D39" s="100"/>
      <c r="E39" s="101"/>
    </row>
    <row r="40" s="74" customFormat="1" ht="24" customHeight="1" spans="1:5">
      <c r="A40" s="100" t="s">
        <v>915</v>
      </c>
      <c r="B40" s="82"/>
      <c r="C40" s="82"/>
      <c r="D40" s="82"/>
      <c r="E40" s="99"/>
    </row>
    <row r="41" s="74" customFormat="1" ht="24" customHeight="1" spans="1:5">
      <c r="A41" s="100" t="s">
        <v>916</v>
      </c>
      <c r="B41" s="100"/>
      <c r="C41" s="100"/>
      <c r="D41" s="100"/>
      <c r="E41" s="101"/>
    </row>
    <row r="42" s="74" customFormat="1" ht="24" customHeight="1" spans="1:5">
      <c r="A42" s="100"/>
      <c r="B42" s="100"/>
      <c r="C42" s="100"/>
      <c r="D42" s="100"/>
      <c r="E42" s="101"/>
    </row>
    <row r="43" s="74" customFormat="1" ht="24" customHeight="1" spans="1:5">
      <c r="A43" s="107" t="s">
        <v>917</v>
      </c>
      <c r="B43" s="100"/>
      <c r="C43" s="100"/>
      <c r="D43" s="100"/>
      <c r="E43" s="101"/>
    </row>
    <row r="44" s="74" customFormat="1" ht="33.95" customHeight="1" spans="1:255">
      <c r="A44" s="90" t="s">
        <v>879</v>
      </c>
      <c r="B44" s="90"/>
      <c r="C44" s="90"/>
      <c r="D44" s="90"/>
      <c r="E44" s="90"/>
      <c r="HV44" s="75"/>
      <c r="HW44" s="75"/>
      <c r="HX44" s="75"/>
      <c r="HY44" s="75"/>
      <c r="HZ44" s="75"/>
      <c r="IA44" s="75"/>
      <c r="IB44" s="75"/>
      <c r="IC44" s="75"/>
      <c r="ID44" s="75"/>
      <c r="IE44" s="75"/>
      <c r="IF44" s="75"/>
      <c r="IG44" s="75"/>
      <c r="IH44" s="75"/>
      <c r="II44" s="75"/>
      <c r="IJ44" s="75"/>
      <c r="IK44" s="75"/>
      <c r="IL44" s="75"/>
      <c r="IM44" s="75"/>
      <c r="IN44" s="75"/>
      <c r="IO44" s="75"/>
      <c r="IP44" s="75"/>
      <c r="IQ44" s="75"/>
      <c r="IR44" s="75"/>
      <c r="IS44" s="75"/>
      <c r="IT44" s="75"/>
      <c r="IU44" s="75"/>
    </row>
    <row r="45" s="75" customFormat="1" ht="24" customHeight="1" spans="2:5">
      <c r="B45" s="74"/>
      <c r="C45" s="74"/>
      <c r="D45" s="74"/>
      <c r="E45" s="74"/>
    </row>
    <row r="46" s="75" customFormat="1" ht="24" customHeight="1" spans="2:5">
      <c r="B46" s="74"/>
      <c r="C46" s="74"/>
      <c r="D46" s="74"/>
      <c r="E46" s="74"/>
    </row>
    <row r="47" s="75" customFormat="1" ht="24" customHeight="1" spans="2:5">
      <c r="B47" s="74"/>
      <c r="C47" s="74"/>
      <c r="D47" s="74"/>
      <c r="E47" s="74"/>
    </row>
    <row r="48" s="75" customFormat="1" ht="24" customHeight="1" spans="2:5">
      <c r="B48" s="74"/>
      <c r="C48" s="74"/>
      <c r="D48" s="74"/>
      <c r="E48" s="74"/>
    </row>
    <row r="49" s="75" customFormat="1" ht="24" customHeight="1" spans="2:5">
      <c r="B49" s="74"/>
      <c r="C49" s="74"/>
      <c r="D49" s="74"/>
      <c r="E49" s="74"/>
    </row>
    <row r="50" s="75" customFormat="1" ht="24" customHeight="1" spans="2:5">
      <c r="B50" s="74"/>
      <c r="C50" s="74"/>
      <c r="D50" s="74"/>
      <c r="E50" s="74"/>
    </row>
    <row r="51" s="75" customFormat="1" ht="24" customHeight="1" spans="2:5">
      <c r="B51" s="74"/>
      <c r="C51" s="74"/>
      <c r="D51" s="74"/>
      <c r="E51" s="74"/>
    </row>
    <row r="52" s="75" customFormat="1" ht="24" customHeight="1" spans="2:5">
      <c r="B52" s="74"/>
      <c r="C52" s="74"/>
      <c r="D52" s="74"/>
      <c r="E52" s="74"/>
    </row>
    <row r="53" s="75" customFormat="1" ht="24" customHeight="1" spans="2:5">
      <c r="B53" s="74"/>
      <c r="C53" s="74"/>
      <c r="D53" s="74"/>
      <c r="E53" s="74"/>
    </row>
    <row r="54" s="75" customFormat="1" ht="24" customHeight="1" spans="2:5">
      <c r="B54" s="74"/>
      <c r="C54" s="74"/>
      <c r="D54" s="74"/>
      <c r="E54" s="74"/>
    </row>
    <row r="55" s="75" customFormat="1" ht="24" customHeight="1" spans="2:5">
      <c r="B55" s="74"/>
      <c r="C55" s="74"/>
      <c r="D55" s="74"/>
      <c r="E55" s="74"/>
    </row>
    <row r="56" s="75" customFormat="1" ht="24" customHeight="1" spans="2:5">
      <c r="B56" s="74"/>
      <c r="C56" s="74"/>
      <c r="D56" s="74"/>
      <c r="E56" s="74"/>
    </row>
    <row r="57" s="75" customFormat="1" ht="24" customHeight="1" spans="2:5">
      <c r="B57" s="74"/>
      <c r="C57" s="74"/>
      <c r="D57" s="74"/>
      <c r="E57" s="74"/>
    </row>
    <row r="58" s="75" customFormat="1" ht="24" customHeight="1" spans="2:5">
      <c r="B58" s="74"/>
      <c r="C58" s="74"/>
      <c r="D58" s="74"/>
      <c r="E58" s="74"/>
    </row>
    <row r="59" s="75" customFormat="1" ht="24" customHeight="1" spans="2:5">
      <c r="B59" s="74"/>
      <c r="C59" s="74"/>
      <c r="D59" s="74"/>
      <c r="E59" s="74"/>
    </row>
    <row r="60" s="75" customFormat="1" ht="24" customHeight="1" spans="2:5">
      <c r="B60" s="74"/>
      <c r="C60" s="74"/>
      <c r="D60" s="74"/>
      <c r="E60" s="74"/>
    </row>
    <row r="61" s="75" customFormat="1" ht="24" customHeight="1" spans="2:5">
      <c r="B61" s="74"/>
      <c r="C61" s="74"/>
      <c r="D61" s="74"/>
      <c r="E61" s="74"/>
    </row>
    <row r="62" s="75" customFormat="1" ht="24" customHeight="1" spans="2:5">
      <c r="B62" s="74"/>
      <c r="C62" s="74"/>
      <c r="D62" s="74"/>
      <c r="E62" s="74"/>
    </row>
    <row r="63" s="75" customFormat="1" ht="24" customHeight="1" spans="2:5">
      <c r="B63" s="74"/>
      <c r="C63" s="74"/>
      <c r="D63" s="74"/>
      <c r="E63" s="74"/>
    </row>
    <row r="64" s="75" customFormat="1" ht="24" customHeight="1" spans="2:5">
      <c r="B64" s="74"/>
      <c r="C64" s="74"/>
      <c r="D64" s="74"/>
      <c r="E64" s="74"/>
    </row>
    <row r="65" s="75" customFormat="1" ht="24" customHeight="1" spans="2:5">
      <c r="B65" s="74"/>
      <c r="C65" s="74"/>
      <c r="D65" s="74"/>
      <c r="E65" s="74"/>
    </row>
    <row r="66" s="75" customFormat="1" ht="24" customHeight="1" spans="2:5">
      <c r="B66" s="74"/>
      <c r="C66" s="74"/>
      <c r="D66" s="74"/>
      <c r="E66" s="74"/>
    </row>
    <row r="67" s="75" customFormat="1" ht="24" customHeight="1" spans="2:5">
      <c r="B67" s="74"/>
      <c r="C67" s="74"/>
      <c r="D67" s="74"/>
      <c r="E67" s="74"/>
    </row>
    <row r="68" s="75" customFormat="1" ht="24" customHeight="1" spans="2:5">
      <c r="B68" s="74"/>
      <c r="C68" s="74"/>
      <c r="D68" s="74"/>
      <c r="E68" s="74"/>
    </row>
    <row r="69" s="75" customFormat="1" ht="24" customHeight="1" spans="2:5">
      <c r="B69" s="74"/>
      <c r="C69" s="74"/>
      <c r="D69" s="74"/>
      <c r="E69" s="74"/>
    </row>
    <row r="70" s="75" customFormat="1" ht="24" customHeight="1" spans="2:5">
      <c r="B70" s="74"/>
      <c r="C70" s="74"/>
      <c r="D70" s="74"/>
      <c r="E70" s="74"/>
    </row>
    <row r="71" s="75" customFormat="1" ht="24" customHeight="1" spans="2:5">
      <c r="B71" s="74"/>
      <c r="C71" s="74"/>
      <c r="D71" s="74"/>
      <c r="E71" s="74"/>
    </row>
    <row r="72" s="75" customFormat="1" ht="24" customHeight="1" spans="2:5">
      <c r="B72" s="74"/>
      <c r="C72" s="74"/>
      <c r="D72" s="74"/>
      <c r="E72" s="74"/>
    </row>
    <row r="73" s="75" customFormat="1" ht="24" customHeight="1" spans="2:5">
      <c r="B73" s="74"/>
      <c r="C73" s="74"/>
      <c r="D73" s="74"/>
      <c r="E73" s="74"/>
    </row>
    <row r="74" s="75" customFormat="1" ht="24" customHeight="1" spans="2:5">
      <c r="B74" s="74"/>
      <c r="C74" s="74"/>
      <c r="D74" s="74"/>
      <c r="E74" s="74"/>
    </row>
    <row r="75" s="75" customFormat="1" ht="24" customHeight="1" spans="2:5">
      <c r="B75" s="74"/>
      <c r="C75" s="74"/>
      <c r="D75" s="74"/>
      <c r="E75" s="74"/>
    </row>
    <row r="76" s="75" customFormat="1" ht="24" customHeight="1" spans="2:5">
      <c r="B76" s="74"/>
      <c r="C76" s="74"/>
      <c r="D76" s="74"/>
      <c r="E76" s="74"/>
    </row>
    <row r="77" s="75" customFormat="1" ht="24" customHeight="1" spans="2:5">
      <c r="B77" s="74"/>
      <c r="C77" s="74"/>
      <c r="D77" s="74"/>
      <c r="E77" s="74"/>
    </row>
    <row r="78" s="75" customFormat="1" ht="24" customHeight="1" spans="2:5">
      <c r="B78" s="74"/>
      <c r="C78" s="74"/>
      <c r="D78" s="74"/>
      <c r="E78" s="74"/>
    </row>
    <row r="79" s="75" customFormat="1" ht="24" customHeight="1" spans="2:5">
      <c r="B79" s="74"/>
      <c r="C79" s="74"/>
      <c r="D79" s="74"/>
      <c r="E79" s="74"/>
    </row>
    <row r="80" s="75" customFormat="1" ht="24" customHeight="1" spans="2:5">
      <c r="B80" s="74"/>
      <c r="C80" s="74"/>
      <c r="D80" s="74"/>
      <c r="E80" s="74"/>
    </row>
    <row r="81" s="75" customFormat="1" ht="24" customHeight="1" spans="2:5">
      <c r="B81" s="74"/>
      <c r="C81" s="74"/>
      <c r="D81" s="74"/>
      <c r="E81" s="74"/>
    </row>
  </sheetData>
  <mergeCells count="2">
    <mergeCell ref="A2:E2"/>
    <mergeCell ref="A44:E44"/>
  </mergeCells>
  <printOptions horizontalCentered="1"/>
  <pageMargins left="0.590277777777778" right="0.590277777777778" top="0.393055555555556" bottom="0.590277777777778" header="0.590277777777778" footer="0.393055555555556"/>
  <pageSetup paperSize="9" firstPageNumber="0" fitToHeight="0" orientation="portrait" blackAndWhite="1" useFirstPageNumber="1"/>
  <headerFooter alignWithMargins="0"/>
</worksheet>
</file>

<file path=xl/worksheets/sheet3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T81"/>
  <sheetViews>
    <sheetView showZeros="0" view="pageBreakPreview" zoomScale="85" zoomScaleNormal="100" zoomScaleSheetLayoutView="85" topLeftCell="A25" workbookViewId="0">
      <selection activeCell="E11" sqref="E11"/>
    </sheetView>
  </sheetViews>
  <sheetFormatPr defaultColWidth="8.88333333333333" defaultRowHeight="14.25"/>
  <cols>
    <col min="1" max="1" width="35.6333333333333" style="76" customWidth="1"/>
    <col min="2" max="2" width="12.6333333333333" style="76" customWidth="1"/>
    <col min="3" max="3" width="35.6333333333333" style="76" customWidth="1"/>
    <col min="4" max="4" width="12.6333333333333" style="76" customWidth="1"/>
    <col min="5" max="16384" width="8.88333333333333" style="76"/>
  </cols>
  <sheetData>
    <row r="1" s="68" customFormat="1" ht="24" customHeight="1" spans="1:1">
      <c r="A1" s="68" t="s">
        <v>939</v>
      </c>
    </row>
    <row r="2" s="69" customFormat="1" ht="42" customHeight="1" spans="1:4">
      <c r="A2" s="77" t="s">
        <v>940</v>
      </c>
      <c r="B2" s="77"/>
      <c r="C2" s="77"/>
      <c r="D2" s="77"/>
    </row>
    <row r="3" s="70" customFormat="1" ht="27" customHeight="1" spans="4:4">
      <c r="D3" s="78" t="s">
        <v>67</v>
      </c>
    </row>
    <row r="4" s="71" customFormat="1" ht="30" customHeight="1" spans="1:4">
      <c r="A4" s="79" t="s">
        <v>68</v>
      </c>
      <c r="B4" s="80" t="s">
        <v>6</v>
      </c>
      <c r="C4" s="81" t="s">
        <v>69</v>
      </c>
      <c r="D4" s="81" t="s">
        <v>6</v>
      </c>
    </row>
    <row r="5" s="72" customFormat="1" ht="24" customHeight="1" spans="1:4">
      <c r="A5" s="82" t="s">
        <v>920</v>
      </c>
      <c r="B5" s="82" t="s">
        <v>660</v>
      </c>
      <c r="C5" s="82" t="s">
        <v>921</v>
      </c>
      <c r="D5" s="82"/>
    </row>
    <row r="6" s="73" customFormat="1" ht="24" customHeight="1" spans="1:4">
      <c r="A6" s="82" t="s">
        <v>72</v>
      </c>
      <c r="B6" s="82"/>
      <c r="C6" s="82" t="s">
        <v>73</v>
      </c>
      <c r="D6" s="82"/>
    </row>
    <row r="7" s="72" customFormat="1" ht="24" customHeight="1" spans="1:4">
      <c r="A7" s="83" t="s">
        <v>82</v>
      </c>
      <c r="B7" s="84"/>
      <c r="C7" s="83" t="s">
        <v>922</v>
      </c>
      <c r="D7" s="84"/>
    </row>
    <row r="8" s="73" customFormat="1" ht="24" customHeight="1" spans="1:4">
      <c r="A8" s="85" t="s">
        <v>923</v>
      </c>
      <c r="B8" s="84"/>
      <c r="C8" s="86" t="s">
        <v>923</v>
      </c>
      <c r="D8" s="84"/>
    </row>
    <row r="9" s="72" customFormat="1" ht="24" customHeight="1" spans="1:4">
      <c r="A9" s="85" t="s">
        <v>924</v>
      </c>
      <c r="B9" s="84"/>
      <c r="C9" s="86" t="s">
        <v>924</v>
      </c>
      <c r="D9" s="84"/>
    </row>
    <row r="10" s="73" customFormat="1" ht="24" customHeight="1" spans="1:14">
      <c r="A10" s="85" t="s">
        <v>925</v>
      </c>
      <c r="B10" s="84"/>
      <c r="C10" s="86" t="s">
        <v>925</v>
      </c>
      <c r="D10" s="84"/>
      <c r="N10" s="91"/>
    </row>
    <row r="11" s="72" customFormat="1" ht="24" customHeight="1" spans="1:4">
      <c r="A11" s="86" t="s">
        <v>926</v>
      </c>
      <c r="B11" s="84"/>
      <c r="C11" s="86" t="s">
        <v>927</v>
      </c>
      <c r="D11" s="84"/>
    </row>
    <row r="12" s="73" customFormat="1" ht="24" customHeight="1" spans="1:4">
      <c r="A12" s="86" t="s">
        <v>927</v>
      </c>
      <c r="B12" s="84"/>
      <c r="C12" s="86" t="s">
        <v>928</v>
      </c>
      <c r="D12" s="84"/>
    </row>
    <row r="13" s="72" customFormat="1" ht="24" customHeight="1" spans="1:4">
      <c r="A13" s="86" t="s">
        <v>928</v>
      </c>
      <c r="B13" s="84"/>
      <c r="C13" s="83" t="s">
        <v>929</v>
      </c>
      <c r="D13" s="84"/>
    </row>
    <row r="14" s="73" customFormat="1" ht="24" customHeight="1" spans="1:4">
      <c r="A14" s="86" t="s">
        <v>930</v>
      </c>
      <c r="B14" s="84"/>
      <c r="C14" s="85" t="s">
        <v>923</v>
      </c>
      <c r="D14" s="84"/>
    </row>
    <row r="15" s="72" customFormat="1" ht="24" customHeight="1" spans="1:4">
      <c r="A15" s="83" t="s">
        <v>931</v>
      </c>
      <c r="B15" s="84"/>
      <c r="C15" s="85" t="s">
        <v>924</v>
      </c>
      <c r="D15" s="84"/>
    </row>
    <row r="16" s="73" customFormat="1" ht="24" customHeight="1" spans="1:4">
      <c r="A16" s="86" t="s">
        <v>923</v>
      </c>
      <c r="B16" s="84"/>
      <c r="C16" s="85" t="s">
        <v>925</v>
      </c>
      <c r="D16" s="84"/>
    </row>
    <row r="17" s="72" customFormat="1" ht="24" customHeight="1" spans="1:4">
      <c r="A17" s="86" t="s">
        <v>924</v>
      </c>
      <c r="B17" s="84"/>
      <c r="C17" s="86" t="s">
        <v>926</v>
      </c>
      <c r="D17" s="84"/>
    </row>
    <row r="18" s="73" customFormat="1" ht="24" customHeight="1" spans="1:4">
      <c r="A18" s="86" t="s">
        <v>925</v>
      </c>
      <c r="B18" s="84"/>
      <c r="C18" s="86" t="s">
        <v>927</v>
      </c>
      <c r="D18" s="84"/>
    </row>
    <row r="19" s="72" customFormat="1" ht="24" customHeight="1" spans="1:4">
      <c r="A19" s="86" t="s">
        <v>927</v>
      </c>
      <c r="B19" s="84"/>
      <c r="C19" s="86" t="s">
        <v>928</v>
      </c>
      <c r="D19" s="84"/>
    </row>
    <row r="20" s="72" customFormat="1" ht="24" customHeight="1" spans="1:4">
      <c r="A20" s="86" t="s">
        <v>928</v>
      </c>
      <c r="B20" s="84"/>
      <c r="C20" s="86" t="s">
        <v>930</v>
      </c>
      <c r="D20" s="84"/>
    </row>
    <row r="21" s="73" customFormat="1" ht="24" customHeight="1" spans="1:4">
      <c r="A21" s="83" t="s">
        <v>932</v>
      </c>
      <c r="B21" s="84"/>
      <c r="C21" s="83" t="s">
        <v>933</v>
      </c>
      <c r="D21" s="84"/>
    </row>
    <row r="22" s="73" customFormat="1" ht="24" customHeight="1" spans="1:4">
      <c r="A22" s="85" t="s">
        <v>923</v>
      </c>
      <c r="B22" s="84"/>
      <c r="C22" s="85" t="s">
        <v>923</v>
      </c>
      <c r="D22" s="84"/>
    </row>
    <row r="23" s="73" customFormat="1" ht="24" customHeight="1" spans="1:4">
      <c r="A23" s="85" t="s">
        <v>924</v>
      </c>
      <c r="B23" s="84"/>
      <c r="C23" s="85" t="s">
        <v>924</v>
      </c>
      <c r="D23" s="84"/>
    </row>
    <row r="24" s="73" customFormat="1" ht="24" customHeight="1" spans="1:4">
      <c r="A24" s="85" t="s">
        <v>925</v>
      </c>
      <c r="B24" s="84"/>
      <c r="C24" s="85" t="s">
        <v>925</v>
      </c>
      <c r="D24" s="84"/>
    </row>
    <row r="25" s="73" customFormat="1" ht="24" customHeight="1" spans="1:4">
      <c r="A25" s="86" t="s">
        <v>926</v>
      </c>
      <c r="B25" s="84"/>
      <c r="C25" s="86" t="s">
        <v>926</v>
      </c>
      <c r="D25" s="84"/>
    </row>
    <row r="26" s="73" customFormat="1" ht="24" customHeight="1" spans="1:4">
      <c r="A26" s="86" t="s">
        <v>927</v>
      </c>
      <c r="B26" s="84"/>
      <c r="C26" s="86" t="s">
        <v>927</v>
      </c>
      <c r="D26" s="84"/>
    </row>
    <row r="27" s="73" customFormat="1" ht="24" customHeight="1" spans="1:4">
      <c r="A27" s="86" t="s">
        <v>928</v>
      </c>
      <c r="B27" s="84"/>
      <c r="C27" s="86" t="s">
        <v>928</v>
      </c>
      <c r="D27" s="84"/>
    </row>
    <row r="28" s="73" customFormat="1" ht="24" customHeight="1" spans="1:4">
      <c r="A28" s="86" t="s">
        <v>930</v>
      </c>
      <c r="B28" s="84"/>
      <c r="C28" s="86" t="s">
        <v>930</v>
      </c>
      <c r="D28" s="84"/>
    </row>
    <row r="29" s="73" customFormat="1" ht="24" customHeight="1" spans="1:4">
      <c r="A29" s="87" t="s">
        <v>934</v>
      </c>
      <c r="B29" s="84"/>
      <c r="C29" s="83"/>
      <c r="D29" s="84"/>
    </row>
    <row r="30" s="73" customFormat="1" ht="24" customHeight="1" spans="1:4">
      <c r="A30" s="85" t="s">
        <v>923</v>
      </c>
      <c r="B30" s="84"/>
      <c r="C30" s="85"/>
      <c r="D30" s="84"/>
    </row>
    <row r="31" s="73" customFormat="1" ht="24" customHeight="1" spans="1:4">
      <c r="A31" s="85" t="s">
        <v>924</v>
      </c>
      <c r="B31" s="84"/>
      <c r="C31" s="85"/>
      <c r="D31" s="84"/>
    </row>
    <row r="32" s="73" customFormat="1" ht="24" customHeight="1" spans="1:4">
      <c r="A32" s="85" t="s">
        <v>925</v>
      </c>
      <c r="B32" s="84"/>
      <c r="C32" s="85"/>
      <c r="D32" s="84"/>
    </row>
    <row r="33" s="73" customFormat="1" ht="24" customHeight="1" spans="1:4">
      <c r="A33" s="86" t="s">
        <v>926</v>
      </c>
      <c r="B33" s="84"/>
      <c r="C33" s="85"/>
      <c r="D33" s="84"/>
    </row>
    <row r="34" s="73" customFormat="1" ht="24" customHeight="1" spans="1:4">
      <c r="A34" s="86" t="s">
        <v>927</v>
      </c>
      <c r="B34" s="84"/>
      <c r="C34" s="85"/>
      <c r="D34" s="84"/>
    </row>
    <row r="35" s="73" customFormat="1" ht="24" customHeight="1" spans="1:4">
      <c r="A35" s="86" t="s">
        <v>928</v>
      </c>
      <c r="B35" s="84"/>
      <c r="C35" s="85"/>
      <c r="D35" s="84"/>
    </row>
    <row r="36" s="73" customFormat="1" ht="24" customHeight="1" spans="1:4">
      <c r="A36" s="86" t="s">
        <v>930</v>
      </c>
      <c r="B36" s="84"/>
      <c r="C36" s="85"/>
      <c r="D36" s="84"/>
    </row>
    <row r="37" s="73" customFormat="1" ht="24" customHeight="1" spans="1:4">
      <c r="A37" s="85"/>
      <c r="B37" s="84"/>
      <c r="C37" s="85"/>
      <c r="D37" s="84"/>
    </row>
    <row r="38" s="72" customFormat="1" ht="24" customHeight="1" spans="1:4">
      <c r="A38" s="88" t="s">
        <v>116</v>
      </c>
      <c r="B38" s="82"/>
      <c r="C38" s="89" t="s">
        <v>117</v>
      </c>
      <c r="D38" s="82"/>
    </row>
    <row r="39" s="72" customFormat="1" ht="24" customHeight="1" spans="1:4">
      <c r="A39" s="84"/>
      <c r="B39" s="84"/>
      <c r="C39" s="82" t="s">
        <v>118</v>
      </c>
      <c r="D39" s="82"/>
    </row>
    <row r="40" s="72" customFormat="1" ht="24" customHeight="1" spans="1:4">
      <c r="A40" s="84"/>
      <c r="B40" s="84"/>
      <c r="C40" s="83" t="s">
        <v>923</v>
      </c>
      <c r="D40" s="84"/>
    </row>
    <row r="41" s="72" customFormat="1" ht="24" customHeight="1" spans="1:4">
      <c r="A41" s="84"/>
      <c r="B41" s="84"/>
      <c r="C41" s="83" t="s">
        <v>924</v>
      </c>
      <c r="D41" s="84"/>
    </row>
    <row r="42" s="72" customFormat="1" ht="24" customHeight="1" spans="1:4">
      <c r="A42" s="84"/>
      <c r="B42" s="84"/>
      <c r="C42" s="83" t="s">
        <v>925</v>
      </c>
      <c r="D42" s="84"/>
    </row>
    <row r="43" s="72" customFormat="1" ht="24" customHeight="1" spans="1:4">
      <c r="A43" s="84"/>
      <c r="B43" s="84"/>
      <c r="C43" s="83" t="s">
        <v>926</v>
      </c>
      <c r="D43" s="84"/>
    </row>
    <row r="44" s="72" customFormat="1" ht="24" customHeight="1" spans="1:4">
      <c r="A44" s="84"/>
      <c r="B44" s="84"/>
      <c r="C44" s="83" t="s">
        <v>927</v>
      </c>
      <c r="D44" s="84"/>
    </row>
    <row r="45" s="72" customFormat="1" ht="24" customHeight="1" spans="1:4">
      <c r="A45" s="84"/>
      <c r="B45" s="84"/>
      <c r="C45" s="83" t="s">
        <v>928</v>
      </c>
      <c r="D45" s="84"/>
    </row>
    <row r="46" s="72" customFormat="1" ht="24" customHeight="1" spans="1:4">
      <c r="A46" s="84"/>
      <c r="B46" s="84"/>
      <c r="C46" s="83" t="s">
        <v>930</v>
      </c>
      <c r="D46" s="84"/>
    </row>
    <row r="47" s="74" customFormat="1" ht="42" customHeight="1" spans="1:254">
      <c r="A47" s="90" t="s">
        <v>879</v>
      </c>
      <c r="B47" s="90"/>
      <c r="C47" s="90"/>
      <c r="D47" s="90"/>
      <c r="HU47" s="75"/>
      <c r="HV47" s="75"/>
      <c r="HW47" s="75"/>
      <c r="HX47" s="75"/>
      <c r="HY47" s="75"/>
      <c r="HZ47" s="75"/>
      <c r="IA47" s="75"/>
      <c r="IB47" s="75"/>
      <c r="IC47" s="75"/>
      <c r="ID47" s="75"/>
      <c r="IE47" s="75"/>
      <c r="IF47" s="75"/>
      <c r="IG47" s="75"/>
      <c r="IH47" s="75"/>
      <c r="II47" s="75"/>
      <c r="IJ47" s="75"/>
      <c r="IK47" s="75"/>
      <c r="IL47" s="75"/>
      <c r="IM47" s="75"/>
      <c r="IN47" s="75"/>
      <c r="IO47" s="75"/>
      <c r="IP47" s="75"/>
      <c r="IQ47" s="75"/>
      <c r="IR47" s="75"/>
      <c r="IS47" s="75"/>
      <c r="IT47" s="75"/>
    </row>
    <row r="48" s="75" customFormat="1" ht="24" customHeight="1"/>
    <row r="49" s="75" customFormat="1" ht="24" customHeight="1"/>
    <row r="50" s="75" customFormat="1" ht="24" customHeight="1"/>
    <row r="51" s="75" customFormat="1" ht="24" customHeight="1"/>
    <row r="52" s="75" customFormat="1" ht="24" customHeight="1"/>
    <row r="53" s="75" customFormat="1" ht="24" customHeight="1"/>
    <row r="54" s="75" customFormat="1" ht="24" customHeight="1"/>
    <row r="55" s="75" customFormat="1" ht="24" customHeight="1"/>
    <row r="56" s="75" customFormat="1" ht="24" customHeight="1"/>
    <row r="57" s="75" customFormat="1" ht="24" customHeight="1"/>
    <row r="58" s="75" customFormat="1" ht="24" customHeight="1"/>
    <row r="59" s="75" customFormat="1" ht="24" customHeight="1"/>
    <row r="60" s="75" customFormat="1" ht="24" customHeight="1"/>
    <row r="61" s="75" customFormat="1" ht="24" customHeight="1"/>
    <row r="62" s="75" customFormat="1" ht="24" customHeight="1"/>
    <row r="63" s="75" customFormat="1" ht="24" customHeight="1"/>
    <row r="64" s="75" customFormat="1" ht="24" customHeight="1"/>
    <row r="65" s="75" customFormat="1" ht="24" customHeight="1"/>
    <row r="66" s="75" customFormat="1" ht="24" customHeight="1"/>
    <row r="67" s="75" customFormat="1" ht="24" customHeight="1"/>
    <row r="68" s="75" customFormat="1" ht="24" customHeight="1"/>
    <row r="69" s="75" customFormat="1" ht="24" customHeight="1"/>
    <row r="70" s="75" customFormat="1" ht="24" customHeight="1"/>
    <row r="71" s="75" customFormat="1" ht="24" customHeight="1"/>
    <row r="72" s="75" customFormat="1" ht="24" customHeight="1"/>
    <row r="73" s="75" customFormat="1" ht="24" customHeight="1"/>
    <row r="74" s="75" customFormat="1" ht="24" customHeight="1"/>
    <row r="75" s="75" customFormat="1" ht="24" customHeight="1"/>
    <row r="76" s="75" customFormat="1" ht="24" customHeight="1"/>
    <row r="77" s="75" customFormat="1" ht="24" customHeight="1"/>
    <row r="78" s="75" customFormat="1" ht="24" customHeight="1"/>
    <row r="79" s="75" customFormat="1" ht="24" customHeight="1"/>
    <row r="80" s="75" customFormat="1" ht="24" customHeight="1"/>
    <row r="81" s="75" customFormat="1" ht="24" customHeight="1"/>
  </sheetData>
  <mergeCells count="2">
    <mergeCell ref="A2:D2"/>
    <mergeCell ref="A47:D47"/>
  </mergeCells>
  <printOptions horizontalCentered="1"/>
  <pageMargins left="0.590277777777778" right="0.590277777777778" top="0.393055555555556" bottom="0.590277777777778" header="0.590277777777778" footer="0.393055555555556"/>
  <pageSetup paperSize="9" scale="95" firstPageNumber="0" fitToHeight="0" orientation="portrait" blackAndWhite="1" useFirstPageNumber="1"/>
  <headerFooter alignWithMargins="0"/>
</worksheet>
</file>

<file path=xl/worksheets/sheet3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G80"/>
  <sheetViews>
    <sheetView view="pageBreakPreview" zoomScaleNormal="100" zoomScaleSheetLayoutView="100" workbookViewId="0">
      <pane ySplit="6" topLeftCell="A7" activePane="bottomLeft" state="frozen"/>
      <selection/>
      <selection pane="bottomLeft" activeCell="F7" sqref="F7:G7"/>
    </sheetView>
  </sheetViews>
  <sheetFormatPr defaultColWidth="9" defaultRowHeight="13.5" outlineLevelCol="6"/>
  <cols>
    <col min="1" max="1" width="29.1333333333333" style="6" customWidth="1"/>
    <col min="2" max="7" width="11.6333333333333" style="6" customWidth="1"/>
    <col min="8" max="16384" width="9" style="6"/>
  </cols>
  <sheetData>
    <row r="1" s="1" customFormat="1" ht="24" customHeight="1" spans="1:1">
      <c r="A1" s="1" t="s">
        <v>941</v>
      </c>
    </row>
    <row r="2" s="42" customFormat="1" ht="42" customHeight="1" spans="1:7">
      <c r="A2" s="47" t="s">
        <v>942</v>
      </c>
      <c r="B2" s="47"/>
      <c r="C2" s="47"/>
      <c r="D2" s="47"/>
      <c r="E2" s="47"/>
      <c r="F2" s="47"/>
      <c r="G2" s="47"/>
    </row>
    <row r="3" s="43" customFormat="1" ht="27" customHeight="1" spans="1:7">
      <c r="A3" s="11"/>
      <c r="B3" s="11"/>
      <c r="F3" s="63" t="s">
        <v>67</v>
      </c>
      <c r="G3" s="63"/>
    </row>
    <row r="4" s="44" customFormat="1" ht="30" customHeight="1" spans="1:7">
      <c r="A4" s="14" t="s">
        <v>943</v>
      </c>
      <c r="B4" s="14" t="s">
        <v>944</v>
      </c>
      <c r="C4" s="14"/>
      <c r="D4" s="14"/>
      <c r="E4" s="14" t="s">
        <v>945</v>
      </c>
      <c r="F4" s="14"/>
      <c r="G4" s="14"/>
    </row>
    <row r="5" ht="24" customHeight="1" spans="1:7">
      <c r="A5" s="64"/>
      <c r="B5" s="64" t="s">
        <v>652</v>
      </c>
      <c r="C5" s="64" t="s">
        <v>946</v>
      </c>
      <c r="D5" s="64" t="s">
        <v>947</v>
      </c>
      <c r="E5" s="64" t="s">
        <v>652</v>
      </c>
      <c r="F5" s="64" t="s">
        <v>946</v>
      </c>
      <c r="G5" s="64" t="s">
        <v>947</v>
      </c>
    </row>
    <row r="6" ht="24" customHeight="1" spans="1:7">
      <c r="A6" s="64" t="s">
        <v>948</v>
      </c>
      <c r="B6" s="64" t="s">
        <v>949</v>
      </c>
      <c r="C6" s="64" t="s">
        <v>950</v>
      </c>
      <c r="D6" s="64" t="s">
        <v>951</v>
      </c>
      <c r="E6" s="64" t="s">
        <v>952</v>
      </c>
      <c r="F6" s="64" t="s">
        <v>953</v>
      </c>
      <c r="G6" s="64" t="s">
        <v>954</v>
      </c>
    </row>
    <row r="7" ht="24" customHeight="1" spans="1:7">
      <c r="A7" s="65" t="s">
        <v>955</v>
      </c>
      <c r="B7" s="66">
        <v>51425</v>
      </c>
      <c r="C7" s="66">
        <v>32875</v>
      </c>
      <c r="D7" s="66">
        <v>18550</v>
      </c>
      <c r="E7" s="66">
        <v>50486</v>
      </c>
      <c r="F7" s="66">
        <v>32326</v>
      </c>
      <c r="G7" s="66">
        <v>18160</v>
      </c>
    </row>
    <row r="8" ht="24" customHeight="1" spans="1:7">
      <c r="A8" s="65" t="s">
        <v>956</v>
      </c>
      <c r="B8" s="66">
        <v>51425</v>
      </c>
      <c r="C8" s="67">
        <v>32875</v>
      </c>
      <c r="D8" s="67">
        <v>18550</v>
      </c>
      <c r="E8" s="67">
        <v>50486</v>
      </c>
      <c r="F8" s="67">
        <v>32326</v>
      </c>
      <c r="G8" s="67">
        <v>18160</v>
      </c>
    </row>
    <row r="9" ht="24" customHeight="1" spans="1:7">
      <c r="A9" s="65" t="s">
        <v>957</v>
      </c>
      <c r="B9" s="66"/>
      <c r="C9" s="67"/>
      <c r="D9" s="67"/>
      <c r="E9" s="67"/>
      <c r="F9" s="67"/>
      <c r="G9" s="67"/>
    </row>
    <row r="10" ht="24" customHeight="1" spans="1:7">
      <c r="A10" s="65" t="s">
        <v>958</v>
      </c>
      <c r="B10" s="66"/>
      <c r="C10" s="67"/>
      <c r="D10" s="67"/>
      <c r="E10" s="67"/>
      <c r="F10" s="67"/>
      <c r="G10" s="67"/>
    </row>
    <row r="11" ht="24" customHeight="1" spans="1:7">
      <c r="A11" s="65" t="s">
        <v>959</v>
      </c>
      <c r="B11" s="66"/>
      <c r="C11" s="67"/>
      <c r="D11" s="67"/>
      <c r="E11" s="67"/>
      <c r="F11" s="67"/>
      <c r="G11" s="67"/>
    </row>
    <row r="12" ht="41.1" customHeight="1" spans="1:7">
      <c r="A12" s="40" t="s">
        <v>960</v>
      </c>
      <c r="B12" s="40"/>
      <c r="C12" s="40"/>
      <c r="D12" s="40"/>
      <c r="E12" s="40"/>
      <c r="F12" s="40"/>
      <c r="G12" s="40"/>
    </row>
    <row r="13" ht="24" customHeight="1"/>
    <row r="14" ht="24" customHeight="1"/>
    <row r="15" ht="24" customHeight="1"/>
    <row r="16" ht="24" customHeight="1"/>
    <row r="17" ht="24" customHeight="1"/>
    <row r="18" ht="24" customHeight="1"/>
    <row r="19" ht="24" customHeight="1"/>
    <row r="20" ht="24" customHeight="1"/>
    <row r="21" ht="24" customHeight="1"/>
    <row r="22" ht="24" customHeight="1"/>
    <row r="23" ht="24" customHeight="1"/>
    <row r="24" ht="24" customHeight="1"/>
    <row r="25" ht="24" customHeight="1"/>
    <row r="26" ht="24" customHeight="1"/>
    <row r="27" ht="24" customHeight="1"/>
    <row r="28" ht="24" customHeight="1"/>
    <row r="29" ht="24" customHeight="1"/>
    <row r="30" ht="24" customHeight="1"/>
    <row r="31" ht="24" customHeight="1"/>
    <row r="32" ht="24" customHeight="1"/>
    <row r="33" ht="24" customHeight="1"/>
    <row r="34" ht="24" customHeight="1"/>
    <row r="35" ht="24" customHeight="1"/>
    <row r="36" ht="24" customHeight="1"/>
    <row r="37" ht="24" customHeight="1"/>
    <row r="38" ht="24" customHeight="1"/>
    <row r="39" ht="24" customHeight="1"/>
    <row r="40" ht="24" customHeight="1"/>
    <row r="41" ht="24" customHeight="1"/>
    <row r="42" ht="24" customHeight="1"/>
    <row r="43" ht="24" customHeight="1"/>
    <row r="44" ht="24" customHeight="1"/>
    <row r="45" ht="24" customHeight="1"/>
    <row r="46" ht="24" customHeight="1"/>
    <row r="47" ht="24" customHeight="1"/>
    <row r="48" ht="24" customHeight="1"/>
    <row r="49" ht="24" customHeight="1"/>
    <row r="50" ht="24" customHeight="1"/>
    <row r="51" ht="24" customHeight="1"/>
    <row r="52" ht="24" customHeight="1"/>
    <row r="53" ht="24" customHeight="1"/>
    <row r="54" ht="24" customHeight="1"/>
    <row r="55" ht="24" customHeight="1"/>
    <row r="56" ht="24" customHeight="1"/>
    <row r="57" ht="24" customHeight="1"/>
    <row r="58" ht="24" customHeight="1"/>
    <row r="59" ht="24" customHeight="1"/>
    <row r="60" ht="24" customHeight="1"/>
    <row r="61" ht="24" customHeight="1"/>
    <row r="62" ht="24" customHeight="1"/>
    <row r="63" ht="24" customHeight="1"/>
    <row r="64" ht="24" customHeight="1"/>
    <row r="65" ht="24" customHeight="1"/>
    <row r="66" ht="24" customHeight="1"/>
    <row r="67" ht="24" customHeight="1"/>
    <row r="68" ht="24" customHeight="1"/>
    <row r="69" ht="24" customHeight="1"/>
    <row r="70" ht="24" customHeight="1"/>
    <row r="71" ht="24" customHeight="1"/>
    <row r="72" ht="24" customHeight="1"/>
    <row r="73" ht="24" customHeight="1"/>
    <row r="74" ht="24" customHeight="1"/>
    <row r="75" ht="24" customHeight="1"/>
    <row r="76" ht="24" customHeight="1"/>
    <row r="77" ht="24" customHeight="1"/>
    <row r="78" ht="24" customHeight="1"/>
    <row r="79" ht="24" customHeight="1"/>
    <row r="80" ht="24" customHeight="1"/>
  </sheetData>
  <mergeCells count="6">
    <mergeCell ref="A2:G2"/>
    <mergeCell ref="F3:G3"/>
    <mergeCell ref="B4:D4"/>
    <mergeCell ref="E4:G4"/>
    <mergeCell ref="A12:G12"/>
    <mergeCell ref="A4:A5"/>
  </mergeCells>
  <printOptions horizontalCentered="1"/>
  <pageMargins left="0.590277777777778" right="0.590277777777778" top="0.393055555555556" bottom="0.590277777777778" header="0.590277777777778" footer="0.393055555555556"/>
  <pageSetup paperSize="9" scale="93" firstPageNumber="0" fitToHeight="0" orientation="portrait" blackAndWhite="1" useFirstPageNumber="1"/>
  <headerFooter alignWithMargins="0"/>
</worksheet>
</file>

<file path=xl/worksheets/sheet3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C81"/>
  <sheetViews>
    <sheetView showZeros="0" view="pageBreakPreview" zoomScaleNormal="100" zoomScaleSheetLayoutView="100" workbookViewId="0">
      <pane ySplit="4" topLeftCell="A17" activePane="bottomLeft" state="frozen"/>
      <selection/>
      <selection pane="bottomLeft" activeCell="C28" sqref="C28"/>
    </sheetView>
  </sheetViews>
  <sheetFormatPr defaultColWidth="9" defaultRowHeight="13.5" outlineLevelCol="2"/>
  <cols>
    <col min="1" max="1" width="45.6333333333333" style="6" customWidth="1"/>
    <col min="2" max="3" width="21.3833333333333" style="45" customWidth="1"/>
    <col min="4" max="16384" width="9" style="6"/>
  </cols>
  <sheetData>
    <row r="1" s="1" customFormat="1" ht="24" customHeight="1" spans="1:3">
      <c r="A1" s="1" t="s">
        <v>961</v>
      </c>
      <c r="B1" s="46"/>
      <c r="C1" s="46"/>
    </row>
    <row r="2" s="42" customFormat="1" ht="42" customHeight="1" spans="1:3">
      <c r="A2" s="47" t="s">
        <v>962</v>
      </c>
      <c r="B2" s="48"/>
      <c r="C2" s="48"/>
    </row>
    <row r="3" s="43" customFormat="1" ht="27" customHeight="1" spans="2:3">
      <c r="B3" s="49"/>
      <c r="C3" s="50" t="s">
        <v>67</v>
      </c>
    </row>
    <row r="4" s="44" customFormat="1" ht="30" customHeight="1" spans="1:3">
      <c r="A4" s="51" t="s">
        <v>963</v>
      </c>
      <c r="B4" s="52" t="s">
        <v>964</v>
      </c>
      <c r="C4" s="52" t="s">
        <v>965</v>
      </c>
    </row>
    <row r="5" ht="24" customHeight="1" spans="1:3">
      <c r="A5" s="53" t="s">
        <v>966</v>
      </c>
      <c r="B5" s="54">
        <f>SUM(B6:B7)</f>
        <v>29986</v>
      </c>
      <c r="C5" s="54">
        <f>SUM(C6:C7)</f>
        <v>29986</v>
      </c>
    </row>
    <row r="6" ht="24" customHeight="1" spans="1:3">
      <c r="A6" s="55" t="s">
        <v>967</v>
      </c>
      <c r="B6" s="56">
        <v>29626</v>
      </c>
      <c r="C6" s="56">
        <v>29626</v>
      </c>
    </row>
    <row r="7" ht="24" customHeight="1" spans="1:3">
      <c r="A7" s="55" t="s">
        <v>968</v>
      </c>
      <c r="B7" s="56">
        <v>360</v>
      </c>
      <c r="C7" s="56">
        <v>360</v>
      </c>
    </row>
    <row r="8" ht="24" customHeight="1" spans="1:3">
      <c r="A8" s="53" t="s">
        <v>969</v>
      </c>
      <c r="B8" s="57">
        <f>SUM(B9:B10)</f>
        <v>31539</v>
      </c>
      <c r="C8" s="57">
        <f>SUM(C9:C10)</f>
        <v>31539</v>
      </c>
    </row>
    <row r="9" ht="24" customHeight="1" spans="1:3">
      <c r="A9" s="55" t="s">
        <v>967</v>
      </c>
      <c r="B9" s="56">
        <v>31038</v>
      </c>
      <c r="C9" s="56">
        <v>31038</v>
      </c>
    </row>
    <row r="10" ht="24" customHeight="1" spans="1:3">
      <c r="A10" s="55" t="s">
        <v>968</v>
      </c>
      <c r="B10" s="56">
        <v>501</v>
      </c>
      <c r="C10" s="56">
        <v>501</v>
      </c>
    </row>
    <row r="11" ht="24" customHeight="1" spans="1:3">
      <c r="A11" s="58" t="s">
        <v>970</v>
      </c>
      <c r="B11" s="57">
        <f>B12+B13+B14+B15</f>
        <v>23500</v>
      </c>
      <c r="C11" s="57">
        <f>C12+C13+C14+C15</f>
        <v>23500</v>
      </c>
    </row>
    <row r="12" ht="24" customHeight="1" spans="1:3">
      <c r="A12" s="55" t="s">
        <v>971</v>
      </c>
      <c r="B12" s="59">
        <v>3000</v>
      </c>
      <c r="C12" s="60">
        <v>3000</v>
      </c>
    </row>
    <row r="13" ht="24" customHeight="1" spans="1:3">
      <c r="A13" s="55" t="s">
        <v>972</v>
      </c>
      <c r="B13" s="59">
        <v>2400</v>
      </c>
      <c r="C13" s="60">
        <v>2400</v>
      </c>
    </row>
    <row r="14" ht="24" customHeight="1" spans="1:3">
      <c r="A14" s="55" t="s">
        <v>973</v>
      </c>
      <c r="B14" s="59">
        <v>18100</v>
      </c>
      <c r="C14" s="60">
        <v>18100</v>
      </c>
    </row>
    <row r="15" ht="24" customHeight="1" spans="1:3">
      <c r="A15" s="55" t="s">
        <v>974</v>
      </c>
      <c r="B15" s="59"/>
      <c r="C15" s="60"/>
    </row>
    <row r="16" ht="24" customHeight="1" spans="1:3">
      <c r="A16" s="53" t="s">
        <v>975</v>
      </c>
      <c r="B16" s="57">
        <f>SUM(B17:B18)</f>
        <v>3000</v>
      </c>
      <c r="C16" s="57">
        <f>SUM(C17:C18)</f>
        <v>3000</v>
      </c>
    </row>
    <row r="17" ht="24" customHeight="1" spans="1:3">
      <c r="A17" s="55" t="s">
        <v>976</v>
      </c>
      <c r="B17" s="59">
        <v>2700</v>
      </c>
      <c r="C17" s="59">
        <v>2700</v>
      </c>
    </row>
    <row r="18" ht="24" customHeight="1" spans="1:3">
      <c r="A18" s="55" t="s">
        <v>977</v>
      </c>
      <c r="B18" s="59">
        <v>300</v>
      </c>
      <c r="C18" s="59">
        <v>300</v>
      </c>
    </row>
    <row r="19" ht="24" customHeight="1" spans="1:3">
      <c r="A19" s="53" t="s">
        <v>978</v>
      </c>
      <c r="B19" s="57">
        <f>SUM(B20:B21)</f>
        <v>1018.268</v>
      </c>
      <c r="C19" s="57">
        <f>SUM(C20:C21)</f>
        <v>1018.268</v>
      </c>
    </row>
    <row r="20" ht="24" customHeight="1" spans="1:3">
      <c r="A20" s="55" t="s">
        <v>979</v>
      </c>
      <c r="B20" s="59">
        <v>1004</v>
      </c>
      <c r="C20" s="59">
        <v>1004</v>
      </c>
    </row>
    <row r="21" ht="24" customHeight="1" spans="1:3">
      <c r="A21" s="55" t="s">
        <v>980</v>
      </c>
      <c r="B21" s="59">
        <v>14.268</v>
      </c>
      <c r="C21" s="59">
        <v>14.268</v>
      </c>
    </row>
    <row r="22" ht="24" customHeight="1" spans="1:3">
      <c r="A22" s="53" t="s">
        <v>981</v>
      </c>
      <c r="B22" s="61">
        <f>SUM(B23:B24)</f>
        <v>50486</v>
      </c>
      <c r="C22" s="61">
        <f>SUM(C23:C24)</f>
        <v>50486</v>
      </c>
    </row>
    <row r="23" ht="24" customHeight="1" spans="1:3">
      <c r="A23" s="55" t="s">
        <v>967</v>
      </c>
      <c r="B23" s="56">
        <v>32326</v>
      </c>
      <c r="C23" s="56">
        <v>32326</v>
      </c>
    </row>
    <row r="24" ht="24" customHeight="1" spans="1:3">
      <c r="A24" s="55" t="s">
        <v>968</v>
      </c>
      <c r="B24" s="56">
        <v>18160</v>
      </c>
      <c r="C24" s="56">
        <v>18160</v>
      </c>
    </row>
    <row r="25" ht="24" customHeight="1" spans="1:3">
      <c r="A25" s="53" t="s">
        <v>982</v>
      </c>
      <c r="B25" s="61">
        <f>SUM(B26:B27)</f>
        <v>51425</v>
      </c>
      <c r="C25" s="61">
        <f>SUM(C26:C27)</f>
        <v>51425</v>
      </c>
    </row>
    <row r="26" ht="24" customHeight="1" spans="1:3">
      <c r="A26" s="55" t="s">
        <v>967</v>
      </c>
      <c r="B26" s="56">
        <v>32875</v>
      </c>
      <c r="C26" s="56">
        <v>32875</v>
      </c>
    </row>
    <row r="27" ht="24" customHeight="1" spans="1:3">
      <c r="A27" s="55" t="s">
        <v>968</v>
      </c>
      <c r="B27" s="56">
        <v>18550</v>
      </c>
      <c r="C27" s="56">
        <v>18550</v>
      </c>
    </row>
    <row r="28" ht="24" customHeight="1" spans="1:3">
      <c r="A28" s="53" t="s">
        <v>983</v>
      </c>
      <c r="B28" s="56"/>
      <c r="C28" s="56"/>
    </row>
    <row r="29" ht="24" customHeight="1" spans="1:3">
      <c r="A29" s="55" t="s">
        <v>984</v>
      </c>
      <c r="B29" s="56"/>
      <c r="C29" s="56"/>
    </row>
    <row r="30" ht="24" customHeight="1" spans="1:3">
      <c r="A30" s="55" t="s">
        <v>985</v>
      </c>
      <c r="B30" s="56"/>
      <c r="C30" s="56"/>
    </row>
    <row r="31" ht="65.1" customHeight="1" spans="1:3">
      <c r="A31" s="40" t="s">
        <v>986</v>
      </c>
      <c r="B31" s="62"/>
      <c r="C31" s="62"/>
    </row>
    <row r="32" ht="24" customHeight="1"/>
    <row r="33" ht="24" customHeight="1"/>
    <row r="34" ht="24" customHeight="1"/>
    <row r="35" ht="24" customHeight="1"/>
    <row r="36" ht="24" customHeight="1"/>
    <row r="37" ht="24" customHeight="1"/>
    <row r="38" ht="24" customHeight="1"/>
    <row r="39" ht="24" customHeight="1"/>
    <row r="40" ht="24" customHeight="1"/>
    <row r="41" ht="24" customHeight="1"/>
    <row r="42" ht="24" customHeight="1"/>
    <row r="43" ht="24" customHeight="1"/>
    <row r="44" ht="24" customHeight="1"/>
    <row r="45" ht="24" customHeight="1"/>
    <row r="46" ht="24" customHeight="1"/>
    <row r="47" ht="24" customHeight="1"/>
    <row r="48" ht="24" customHeight="1"/>
    <row r="49" ht="24" customHeight="1"/>
    <row r="50" ht="24" customHeight="1"/>
    <row r="51" ht="24" customHeight="1"/>
    <row r="52" ht="24" customHeight="1"/>
    <row r="53" ht="24" customHeight="1"/>
    <row r="54" ht="24" customHeight="1"/>
    <row r="55" ht="24" customHeight="1"/>
    <row r="56" ht="24" customHeight="1"/>
    <row r="57" ht="24" customHeight="1"/>
    <row r="58" ht="24" customHeight="1"/>
    <row r="59" ht="24" customHeight="1"/>
    <row r="60" ht="24" customHeight="1"/>
    <row r="61" ht="24" customHeight="1"/>
    <row r="62" ht="24" customHeight="1"/>
    <row r="63" ht="24" customHeight="1"/>
    <row r="64" ht="24" customHeight="1"/>
    <row r="65" ht="24" customHeight="1"/>
    <row r="66" ht="24" customHeight="1"/>
    <row r="67" ht="24" customHeight="1"/>
    <row r="68" ht="24" customHeight="1"/>
    <row r="69" ht="24" customHeight="1"/>
    <row r="70" ht="24" customHeight="1"/>
    <row r="71" ht="24" customHeight="1"/>
    <row r="72" ht="24" customHeight="1"/>
    <row r="73" ht="24" customHeight="1"/>
    <row r="74" ht="24" customHeight="1"/>
    <row r="75" ht="24" customHeight="1"/>
    <row r="76" ht="24" customHeight="1"/>
    <row r="77" ht="24" customHeight="1"/>
    <row r="78" ht="24" customHeight="1"/>
    <row r="79" ht="24" customHeight="1"/>
    <row r="80" ht="24" customHeight="1"/>
    <row r="81" ht="24" customHeight="1"/>
  </sheetData>
  <mergeCells count="2">
    <mergeCell ref="A2:C2"/>
    <mergeCell ref="A31:C31"/>
  </mergeCells>
  <printOptions horizontalCentered="1"/>
  <pageMargins left="0.590277777777778" right="0.590277777777778" top="0.393055555555556" bottom="0.590277777777778" header="0.590277777777778" footer="0.393055555555556"/>
  <pageSetup paperSize="9" scale="94" firstPageNumber="0" orientation="portrait" blackAndWhite="1" useFirstPageNumber="1"/>
  <headerFooter alignWithMargins="0"/>
</worksheet>
</file>

<file path=xl/worksheets/sheet3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80"/>
  <sheetViews>
    <sheetView showZeros="0" view="pageBreakPreview" zoomScaleNormal="100" zoomScaleSheetLayoutView="100" workbookViewId="0">
      <selection activeCell="B9" sqref="B9"/>
    </sheetView>
  </sheetViews>
  <sheetFormatPr defaultColWidth="9" defaultRowHeight="13.5"/>
  <cols>
    <col min="1" max="1" width="60.6333333333333" style="9" customWidth="1"/>
    <col min="2" max="2" width="28.1333333333333" style="9" customWidth="1"/>
    <col min="3" max="16384" width="9" style="9"/>
  </cols>
  <sheetData>
    <row r="1" s="1" customFormat="1" ht="24" customHeight="1" spans="1:1">
      <c r="A1" s="1" t="s">
        <v>987</v>
      </c>
    </row>
    <row r="2" s="30" customFormat="1" ht="42" customHeight="1" spans="1:1">
      <c r="A2" s="33" t="s">
        <v>988</v>
      </c>
    </row>
    <row r="3" s="31" customFormat="1" ht="27" customHeight="1" spans="2:2">
      <c r="B3" s="31" t="s">
        <v>67</v>
      </c>
    </row>
    <row r="4" s="32" customFormat="1" ht="30" customHeight="1" spans="1:2">
      <c r="A4" s="34" t="s">
        <v>989</v>
      </c>
      <c r="B4" s="34" t="s">
        <v>965</v>
      </c>
    </row>
    <row r="5" ht="30" customHeight="1" spans="1:2">
      <c r="A5" s="35" t="s">
        <v>990</v>
      </c>
      <c r="B5" s="36">
        <v>18100</v>
      </c>
    </row>
    <row r="6" ht="30" customHeight="1" spans="1:2">
      <c r="A6" s="35" t="s">
        <v>991</v>
      </c>
      <c r="B6" s="36">
        <v>18100</v>
      </c>
    </row>
    <row r="7" ht="30" customHeight="1" spans="1:2">
      <c r="A7" s="35" t="s">
        <v>992</v>
      </c>
      <c r="B7" s="36">
        <f>B8+B9</f>
        <v>314</v>
      </c>
    </row>
    <row r="8" ht="30" customHeight="1" spans="1:2">
      <c r="A8" s="37" t="s">
        <v>993</v>
      </c>
      <c r="B8" s="38">
        <v>300</v>
      </c>
    </row>
    <row r="9" ht="30" customHeight="1" spans="1:2">
      <c r="A9" s="37" t="s">
        <v>994</v>
      </c>
      <c r="B9" s="38">
        <v>14</v>
      </c>
    </row>
    <row r="10" ht="30" customHeight="1" spans="1:2">
      <c r="A10" s="35" t="s">
        <v>995</v>
      </c>
      <c r="B10" s="38"/>
    </row>
    <row r="11" ht="30" customHeight="1" spans="1:2">
      <c r="A11" s="35" t="s">
        <v>996</v>
      </c>
      <c r="B11" s="38"/>
    </row>
    <row r="12" ht="30" customHeight="1" spans="1:2">
      <c r="A12" s="35" t="s">
        <v>997</v>
      </c>
      <c r="B12" s="39"/>
    </row>
    <row r="13" s="6" customFormat="1" ht="77.25" customHeight="1" spans="1:9">
      <c r="A13" s="40" t="s">
        <v>998</v>
      </c>
      <c r="B13" s="40"/>
      <c r="C13" s="41"/>
      <c r="D13" s="41"/>
      <c r="E13" s="41"/>
      <c r="F13" s="41"/>
      <c r="G13" s="41"/>
      <c r="H13" s="41"/>
      <c r="I13" s="41"/>
    </row>
    <row r="14" ht="24" customHeight="1"/>
    <row r="15" ht="24" customHeight="1"/>
    <row r="16" ht="24" customHeight="1"/>
    <row r="17" ht="24" customHeight="1"/>
    <row r="18" ht="24" customHeight="1"/>
    <row r="19" ht="24" customHeight="1"/>
    <row r="20" ht="24" customHeight="1"/>
    <row r="21" ht="24" customHeight="1"/>
    <row r="22" ht="24" customHeight="1"/>
    <row r="23" ht="24" customHeight="1"/>
    <row r="24" ht="24" customHeight="1"/>
    <row r="25" ht="24" customHeight="1"/>
    <row r="26" ht="24" customHeight="1"/>
    <row r="27" ht="24" customHeight="1"/>
    <row r="28" ht="24" customHeight="1"/>
    <row r="29" ht="24" customHeight="1"/>
    <row r="30" ht="24" customHeight="1"/>
    <row r="31" ht="24" customHeight="1"/>
    <row r="32" ht="24" customHeight="1"/>
    <row r="33" ht="24" customHeight="1"/>
    <row r="34" ht="24" customHeight="1"/>
    <row r="35" ht="24" customHeight="1"/>
    <row r="36" ht="24" customHeight="1"/>
    <row r="37" ht="24" customHeight="1"/>
    <row r="38" ht="24" customHeight="1"/>
    <row r="39" ht="24" customHeight="1"/>
    <row r="40" ht="24" customHeight="1"/>
    <row r="41" ht="24" customHeight="1"/>
    <row r="42" ht="24" customHeight="1"/>
    <row r="43" ht="24" customHeight="1"/>
    <row r="44" ht="24" customHeight="1"/>
    <row r="45" ht="24" customHeight="1"/>
    <row r="46" ht="24" customHeight="1"/>
    <row r="47" ht="24" customHeight="1"/>
    <row r="48" ht="24" customHeight="1"/>
    <row r="49" ht="24" customHeight="1"/>
    <row r="50" ht="24" customHeight="1"/>
    <row r="51" ht="24" customHeight="1"/>
    <row r="52" ht="24" customHeight="1"/>
    <row r="53" ht="24" customHeight="1"/>
    <row r="54" ht="24" customHeight="1"/>
    <row r="55" ht="24" customHeight="1"/>
    <row r="56" ht="24" customHeight="1"/>
    <row r="57" ht="24" customHeight="1"/>
    <row r="58" ht="24" customHeight="1"/>
    <row r="59" ht="24" customHeight="1"/>
    <row r="60" ht="24" customHeight="1"/>
    <row r="61" ht="24" customHeight="1"/>
    <row r="62" ht="24" customHeight="1"/>
    <row r="63" ht="24" customHeight="1"/>
    <row r="64" ht="24" customHeight="1"/>
    <row r="65" ht="24" customHeight="1"/>
    <row r="66" ht="24" customHeight="1"/>
    <row r="67" ht="24" customHeight="1"/>
    <row r="68" ht="24" customHeight="1"/>
    <row r="69" ht="24" customHeight="1"/>
    <row r="70" ht="24" customHeight="1"/>
    <row r="71" ht="24" customHeight="1"/>
    <row r="72" ht="24" customHeight="1"/>
    <row r="73" ht="24" customHeight="1"/>
    <row r="74" ht="24" customHeight="1"/>
    <row r="75" ht="24" customHeight="1"/>
    <row r="76" ht="24" customHeight="1"/>
    <row r="77" ht="24" customHeight="1"/>
    <row r="78" ht="24" customHeight="1"/>
    <row r="79" ht="24" customHeight="1"/>
    <row r="80" ht="24" customHeight="1"/>
  </sheetData>
  <mergeCells count="2">
    <mergeCell ref="A2:B2"/>
    <mergeCell ref="A13:B13"/>
  </mergeCells>
  <printOptions horizontalCentered="1"/>
  <pageMargins left="0.590277777777778" right="0.590277777777778" top="0.393055555555556" bottom="0.590277777777778" header="0.590277777777778" footer="0.393055555555556"/>
  <pageSetup paperSize="9" firstPageNumber="0" orientation="portrait" blackAndWhite="1" useFirstPageNumber="1"/>
  <headerFooter alignWithMargins="0"/>
</worksheet>
</file>

<file path=xl/worksheets/sheet3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H81"/>
  <sheetViews>
    <sheetView showZeros="0" tabSelected="1" view="pageBreakPreview" zoomScaleNormal="100" zoomScaleSheetLayoutView="100" topLeftCell="A19" workbookViewId="0">
      <selection activeCell="A15" sqref="A15:H27"/>
    </sheetView>
  </sheetViews>
  <sheetFormatPr defaultColWidth="9" defaultRowHeight="13.5" outlineLevelCol="7"/>
  <cols>
    <col min="1" max="1" width="10.6333333333333" style="7" customWidth="1"/>
    <col min="2" max="2" width="12.75" style="8" customWidth="1"/>
    <col min="3" max="3" width="20" style="7" customWidth="1"/>
    <col min="4" max="7" width="13" style="7" customWidth="1"/>
    <col min="8" max="8" width="14.75" style="7" customWidth="1"/>
    <col min="9" max="16384" width="9" style="9"/>
  </cols>
  <sheetData>
    <row r="1" s="1" customFormat="1" ht="24" customHeight="1" spans="1:1">
      <c r="A1" s="1" t="s">
        <v>999</v>
      </c>
    </row>
    <row r="2" s="2" customFormat="1" ht="42" customHeight="1" spans="1:8">
      <c r="A2" s="10" t="s">
        <v>1000</v>
      </c>
      <c r="B2" s="10"/>
      <c r="C2" s="10"/>
      <c r="D2" s="10"/>
      <c r="E2" s="10"/>
      <c r="F2" s="10"/>
      <c r="G2" s="10"/>
      <c r="H2" s="10"/>
    </row>
    <row r="3" s="3" customFormat="1" ht="27" customHeight="1" spans="2:8">
      <c r="B3" s="11"/>
      <c r="C3" s="11"/>
      <c r="D3" s="11"/>
      <c r="E3" s="11"/>
      <c r="F3" s="11"/>
      <c r="G3" s="12"/>
      <c r="H3" s="12" t="s">
        <v>67</v>
      </c>
    </row>
    <row r="4" s="4" customFormat="1" ht="30" customHeight="1" spans="1:8">
      <c r="A4" s="13" t="s">
        <v>1001</v>
      </c>
      <c r="B4" s="14" t="s">
        <v>1002</v>
      </c>
      <c r="C4" s="14" t="s">
        <v>1003</v>
      </c>
      <c r="D4" s="14" t="s">
        <v>1004</v>
      </c>
      <c r="E4" s="14" t="s">
        <v>1005</v>
      </c>
      <c r="F4" s="14" t="s">
        <v>1006</v>
      </c>
      <c r="G4" s="14" t="s">
        <v>1007</v>
      </c>
      <c r="H4" s="14" t="s">
        <v>1008</v>
      </c>
    </row>
    <row r="5" s="5" customFormat="1" ht="54" customHeight="1" spans="1:8">
      <c r="A5" s="15" t="s">
        <v>1009</v>
      </c>
      <c r="B5" s="16" t="s">
        <v>1010</v>
      </c>
      <c r="C5" s="17" t="s">
        <v>1011</v>
      </c>
      <c r="D5" s="17" t="s">
        <v>1012</v>
      </c>
      <c r="E5" s="18" t="s">
        <v>1013</v>
      </c>
      <c r="F5" s="16" t="s">
        <v>1014</v>
      </c>
      <c r="G5" s="16">
        <v>59.04</v>
      </c>
      <c r="H5" s="19">
        <v>45546</v>
      </c>
    </row>
    <row r="6" s="5" customFormat="1" ht="62.1" customHeight="1" spans="1:8">
      <c r="A6" s="15" t="s">
        <v>1009</v>
      </c>
      <c r="B6" s="16" t="s">
        <v>1015</v>
      </c>
      <c r="C6" s="15" t="s">
        <v>1016</v>
      </c>
      <c r="D6" s="17" t="s">
        <v>1012</v>
      </c>
      <c r="E6" s="18" t="s">
        <v>1017</v>
      </c>
      <c r="F6" s="16" t="s">
        <v>1014</v>
      </c>
      <c r="G6" s="16">
        <v>72</v>
      </c>
      <c r="H6" s="19">
        <v>45546</v>
      </c>
    </row>
    <row r="7" s="5" customFormat="1" ht="54" customHeight="1" spans="1:8">
      <c r="A7" s="15" t="s">
        <v>1009</v>
      </c>
      <c r="B7" s="16" t="s">
        <v>1018</v>
      </c>
      <c r="C7" s="15" t="s">
        <v>1016</v>
      </c>
      <c r="D7" s="17" t="s">
        <v>1012</v>
      </c>
      <c r="E7" s="18" t="s">
        <v>1017</v>
      </c>
      <c r="F7" s="16" t="s">
        <v>1014</v>
      </c>
      <c r="G7" s="16">
        <v>66</v>
      </c>
      <c r="H7" s="19">
        <v>45546</v>
      </c>
    </row>
    <row r="8" s="5" customFormat="1" ht="54" customHeight="1" spans="1:8">
      <c r="A8" s="15" t="s">
        <v>1009</v>
      </c>
      <c r="B8" s="16" t="s">
        <v>1019</v>
      </c>
      <c r="C8" s="15" t="s">
        <v>1016</v>
      </c>
      <c r="D8" s="20" t="s">
        <v>1012</v>
      </c>
      <c r="E8" s="18" t="s">
        <v>1017</v>
      </c>
      <c r="F8" s="16" t="s">
        <v>1014</v>
      </c>
      <c r="G8" s="16">
        <v>72</v>
      </c>
      <c r="H8" s="19">
        <v>45546</v>
      </c>
    </row>
    <row r="9" s="5" customFormat="1" ht="54" customHeight="1" spans="1:8">
      <c r="A9" s="15" t="s">
        <v>1009</v>
      </c>
      <c r="B9" s="16" t="s">
        <v>1020</v>
      </c>
      <c r="C9" s="15" t="s">
        <v>1016</v>
      </c>
      <c r="D9" s="17" t="s">
        <v>1012</v>
      </c>
      <c r="E9" s="18" t="s">
        <v>1021</v>
      </c>
      <c r="F9" s="16" t="s">
        <v>1014</v>
      </c>
      <c r="G9" s="16">
        <v>72</v>
      </c>
      <c r="H9" s="19">
        <v>45546</v>
      </c>
    </row>
    <row r="10" s="5" customFormat="1" ht="54" customHeight="1" spans="1:8">
      <c r="A10" s="15" t="s">
        <v>1009</v>
      </c>
      <c r="B10" s="16" t="s">
        <v>1022</v>
      </c>
      <c r="C10" s="15" t="s">
        <v>1016</v>
      </c>
      <c r="D10" s="17" t="s">
        <v>1012</v>
      </c>
      <c r="E10" s="18" t="s">
        <v>1023</v>
      </c>
      <c r="F10" s="16" t="s">
        <v>1014</v>
      </c>
      <c r="G10" s="16">
        <v>71</v>
      </c>
      <c r="H10" s="19">
        <v>45546</v>
      </c>
    </row>
    <row r="11" s="6" customFormat="1" ht="54" customHeight="1" spans="1:8">
      <c r="A11" s="15" t="s">
        <v>1009</v>
      </c>
      <c r="B11" s="16" t="s">
        <v>1024</v>
      </c>
      <c r="C11" s="15" t="s">
        <v>1016</v>
      </c>
      <c r="D11" s="20" t="s">
        <v>1012</v>
      </c>
      <c r="E11" s="18" t="s">
        <v>1025</v>
      </c>
      <c r="F11" s="16" t="s">
        <v>1014</v>
      </c>
      <c r="G11" s="16">
        <v>74</v>
      </c>
      <c r="H11" s="19">
        <v>45546</v>
      </c>
    </row>
    <row r="12" s="6" customFormat="1" ht="54" customHeight="1" spans="1:8">
      <c r="A12" s="15" t="s">
        <v>1009</v>
      </c>
      <c r="B12" s="16" t="s">
        <v>1026</v>
      </c>
      <c r="C12" s="15" t="s">
        <v>1016</v>
      </c>
      <c r="D12" s="20" t="s">
        <v>1012</v>
      </c>
      <c r="E12" s="18" t="s">
        <v>1017</v>
      </c>
      <c r="F12" s="16" t="s">
        <v>1014</v>
      </c>
      <c r="G12" s="21">
        <v>70</v>
      </c>
      <c r="H12" s="19">
        <v>45546</v>
      </c>
    </row>
    <row r="13" s="6" customFormat="1" ht="54" customHeight="1" spans="1:8">
      <c r="A13" s="15" t="s">
        <v>1009</v>
      </c>
      <c r="B13" s="16" t="s">
        <v>1027</v>
      </c>
      <c r="C13" s="15" t="s">
        <v>1016</v>
      </c>
      <c r="D13" s="20" t="s">
        <v>1012</v>
      </c>
      <c r="E13" s="18" t="s">
        <v>1023</v>
      </c>
      <c r="F13" s="16" t="s">
        <v>1014</v>
      </c>
      <c r="G13" s="16">
        <v>28.96</v>
      </c>
      <c r="H13" s="19">
        <v>45546</v>
      </c>
    </row>
    <row r="14" s="6" customFormat="1" ht="54" customHeight="1" spans="1:8">
      <c r="A14" s="15" t="s">
        <v>1009</v>
      </c>
      <c r="B14" s="16" t="s">
        <v>1028</v>
      </c>
      <c r="C14" s="17" t="s">
        <v>1029</v>
      </c>
      <c r="D14" s="20" t="s">
        <v>1012</v>
      </c>
      <c r="E14" s="18" t="s">
        <v>1030</v>
      </c>
      <c r="F14" s="16" t="s">
        <v>1014</v>
      </c>
      <c r="G14" s="21">
        <v>1236</v>
      </c>
      <c r="H14" s="19">
        <v>45546</v>
      </c>
    </row>
    <row r="15" ht="54" customHeight="1" spans="1:8">
      <c r="A15" s="22" t="s">
        <v>1009</v>
      </c>
      <c r="B15" s="22" t="s">
        <v>1031</v>
      </c>
      <c r="C15" s="23" t="s">
        <v>1016</v>
      </c>
      <c r="D15" s="24" t="s">
        <v>1012</v>
      </c>
      <c r="E15" s="25" t="s">
        <v>1023</v>
      </c>
      <c r="F15" s="26" t="s">
        <v>1014</v>
      </c>
      <c r="G15" s="26">
        <v>30</v>
      </c>
      <c r="H15" s="27">
        <v>45546</v>
      </c>
    </row>
    <row r="16" ht="54" customHeight="1" spans="1:8">
      <c r="A16" s="22" t="s">
        <v>1009</v>
      </c>
      <c r="B16" s="22" t="s">
        <v>1032</v>
      </c>
      <c r="C16" s="23" t="s">
        <v>1016</v>
      </c>
      <c r="D16" s="24" t="s">
        <v>1012</v>
      </c>
      <c r="E16" s="25" t="s">
        <v>1023</v>
      </c>
      <c r="F16" s="26" t="s">
        <v>1014</v>
      </c>
      <c r="G16" s="26">
        <v>30</v>
      </c>
      <c r="H16" s="27">
        <v>45546</v>
      </c>
    </row>
    <row r="17" ht="54" customHeight="1" spans="1:8">
      <c r="A17" s="22" t="s">
        <v>1009</v>
      </c>
      <c r="B17" s="22" t="s">
        <v>1033</v>
      </c>
      <c r="C17" s="23" t="s">
        <v>1016</v>
      </c>
      <c r="D17" s="24" t="s">
        <v>1012</v>
      </c>
      <c r="E17" s="25" t="s">
        <v>1034</v>
      </c>
      <c r="F17" s="26" t="s">
        <v>1014</v>
      </c>
      <c r="G17" s="26">
        <v>78</v>
      </c>
      <c r="H17" s="27">
        <v>45546</v>
      </c>
    </row>
    <row r="18" ht="72" customHeight="1" spans="1:8">
      <c r="A18" s="22" t="s">
        <v>1009</v>
      </c>
      <c r="B18" s="26" t="s">
        <v>1035</v>
      </c>
      <c r="C18" s="28" t="s">
        <v>1036</v>
      </c>
      <c r="D18" s="24" t="s">
        <v>1012</v>
      </c>
      <c r="E18" s="26" t="s">
        <v>1037</v>
      </c>
      <c r="F18" s="26" t="s">
        <v>1014</v>
      </c>
      <c r="G18" s="26">
        <v>418</v>
      </c>
      <c r="H18" s="27">
        <v>45546</v>
      </c>
    </row>
    <row r="19" ht="54" customHeight="1" spans="1:8">
      <c r="A19" s="22" t="s">
        <v>1009</v>
      </c>
      <c r="B19" s="26" t="s">
        <v>1038</v>
      </c>
      <c r="C19" s="23" t="s">
        <v>1016</v>
      </c>
      <c r="D19" s="24" t="s">
        <v>1012</v>
      </c>
      <c r="E19" s="25" t="s">
        <v>1023</v>
      </c>
      <c r="F19" s="26" t="s">
        <v>1014</v>
      </c>
      <c r="G19" s="26">
        <v>377</v>
      </c>
      <c r="H19" s="27">
        <v>45546</v>
      </c>
    </row>
    <row r="20" ht="54" customHeight="1" spans="1:8">
      <c r="A20" s="22" t="s">
        <v>1009</v>
      </c>
      <c r="B20" s="26" t="s">
        <v>1010</v>
      </c>
      <c r="C20" s="23" t="s">
        <v>1011</v>
      </c>
      <c r="D20" s="24" t="s">
        <v>1012</v>
      </c>
      <c r="E20" s="25" t="s">
        <v>1013</v>
      </c>
      <c r="F20" s="26" t="s">
        <v>1014</v>
      </c>
      <c r="G20" s="26">
        <v>195</v>
      </c>
      <c r="H20" s="27">
        <v>45546</v>
      </c>
    </row>
    <row r="21" ht="54" customHeight="1" spans="1:8">
      <c r="A21" s="22" t="s">
        <v>1009</v>
      </c>
      <c r="B21" s="22" t="s">
        <v>1039</v>
      </c>
      <c r="C21" s="23" t="s">
        <v>1016</v>
      </c>
      <c r="D21" s="24" t="s">
        <v>1012</v>
      </c>
      <c r="E21" s="25" t="s">
        <v>1040</v>
      </c>
      <c r="F21" s="26" t="s">
        <v>1014</v>
      </c>
      <c r="G21" s="26">
        <v>51</v>
      </c>
      <c r="H21" s="27">
        <v>45546</v>
      </c>
    </row>
    <row r="22" ht="54" customHeight="1" spans="1:8">
      <c r="A22" s="22" t="s">
        <v>1009</v>
      </c>
      <c r="B22" s="26" t="s">
        <v>1041</v>
      </c>
      <c r="C22" s="29" t="s">
        <v>1042</v>
      </c>
      <c r="D22" s="22" t="s">
        <v>1012</v>
      </c>
      <c r="E22" s="22" t="s">
        <v>1017</v>
      </c>
      <c r="F22" s="29" t="s">
        <v>1043</v>
      </c>
      <c r="G22" s="26">
        <v>1000</v>
      </c>
      <c r="H22" s="27">
        <v>45533</v>
      </c>
    </row>
    <row r="23" ht="54" customHeight="1" spans="1:8">
      <c r="A23" s="22" t="s">
        <v>1009</v>
      </c>
      <c r="B23" s="26" t="s">
        <v>1044</v>
      </c>
      <c r="C23" s="29" t="s">
        <v>1042</v>
      </c>
      <c r="D23" s="22" t="s">
        <v>1012</v>
      </c>
      <c r="E23" s="22" t="s">
        <v>1017</v>
      </c>
      <c r="F23" s="29" t="s">
        <v>1043</v>
      </c>
      <c r="G23" s="26">
        <v>2000</v>
      </c>
      <c r="H23" s="27">
        <v>45533</v>
      </c>
    </row>
    <row r="24" ht="54" customHeight="1" spans="1:8">
      <c r="A24" s="22" t="s">
        <v>1009</v>
      </c>
      <c r="B24" s="26" t="s">
        <v>1045</v>
      </c>
      <c r="C24" s="29" t="s">
        <v>1046</v>
      </c>
      <c r="D24" s="22" t="s">
        <v>1012</v>
      </c>
      <c r="E24" s="22" t="s">
        <v>1017</v>
      </c>
      <c r="F24" s="29" t="s">
        <v>1043</v>
      </c>
      <c r="G24" s="26">
        <v>4400</v>
      </c>
      <c r="H24" s="27">
        <v>45533</v>
      </c>
    </row>
    <row r="25" ht="54" customHeight="1" spans="1:8">
      <c r="A25" s="22" t="s">
        <v>1009</v>
      </c>
      <c r="B25" s="26" t="s">
        <v>1047</v>
      </c>
      <c r="C25" s="29" t="s">
        <v>1048</v>
      </c>
      <c r="D25" s="22" t="s">
        <v>1012</v>
      </c>
      <c r="E25" s="22" t="s">
        <v>1049</v>
      </c>
      <c r="F25" s="29" t="s">
        <v>1043</v>
      </c>
      <c r="G25" s="26">
        <v>4000</v>
      </c>
      <c r="H25" s="27">
        <v>45533</v>
      </c>
    </row>
    <row r="26" ht="54" customHeight="1" spans="1:8">
      <c r="A26" s="22" t="s">
        <v>1009</v>
      </c>
      <c r="B26" s="26" t="s">
        <v>1050</v>
      </c>
      <c r="C26" s="29" t="s">
        <v>1051</v>
      </c>
      <c r="D26" s="22" t="s">
        <v>1012</v>
      </c>
      <c r="E26" s="22" t="s">
        <v>1017</v>
      </c>
      <c r="F26" s="29" t="s">
        <v>1043</v>
      </c>
      <c r="G26" s="26">
        <v>2700</v>
      </c>
      <c r="H26" s="27">
        <v>45533</v>
      </c>
    </row>
    <row r="27" ht="54" customHeight="1" spans="1:8">
      <c r="A27" s="22" t="s">
        <v>1009</v>
      </c>
      <c r="B27" s="26" t="s">
        <v>1052</v>
      </c>
      <c r="C27" s="29" t="s">
        <v>1011</v>
      </c>
      <c r="D27" s="22" t="s">
        <v>1012</v>
      </c>
      <c r="E27" s="22" t="s">
        <v>1053</v>
      </c>
      <c r="F27" s="29" t="s">
        <v>1043</v>
      </c>
      <c r="G27" s="26">
        <v>4000</v>
      </c>
      <c r="H27" s="27">
        <v>45533</v>
      </c>
    </row>
    <row r="28" ht="24" customHeight="1"/>
    <row r="29" ht="24" customHeight="1"/>
    <row r="30" ht="24" customHeight="1"/>
    <row r="31" ht="24" customHeight="1"/>
    <row r="32" ht="24" customHeight="1"/>
    <row r="33" ht="24" customHeight="1"/>
    <row r="34" ht="24" customHeight="1"/>
    <row r="35" ht="24" customHeight="1"/>
    <row r="36" ht="24" customHeight="1"/>
    <row r="37" ht="24" customHeight="1"/>
    <row r="38" ht="24" customHeight="1"/>
    <row r="39" ht="24" customHeight="1"/>
    <row r="40" ht="24" customHeight="1"/>
    <row r="41" ht="24" customHeight="1"/>
    <row r="42" ht="24" customHeight="1"/>
    <row r="43" ht="24" customHeight="1"/>
    <row r="44" ht="24" customHeight="1"/>
    <row r="45" ht="24" customHeight="1"/>
    <row r="46" ht="24" customHeight="1"/>
    <row r="47" ht="24" customHeight="1"/>
    <row r="48" ht="24" customHeight="1"/>
    <row r="49" ht="24" customHeight="1"/>
    <row r="50" ht="24" customHeight="1"/>
    <row r="51" ht="24" customHeight="1"/>
    <row r="52" ht="24" customHeight="1"/>
    <row r="53" ht="24" customHeight="1"/>
    <row r="54" ht="24" customHeight="1"/>
    <row r="55" ht="24" customHeight="1"/>
    <row r="56" ht="24" customHeight="1"/>
    <row r="57" ht="24" customHeight="1"/>
    <row r="58" ht="24" customHeight="1"/>
    <row r="59" ht="24" customHeight="1"/>
    <row r="60" ht="24" customHeight="1"/>
    <row r="61" ht="24" customHeight="1"/>
    <row r="62" ht="24" customHeight="1"/>
    <row r="63" ht="24" customHeight="1"/>
    <row r="64" ht="24" customHeight="1"/>
    <row r="65" ht="24" customHeight="1"/>
    <row r="66" ht="24" customHeight="1"/>
    <row r="67" ht="24" customHeight="1"/>
    <row r="68" ht="24" customHeight="1"/>
    <row r="69" ht="24" customHeight="1"/>
    <row r="70" ht="24" customHeight="1"/>
    <row r="71" ht="24" customHeight="1"/>
    <row r="72" ht="24" customHeight="1"/>
    <row r="73" ht="24" customHeight="1"/>
    <row r="74" ht="24" customHeight="1"/>
    <row r="75" ht="24" customHeight="1"/>
    <row r="76" ht="24" customHeight="1"/>
    <row r="77" ht="24" customHeight="1"/>
    <row r="78" ht="24" customHeight="1"/>
    <row r="79" ht="24" customHeight="1"/>
    <row r="80" ht="24" customHeight="1"/>
    <row r="81" ht="24" customHeight="1"/>
  </sheetData>
  <mergeCells count="1">
    <mergeCell ref="A2:H2"/>
  </mergeCells>
  <printOptions horizontalCentered="1"/>
  <pageMargins left="0.590277777777778" right="0.590277777777778" top="0.393055555555556" bottom="0.590277777777778" header="0.590277777777778" footer="0.393055555555556"/>
  <pageSetup paperSize="9" scale="83" firstPageNumber="0" fitToHeight="0" orientation="portrait" blackAndWhite="1" useFirstPageNumber="1"/>
  <headerFooter alignWithMargins="0"/>
  <drawing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J81"/>
  <sheetViews>
    <sheetView showGridLines="0" showZeros="0" view="pageBreakPreview" zoomScaleNormal="100" zoomScaleSheetLayoutView="100" workbookViewId="0">
      <selection activeCell="E31" sqref="E31"/>
    </sheetView>
  </sheetViews>
  <sheetFormatPr defaultColWidth="9" defaultRowHeight="15" customHeight="1"/>
  <cols>
    <col min="1" max="1" width="40.6333333333333" style="571" customWidth="1"/>
    <col min="2" max="4" width="10.6333333333333" style="571" customWidth="1"/>
    <col min="5" max="5" width="10.6333333333333" style="366" customWidth="1"/>
    <col min="6" max="6" width="11.75" style="571" customWidth="1"/>
    <col min="7" max="16384" width="9" style="571"/>
  </cols>
  <sheetData>
    <row r="1" s="306" customFormat="1" ht="24" customHeight="1" spans="1:6">
      <c r="A1" s="311" t="s">
        <v>120</v>
      </c>
      <c r="B1" s="311"/>
      <c r="C1" s="311"/>
      <c r="D1" s="311"/>
      <c r="E1" s="368"/>
      <c r="F1" s="312"/>
    </row>
    <row r="2" s="565" customFormat="1" ht="42" customHeight="1" spans="1:6">
      <c r="A2" s="572" t="s">
        <v>121</v>
      </c>
      <c r="B2" s="572"/>
      <c r="C2" s="572"/>
      <c r="D2" s="572"/>
      <c r="E2" s="572"/>
      <c r="F2" s="572"/>
    </row>
    <row r="3" s="566" customFormat="1" ht="27" customHeight="1" spans="5:6">
      <c r="E3" s="369"/>
      <c r="F3" s="573" t="s">
        <v>2</v>
      </c>
    </row>
    <row r="4" s="567" customFormat="1" ht="30" customHeight="1" spans="1:6">
      <c r="A4" s="302" t="s">
        <v>3</v>
      </c>
      <c r="B4" s="317" t="s">
        <v>4</v>
      </c>
      <c r="C4" s="318" t="s">
        <v>122</v>
      </c>
      <c r="D4" s="319" t="s">
        <v>6</v>
      </c>
      <c r="E4" s="371" t="s">
        <v>7</v>
      </c>
      <c r="F4" s="320" t="s">
        <v>8</v>
      </c>
    </row>
    <row r="5" s="567" customFormat="1" ht="24" customHeight="1" spans="1:6">
      <c r="A5" s="574" t="s">
        <v>9</v>
      </c>
      <c r="B5" s="575">
        <v>3395</v>
      </c>
      <c r="C5" s="575">
        <v>3395</v>
      </c>
      <c r="D5" s="575">
        <v>4128</v>
      </c>
      <c r="E5" s="576">
        <f t="shared" ref="E5:E7" si="0">D5/B5</f>
        <v>1.2159057437408</v>
      </c>
      <c r="F5" s="577">
        <v>2.22413793103448</v>
      </c>
    </row>
    <row r="6" s="568" customFormat="1" ht="24" customHeight="1" spans="1:6">
      <c r="A6" s="578" t="s">
        <v>10</v>
      </c>
      <c r="B6" s="579">
        <v>745</v>
      </c>
      <c r="C6" s="579">
        <v>745</v>
      </c>
      <c r="D6" s="579">
        <v>775</v>
      </c>
      <c r="E6" s="580">
        <f t="shared" si="0"/>
        <v>1.04026845637584</v>
      </c>
      <c r="F6" s="581">
        <v>1.05729877216917</v>
      </c>
    </row>
    <row r="7" s="568" customFormat="1" ht="24" customHeight="1" spans="1:6">
      <c r="A7" s="578" t="s">
        <v>11</v>
      </c>
      <c r="B7" s="579">
        <v>36</v>
      </c>
      <c r="C7" s="579">
        <v>36</v>
      </c>
      <c r="D7" s="579">
        <v>60</v>
      </c>
      <c r="E7" s="580">
        <f t="shared" si="0"/>
        <v>1.66666666666667</v>
      </c>
      <c r="F7" s="581">
        <v>2.85714285714286</v>
      </c>
    </row>
    <row r="8" s="568" customFormat="1" ht="24" customHeight="1" spans="1:6">
      <c r="A8" s="578" t="s">
        <v>12</v>
      </c>
      <c r="B8" s="579"/>
      <c r="C8" s="579"/>
      <c r="D8" s="579"/>
      <c r="E8" s="580"/>
      <c r="F8" s="581"/>
    </row>
    <row r="9" s="568" customFormat="1" ht="24" customHeight="1" spans="1:6">
      <c r="A9" s="578" t="s">
        <v>13</v>
      </c>
      <c r="B9" s="579">
        <v>63</v>
      </c>
      <c r="C9" s="579">
        <v>63</v>
      </c>
      <c r="D9" s="579">
        <v>103</v>
      </c>
      <c r="E9" s="580">
        <f t="shared" ref="E9:E18" si="1">D9/B9</f>
        <v>1.63492063492063</v>
      </c>
      <c r="F9" s="581">
        <v>0.565934065934066</v>
      </c>
    </row>
    <row r="10" s="568" customFormat="1" ht="24" customHeight="1" spans="1:6">
      <c r="A10" s="578" t="s">
        <v>14</v>
      </c>
      <c r="B10" s="579">
        <v>30</v>
      </c>
      <c r="C10" s="579">
        <v>30</v>
      </c>
      <c r="D10" s="579">
        <v>24</v>
      </c>
      <c r="E10" s="580">
        <f t="shared" si="1"/>
        <v>0.8</v>
      </c>
      <c r="F10" s="581">
        <v>0.75</v>
      </c>
    </row>
    <row r="11" s="568" customFormat="1" ht="24" customHeight="1" spans="1:6">
      <c r="A11" s="578" t="s">
        <v>15</v>
      </c>
      <c r="B11" s="579">
        <v>38</v>
      </c>
      <c r="C11" s="579">
        <v>38</v>
      </c>
      <c r="D11" s="579">
        <v>37</v>
      </c>
      <c r="E11" s="580">
        <f t="shared" si="1"/>
        <v>0.973684210526316</v>
      </c>
      <c r="F11" s="581">
        <v>1</v>
      </c>
    </row>
    <row r="12" s="568" customFormat="1" ht="24" customHeight="1" spans="1:6">
      <c r="A12" s="578" t="s">
        <v>16</v>
      </c>
      <c r="B12" s="579">
        <v>70</v>
      </c>
      <c r="C12" s="579">
        <v>70</v>
      </c>
      <c r="D12" s="579">
        <v>89</v>
      </c>
      <c r="E12" s="580">
        <f t="shared" si="1"/>
        <v>1.27142857142857</v>
      </c>
      <c r="F12" s="581">
        <v>0.81651376146789</v>
      </c>
    </row>
    <row r="13" s="568" customFormat="1" ht="24" customHeight="1" spans="1:6">
      <c r="A13" s="578" t="s">
        <v>17</v>
      </c>
      <c r="B13" s="579">
        <v>13</v>
      </c>
      <c r="C13" s="579">
        <v>13</v>
      </c>
      <c r="D13" s="579">
        <v>12</v>
      </c>
      <c r="E13" s="580">
        <f t="shared" si="1"/>
        <v>0.923076923076923</v>
      </c>
      <c r="F13" s="581">
        <v>0.923076923076923</v>
      </c>
    </row>
    <row r="14" s="568" customFormat="1" ht="24" customHeight="1" spans="1:6">
      <c r="A14" s="578" t="s">
        <v>18</v>
      </c>
      <c r="B14" s="579">
        <v>3</v>
      </c>
      <c r="C14" s="579">
        <v>3</v>
      </c>
      <c r="D14" s="579">
        <v>3</v>
      </c>
      <c r="E14" s="580">
        <f t="shared" si="1"/>
        <v>1</v>
      </c>
      <c r="F14" s="581">
        <v>1</v>
      </c>
    </row>
    <row r="15" s="568" customFormat="1" ht="24" customHeight="1" spans="1:6">
      <c r="A15" s="578" t="s">
        <v>19</v>
      </c>
      <c r="B15" s="579">
        <v>300</v>
      </c>
      <c r="C15" s="579">
        <v>300</v>
      </c>
      <c r="D15" s="579">
        <v>-5</v>
      </c>
      <c r="E15" s="580">
        <f t="shared" si="1"/>
        <v>-0.0166666666666667</v>
      </c>
      <c r="F15" s="581">
        <v>-0.0124688279301746</v>
      </c>
    </row>
    <row r="16" s="568" customFormat="1" ht="24" customHeight="1" spans="1:6">
      <c r="A16" s="578" t="s">
        <v>20</v>
      </c>
      <c r="B16" s="579">
        <v>77</v>
      </c>
      <c r="C16" s="579">
        <v>77</v>
      </c>
      <c r="D16" s="579">
        <v>100</v>
      </c>
      <c r="E16" s="580">
        <f t="shared" si="1"/>
        <v>1.2987012987013</v>
      </c>
      <c r="F16" s="581">
        <v>1.19047619047619</v>
      </c>
    </row>
    <row r="17" s="568" customFormat="1" ht="24" customHeight="1" spans="1:6">
      <c r="A17" s="578" t="s">
        <v>21</v>
      </c>
      <c r="B17" s="579">
        <v>1866</v>
      </c>
      <c r="C17" s="579">
        <v>1866</v>
      </c>
      <c r="D17" s="579">
        <v>2899</v>
      </c>
      <c r="E17" s="580">
        <f t="shared" si="1"/>
        <v>1.55359056806002</v>
      </c>
      <c r="F17" s="581">
        <v>93.5161290322581</v>
      </c>
    </row>
    <row r="18" s="568" customFormat="1" ht="24" customHeight="1" spans="1:6">
      <c r="A18" s="578" t="s">
        <v>22</v>
      </c>
      <c r="B18" s="579">
        <v>150</v>
      </c>
      <c r="C18" s="579">
        <v>150</v>
      </c>
      <c r="D18" s="579">
        <v>29</v>
      </c>
      <c r="E18" s="580">
        <f t="shared" si="1"/>
        <v>0.193333333333333</v>
      </c>
      <c r="F18" s="581">
        <v>0.139423076923077</v>
      </c>
    </row>
    <row r="19" s="568" customFormat="1" ht="24" customHeight="1" spans="1:6">
      <c r="A19" s="578" t="s">
        <v>23</v>
      </c>
      <c r="B19" s="579"/>
      <c r="C19" s="579"/>
      <c r="D19" s="579"/>
      <c r="E19" s="580"/>
      <c r="F19" s="581"/>
    </row>
    <row r="20" s="568" customFormat="1" ht="24" customHeight="1" spans="1:10">
      <c r="A20" s="578" t="s">
        <v>24</v>
      </c>
      <c r="B20" s="579">
        <v>4</v>
      </c>
      <c r="C20" s="579">
        <v>4</v>
      </c>
      <c r="D20" s="579">
        <v>2</v>
      </c>
      <c r="E20" s="580">
        <f>D20/B20</f>
        <v>0.5</v>
      </c>
      <c r="F20" s="581">
        <v>1</v>
      </c>
      <c r="J20" s="587"/>
    </row>
    <row r="21" s="568" customFormat="1" ht="24" customHeight="1" spans="1:6">
      <c r="A21" s="578" t="s">
        <v>25</v>
      </c>
      <c r="B21" s="579"/>
      <c r="C21" s="579"/>
      <c r="D21" s="579"/>
      <c r="E21" s="580"/>
      <c r="F21" s="577"/>
    </row>
    <row r="22" s="567" customFormat="1" ht="24" customHeight="1" spans="1:6">
      <c r="A22" s="574" t="s">
        <v>26</v>
      </c>
      <c r="B22" s="575">
        <v>1455</v>
      </c>
      <c r="C22" s="575">
        <v>1455</v>
      </c>
      <c r="D22" s="575">
        <v>8579</v>
      </c>
      <c r="E22" s="576">
        <f t="shared" ref="E22:E25" si="2">D22/B22</f>
        <v>5.89621993127148</v>
      </c>
      <c r="F22" s="577">
        <v>3.9791280148423</v>
      </c>
    </row>
    <row r="23" s="568" customFormat="1" ht="24" customHeight="1" spans="1:6">
      <c r="A23" s="578" t="s">
        <v>27</v>
      </c>
      <c r="B23" s="579">
        <v>750</v>
      </c>
      <c r="C23" s="579">
        <v>750</v>
      </c>
      <c r="D23" s="579">
        <v>800</v>
      </c>
      <c r="E23" s="580">
        <f t="shared" si="2"/>
        <v>1.06666666666667</v>
      </c>
      <c r="F23" s="581">
        <v>1.04575163398693</v>
      </c>
    </row>
    <row r="24" s="568" customFormat="1" ht="24" customHeight="1" spans="1:6">
      <c r="A24" s="578" t="s">
        <v>28</v>
      </c>
      <c r="B24" s="579">
        <v>50</v>
      </c>
      <c r="C24" s="579">
        <v>50</v>
      </c>
      <c r="D24" s="579">
        <v>570</v>
      </c>
      <c r="E24" s="580">
        <f t="shared" si="2"/>
        <v>11.4</v>
      </c>
      <c r="F24" s="581">
        <v>11.4</v>
      </c>
    </row>
    <row r="25" s="568" customFormat="1" ht="24" customHeight="1" spans="1:6">
      <c r="A25" s="578" t="s">
        <v>29</v>
      </c>
      <c r="B25" s="579">
        <v>255</v>
      </c>
      <c r="C25" s="579">
        <v>255</v>
      </c>
      <c r="D25" s="579">
        <v>2617</v>
      </c>
      <c r="E25" s="580">
        <f t="shared" si="2"/>
        <v>10.2627450980392</v>
      </c>
      <c r="F25" s="581">
        <v>5.07170542635659</v>
      </c>
    </row>
    <row r="26" s="568" customFormat="1" ht="24" customHeight="1" spans="1:6">
      <c r="A26" s="578" t="s">
        <v>30</v>
      </c>
      <c r="B26" s="579"/>
      <c r="C26" s="579"/>
      <c r="D26" s="579"/>
      <c r="E26" s="576"/>
      <c r="F26" s="581"/>
    </row>
    <row r="27" s="568" customFormat="1" ht="24" customHeight="1" spans="1:6">
      <c r="A27" s="578" t="s">
        <v>31</v>
      </c>
      <c r="B27" s="579">
        <v>351</v>
      </c>
      <c r="C27" s="579">
        <v>351</v>
      </c>
      <c r="D27" s="579">
        <v>4296</v>
      </c>
      <c r="E27" s="576">
        <f>D27/B27</f>
        <v>12.2393162393162</v>
      </c>
      <c r="F27" s="581">
        <v>5.5360824742268</v>
      </c>
    </row>
    <row r="28" s="568" customFormat="1" ht="24" customHeight="1" spans="1:6">
      <c r="A28" s="578" t="s">
        <v>32</v>
      </c>
      <c r="B28" s="579"/>
      <c r="C28" s="579"/>
      <c r="D28" s="579"/>
      <c r="E28" s="576"/>
      <c r="F28" s="577"/>
    </row>
    <row r="29" s="568" customFormat="1" ht="24" customHeight="1" spans="1:6">
      <c r="A29" s="578" t="s">
        <v>33</v>
      </c>
      <c r="B29" s="579"/>
      <c r="C29" s="579"/>
      <c r="D29" s="579">
        <v>17</v>
      </c>
      <c r="E29" s="576"/>
      <c r="F29" s="577"/>
    </row>
    <row r="30" s="568" customFormat="1" ht="24" customHeight="1" spans="1:6">
      <c r="A30" s="578" t="s">
        <v>34</v>
      </c>
      <c r="B30" s="579">
        <v>49</v>
      </c>
      <c r="C30" s="579">
        <v>49</v>
      </c>
      <c r="D30" s="579">
        <v>279</v>
      </c>
      <c r="E30" s="576">
        <f>D30/B30</f>
        <v>5.69387755102041</v>
      </c>
      <c r="F30" s="577">
        <v>5.69387755102041</v>
      </c>
    </row>
    <row r="31" s="568" customFormat="1" ht="24" customHeight="1" spans="1:6">
      <c r="A31" s="582"/>
      <c r="B31" s="583"/>
      <c r="C31" s="583"/>
      <c r="D31" s="583"/>
      <c r="E31" s="576"/>
      <c r="F31" s="577"/>
    </row>
    <row r="32" s="568" customFormat="1" ht="24" customHeight="1" spans="1:6">
      <c r="A32" s="302" t="s">
        <v>35</v>
      </c>
      <c r="B32" s="302">
        <f>B22+B5</f>
        <v>4850</v>
      </c>
      <c r="C32" s="302">
        <f>C22+C5</f>
        <v>4850</v>
      </c>
      <c r="D32" s="302">
        <f>D22+D5</f>
        <v>12707</v>
      </c>
      <c r="E32" s="576">
        <f>D32/B32</f>
        <v>2.62</v>
      </c>
      <c r="F32" s="577">
        <v>3.1672482552343</v>
      </c>
    </row>
    <row r="33" s="569" customFormat="1" ht="24" customHeight="1" spans="1:6">
      <c r="A33" s="584"/>
      <c r="B33" s="585"/>
      <c r="C33" s="585"/>
      <c r="D33" s="585"/>
      <c r="E33" s="585"/>
      <c r="F33" s="585"/>
    </row>
    <row r="34" s="570" customFormat="1" ht="24" customHeight="1" spans="5:5">
      <c r="E34" s="374"/>
    </row>
    <row r="35" s="570" customFormat="1" ht="24" customHeight="1" spans="5:6">
      <c r="E35" s="374"/>
      <c r="F35" s="586"/>
    </row>
    <row r="36" s="570" customFormat="1" ht="24" customHeight="1" spans="5:5">
      <c r="E36" s="374"/>
    </row>
    <row r="37" s="570" customFormat="1" ht="24" customHeight="1" spans="5:5">
      <c r="E37" s="374"/>
    </row>
    <row r="38" s="570" customFormat="1" ht="24" customHeight="1" spans="5:5">
      <c r="E38" s="374"/>
    </row>
    <row r="39" s="570" customFormat="1" ht="24" customHeight="1" spans="5:5">
      <c r="E39" s="374"/>
    </row>
    <row r="40" s="570" customFormat="1" ht="24" customHeight="1" spans="5:5">
      <c r="E40" s="374"/>
    </row>
    <row r="41" s="570" customFormat="1" ht="24" customHeight="1" spans="5:5">
      <c r="E41" s="374"/>
    </row>
    <row r="42" s="570" customFormat="1" ht="24" customHeight="1" spans="5:5">
      <c r="E42" s="374"/>
    </row>
    <row r="43" s="570" customFormat="1" ht="24" customHeight="1" spans="5:5">
      <c r="E43" s="374"/>
    </row>
    <row r="44" s="570" customFormat="1" ht="24" customHeight="1" spans="5:5">
      <c r="E44" s="374"/>
    </row>
    <row r="45" s="570" customFormat="1" ht="24" customHeight="1" spans="5:5">
      <c r="E45" s="374"/>
    </row>
    <row r="46" s="570" customFormat="1" ht="24" customHeight="1" spans="5:5">
      <c r="E46" s="374"/>
    </row>
    <row r="47" s="570" customFormat="1" ht="24" customHeight="1" spans="5:5">
      <c r="E47" s="374"/>
    </row>
    <row r="48" s="570" customFormat="1" ht="24" customHeight="1" spans="5:5">
      <c r="E48" s="374"/>
    </row>
    <row r="49" s="570" customFormat="1" ht="24" customHeight="1" spans="5:5">
      <c r="E49" s="374"/>
    </row>
    <row r="50" s="570" customFormat="1" ht="24" customHeight="1" spans="5:5">
      <c r="E50" s="374"/>
    </row>
    <row r="51" s="570" customFormat="1" ht="24" customHeight="1" spans="5:5">
      <c r="E51" s="374"/>
    </row>
    <row r="52" s="570" customFormat="1" ht="24" customHeight="1" spans="5:5">
      <c r="E52" s="374"/>
    </row>
    <row r="53" s="570" customFormat="1" ht="24" customHeight="1" spans="5:5">
      <c r="E53" s="374"/>
    </row>
    <row r="54" s="570" customFormat="1" ht="24" customHeight="1" spans="5:5">
      <c r="E54" s="374"/>
    </row>
    <row r="55" s="570" customFormat="1" ht="24" customHeight="1" spans="5:5">
      <c r="E55" s="374"/>
    </row>
    <row r="56" s="570" customFormat="1" ht="24" customHeight="1" spans="5:5">
      <c r="E56" s="374"/>
    </row>
    <row r="57" s="570" customFormat="1" ht="24" customHeight="1" spans="5:5">
      <c r="E57" s="374"/>
    </row>
    <row r="58" s="570" customFormat="1" ht="24" customHeight="1" spans="5:5">
      <c r="E58" s="374"/>
    </row>
    <row r="59" s="570" customFormat="1" ht="24" customHeight="1" spans="5:5">
      <c r="E59" s="374"/>
    </row>
    <row r="60" s="570" customFormat="1" ht="24" customHeight="1" spans="5:5">
      <c r="E60" s="374"/>
    </row>
    <row r="61" s="570" customFormat="1" ht="24" customHeight="1" spans="5:5">
      <c r="E61" s="374"/>
    </row>
    <row r="62" s="570" customFormat="1" ht="24" customHeight="1" spans="5:5">
      <c r="E62" s="374"/>
    </row>
    <row r="63" s="570" customFormat="1" ht="24" customHeight="1" spans="5:5">
      <c r="E63" s="374"/>
    </row>
    <row r="64" s="570" customFormat="1" ht="24" customHeight="1" spans="5:5">
      <c r="E64" s="374"/>
    </row>
    <row r="65" s="570" customFormat="1" ht="24" customHeight="1" spans="5:5">
      <c r="E65" s="374"/>
    </row>
    <row r="66" s="570" customFormat="1" ht="24" customHeight="1" spans="5:5">
      <c r="E66" s="374"/>
    </row>
    <row r="67" s="570" customFormat="1" ht="24" customHeight="1" spans="5:5">
      <c r="E67" s="374"/>
    </row>
    <row r="68" s="570" customFormat="1" ht="24" customHeight="1" spans="5:5">
      <c r="E68" s="374"/>
    </row>
    <row r="69" s="570" customFormat="1" ht="24" customHeight="1" spans="5:5">
      <c r="E69" s="374"/>
    </row>
    <row r="70" s="570" customFormat="1" ht="24" customHeight="1" spans="5:5">
      <c r="E70" s="374"/>
    </row>
    <row r="71" s="570" customFormat="1" ht="24" customHeight="1" spans="5:5">
      <c r="E71" s="374"/>
    </row>
    <row r="72" s="570" customFormat="1" ht="24" customHeight="1" spans="5:5">
      <c r="E72" s="374"/>
    </row>
    <row r="73" s="570" customFormat="1" ht="24" customHeight="1" spans="5:5">
      <c r="E73" s="374"/>
    </row>
    <row r="74" s="570" customFormat="1" ht="24" customHeight="1" spans="5:5">
      <c r="E74" s="374"/>
    </row>
    <row r="75" s="570" customFormat="1" ht="24" customHeight="1" spans="5:5">
      <c r="E75" s="374"/>
    </row>
    <row r="76" s="570" customFormat="1" ht="24" customHeight="1" spans="5:5">
      <c r="E76" s="374"/>
    </row>
    <row r="77" s="570" customFormat="1" ht="24" customHeight="1" spans="5:5">
      <c r="E77" s="374"/>
    </row>
    <row r="78" s="570" customFormat="1" ht="24" customHeight="1" spans="5:5">
      <c r="E78" s="374"/>
    </row>
    <row r="79" s="570" customFormat="1" ht="24" customHeight="1" spans="5:5">
      <c r="E79" s="374"/>
    </row>
    <row r="80" s="570" customFormat="1" ht="24" customHeight="1" spans="5:5">
      <c r="E80" s="374"/>
    </row>
    <row r="81" s="570" customFormat="1" ht="24" customHeight="1" spans="5:5">
      <c r="E81" s="374"/>
    </row>
  </sheetData>
  <sheetProtection formatCells="0" formatColumns="0" formatRows="0" insertRows="0" insertColumns="0" insertHyperlinks="0" deleteColumns="0" deleteRows="0" sort="0" autoFilter="0" pivotTables="0"/>
  <mergeCells count="2">
    <mergeCell ref="A2:F2"/>
    <mergeCell ref="A33:F33"/>
  </mergeCells>
  <printOptions horizontalCentered="1"/>
  <pageMargins left="0.590277777777778" right="0.590277777777778" top="0.393055555555556" bottom="0.590277777777778" header="0.590277777777778" footer="0.393055555555556"/>
  <pageSetup paperSize="9" scale="96" firstPageNumber="0" orientation="portrait" blackAndWhite="1" useFirstPageNumber="1"/>
  <headerFooter alignWithMargins="0"/>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G657"/>
  <sheetViews>
    <sheetView view="pageBreakPreview" zoomScale="90" zoomScaleNormal="100" zoomScaleSheetLayoutView="90" workbookViewId="0">
      <pane ySplit="4" topLeftCell="A590" activePane="bottomLeft" state="frozen"/>
      <selection/>
      <selection pane="bottomLeft" activeCell="D602" sqref="D602"/>
    </sheetView>
  </sheetViews>
  <sheetFormatPr defaultColWidth="9" defaultRowHeight="13.5" outlineLevelCol="6"/>
  <cols>
    <col min="1" max="1" width="50.1333333333333" style="521" customWidth="1"/>
    <col min="2" max="4" width="10.6333333333333" style="521" customWidth="1"/>
    <col min="5" max="5" width="10.6333333333333" style="522" customWidth="1"/>
    <col min="6" max="6" width="13.25" style="522" customWidth="1"/>
    <col min="7" max="16384" width="9" style="521"/>
  </cols>
  <sheetData>
    <row r="1" s="514" customFormat="1" ht="24" customHeight="1" spans="1:6">
      <c r="A1" s="523" t="s">
        <v>123</v>
      </c>
      <c r="B1" s="524"/>
      <c r="C1" s="524"/>
      <c r="D1" s="524"/>
      <c r="E1" s="525"/>
      <c r="F1" s="525"/>
    </row>
    <row r="2" s="515" customFormat="1" ht="42" customHeight="1" spans="1:6">
      <c r="A2" s="526" t="s">
        <v>124</v>
      </c>
      <c r="B2" s="527"/>
      <c r="C2" s="527"/>
      <c r="D2" s="527"/>
      <c r="E2" s="526"/>
      <c r="F2" s="526"/>
    </row>
    <row r="3" s="471" customFormat="1" ht="27" customHeight="1" spans="1:6">
      <c r="A3" s="528"/>
      <c r="B3" s="529"/>
      <c r="C3" s="530"/>
      <c r="D3" s="530"/>
      <c r="E3" s="531"/>
      <c r="F3" s="531"/>
    </row>
    <row r="4" s="516" customFormat="1" ht="30" customHeight="1" spans="1:6">
      <c r="A4" s="292" t="s">
        <v>3</v>
      </c>
      <c r="B4" s="317" t="s">
        <v>4</v>
      </c>
      <c r="C4" s="318" t="s">
        <v>122</v>
      </c>
      <c r="D4" s="318" t="s">
        <v>6</v>
      </c>
      <c r="E4" s="371" t="s">
        <v>7</v>
      </c>
      <c r="F4" s="371" t="s">
        <v>8</v>
      </c>
    </row>
    <row r="5" s="457" customFormat="1" ht="24" customHeight="1" spans="1:6">
      <c r="A5" s="532" t="s">
        <v>39</v>
      </c>
      <c r="B5" s="533">
        <f>B6+B15+B23+B30+B36+B44+B53+B58+B63+B87+B81+B91+B95+B100+B106+B111+B117+B122</f>
        <v>14231</v>
      </c>
      <c r="C5" s="533">
        <f>SUM(C6+C15+C23+C30+C36+C44+C53+C58+C63+C69+C81+C87+C91+C95+C100+C106+C111+C117+C122+C129+C136+C142)</f>
        <v>26901</v>
      </c>
      <c r="D5" s="533">
        <f>SUM(D6+D15+D23+D30+D36+D44+D53+D58+D63+D69+D81+D87+D91+D95+D100+D106+D111+D117+D122+D129+D136+D142)</f>
        <v>26901</v>
      </c>
      <c r="E5" s="534">
        <f t="shared" ref="E5:E14" si="0">IFERROR(D5/C5,"")</f>
        <v>1</v>
      </c>
      <c r="F5" s="534">
        <v>1.15738071677494</v>
      </c>
    </row>
    <row r="6" s="457" customFormat="1" ht="24" customHeight="1" spans="1:6">
      <c r="A6" s="532" t="s">
        <v>125</v>
      </c>
      <c r="B6" s="533">
        <f>SUM(B7:B13)</f>
        <v>726</v>
      </c>
      <c r="C6" s="533">
        <f>SUM(C7:C14)</f>
        <v>1169</v>
      </c>
      <c r="D6" s="533">
        <f>SUM(D7:D14)</f>
        <v>1169</v>
      </c>
      <c r="E6" s="534">
        <f t="shared" si="0"/>
        <v>1</v>
      </c>
      <c r="F6" s="534">
        <v>0.948863636363636</v>
      </c>
    </row>
    <row r="7" s="457" customFormat="1" ht="24" customHeight="1" spans="1:6">
      <c r="A7" s="301" t="s">
        <v>126</v>
      </c>
      <c r="B7" s="535">
        <v>505</v>
      </c>
      <c r="C7" s="535">
        <v>755</v>
      </c>
      <c r="D7" s="535">
        <v>755</v>
      </c>
      <c r="E7" s="534">
        <f t="shared" si="0"/>
        <v>1</v>
      </c>
      <c r="F7" s="536">
        <v>0.76417004048583</v>
      </c>
    </row>
    <row r="8" s="457" customFormat="1" ht="24" customHeight="1" spans="1:6">
      <c r="A8" s="537" t="s">
        <v>127</v>
      </c>
      <c r="B8" s="535"/>
      <c r="C8" s="535">
        <v>76</v>
      </c>
      <c r="D8" s="535">
        <v>76</v>
      </c>
      <c r="E8" s="534">
        <f t="shared" si="0"/>
        <v>1</v>
      </c>
      <c r="F8" s="536">
        <v>7.6</v>
      </c>
    </row>
    <row r="9" s="457" customFormat="1" ht="24" customHeight="1" spans="1:6">
      <c r="A9" s="538" t="s">
        <v>128</v>
      </c>
      <c r="B9" s="535">
        <v>147</v>
      </c>
      <c r="C9" s="535">
        <v>165</v>
      </c>
      <c r="D9" s="535">
        <v>165</v>
      </c>
      <c r="E9" s="534">
        <f t="shared" si="0"/>
        <v>1</v>
      </c>
      <c r="F9" s="536">
        <v>1.98795180722892</v>
      </c>
    </row>
    <row r="10" s="457" customFormat="1" ht="24" customHeight="1" spans="1:6">
      <c r="A10" s="538" t="s">
        <v>129</v>
      </c>
      <c r="B10" s="535"/>
      <c r="C10" s="535">
        <v>35</v>
      </c>
      <c r="D10" s="535">
        <v>35</v>
      </c>
      <c r="E10" s="534">
        <f t="shared" si="0"/>
        <v>1</v>
      </c>
      <c r="F10" s="536">
        <v>0.921052631578947</v>
      </c>
    </row>
    <row r="11" s="457" customFormat="1" ht="24" customHeight="1" spans="1:6">
      <c r="A11" s="538" t="s">
        <v>130</v>
      </c>
      <c r="B11" s="535"/>
      <c r="C11" s="535"/>
      <c r="D11" s="535"/>
      <c r="E11" s="534" t="str">
        <f t="shared" si="0"/>
        <v/>
      </c>
      <c r="F11" s="536"/>
    </row>
    <row r="12" s="457" customFormat="1" ht="24" customHeight="1" spans="1:6">
      <c r="A12" s="538" t="s">
        <v>131</v>
      </c>
      <c r="B12" s="535"/>
      <c r="C12" s="535">
        <v>14</v>
      </c>
      <c r="D12" s="535">
        <v>14</v>
      </c>
      <c r="E12" s="534">
        <f t="shared" si="0"/>
        <v>1</v>
      </c>
      <c r="F12" s="536">
        <v>0.933333333333333</v>
      </c>
    </row>
    <row r="13" s="457" customFormat="1" ht="24" customHeight="1" spans="1:6">
      <c r="A13" s="538" t="s">
        <v>132</v>
      </c>
      <c r="B13" s="535">
        <v>74</v>
      </c>
      <c r="C13" s="535">
        <v>100</v>
      </c>
      <c r="D13" s="535">
        <v>100</v>
      </c>
      <c r="E13" s="534">
        <f t="shared" si="0"/>
        <v>1</v>
      </c>
      <c r="F13" s="536">
        <v>1.02040816326531</v>
      </c>
    </row>
    <row r="14" s="457" customFormat="1" ht="24" customHeight="1" spans="1:6">
      <c r="A14" s="538" t="s">
        <v>133</v>
      </c>
      <c r="B14" s="535"/>
      <c r="C14" s="535">
        <v>24</v>
      </c>
      <c r="D14" s="535">
        <v>24</v>
      </c>
      <c r="E14" s="534">
        <f t="shared" si="0"/>
        <v>1</v>
      </c>
      <c r="F14" s="536"/>
    </row>
    <row r="15" s="457" customFormat="1" ht="24" customHeight="1" spans="1:6">
      <c r="A15" s="539" t="s">
        <v>134</v>
      </c>
      <c r="B15" s="533">
        <f>SUM(B16:B21)</f>
        <v>514</v>
      </c>
      <c r="C15" s="533">
        <f>SUM(C16:C22)</f>
        <v>847</v>
      </c>
      <c r="D15" s="533">
        <f>SUM(D16:D22)</f>
        <v>847</v>
      </c>
      <c r="E15" s="534">
        <f t="shared" ref="E15:E70" si="1">IFERROR(D15/C15,"")</f>
        <v>1</v>
      </c>
      <c r="F15" s="534">
        <v>1.07351077313055</v>
      </c>
    </row>
    <row r="16" s="457" customFormat="1" ht="24" customHeight="1" spans="1:6">
      <c r="A16" s="537" t="s">
        <v>135</v>
      </c>
      <c r="B16" s="535">
        <v>412</v>
      </c>
      <c r="C16" s="535">
        <v>623</v>
      </c>
      <c r="D16" s="535">
        <v>623</v>
      </c>
      <c r="E16" s="534">
        <f t="shared" si="1"/>
        <v>1</v>
      </c>
      <c r="F16" s="536">
        <v>0.985759493670886</v>
      </c>
    </row>
    <row r="17" s="457" customFormat="1" ht="24" customHeight="1" spans="1:6">
      <c r="A17" s="537" t="s">
        <v>136</v>
      </c>
      <c r="B17" s="535"/>
      <c r="C17" s="535">
        <v>69</v>
      </c>
      <c r="D17" s="535">
        <v>69</v>
      </c>
      <c r="E17" s="534">
        <f t="shared" si="1"/>
        <v>1</v>
      </c>
      <c r="F17" s="536">
        <v>5.30769230769231</v>
      </c>
    </row>
    <row r="18" s="457" customFormat="1" ht="24" customHeight="1" spans="1:6">
      <c r="A18" s="537" t="s">
        <v>137</v>
      </c>
      <c r="B18" s="535">
        <v>42</v>
      </c>
      <c r="C18" s="535">
        <v>39</v>
      </c>
      <c r="D18" s="535">
        <v>39</v>
      </c>
      <c r="E18" s="534">
        <f t="shared" si="1"/>
        <v>1</v>
      </c>
      <c r="F18" s="536">
        <v>2.4375</v>
      </c>
    </row>
    <row r="19" s="457" customFormat="1" ht="24" customHeight="1" spans="1:6">
      <c r="A19" s="537" t="s">
        <v>138</v>
      </c>
      <c r="B19" s="535"/>
      <c r="C19" s="535">
        <v>14</v>
      </c>
      <c r="D19" s="535">
        <v>14</v>
      </c>
      <c r="E19" s="534">
        <f t="shared" si="1"/>
        <v>1</v>
      </c>
      <c r="F19" s="536">
        <v>1.27272727272727</v>
      </c>
    </row>
    <row r="20" s="457" customFormat="1" ht="24" customHeight="1" spans="1:6">
      <c r="A20" s="537" t="s">
        <v>139</v>
      </c>
      <c r="B20" s="535"/>
      <c r="C20" s="535">
        <v>7</v>
      </c>
      <c r="D20" s="535">
        <v>7</v>
      </c>
      <c r="E20" s="534">
        <f t="shared" si="1"/>
        <v>1</v>
      </c>
      <c r="F20" s="536">
        <v>0.368421052631579</v>
      </c>
    </row>
    <row r="21" s="457" customFormat="1" ht="24" customHeight="1" spans="1:6">
      <c r="A21" s="537" t="s">
        <v>140</v>
      </c>
      <c r="B21" s="535">
        <v>60</v>
      </c>
      <c r="C21" s="535">
        <v>79</v>
      </c>
      <c r="D21" s="535">
        <v>79</v>
      </c>
      <c r="E21" s="534">
        <f t="shared" si="1"/>
        <v>1</v>
      </c>
      <c r="F21" s="536">
        <v>0.877777777777778</v>
      </c>
    </row>
    <row r="22" s="457" customFormat="1" ht="24" customHeight="1" spans="1:6">
      <c r="A22" s="537" t="s">
        <v>141</v>
      </c>
      <c r="B22" s="535"/>
      <c r="C22" s="535">
        <v>16</v>
      </c>
      <c r="D22" s="535">
        <v>16</v>
      </c>
      <c r="E22" s="534">
        <f t="shared" si="1"/>
        <v>1</v>
      </c>
      <c r="F22" s="536">
        <v>2</v>
      </c>
    </row>
    <row r="23" s="457" customFormat="1" ht="24" customHeight="1" spans="1:6">
      <c r="A23" s="539" t="s">
        <v>142</v>
      </c>
      <c r="B23" s="533">
        <f>SUM(B24:B29)</f>
        <v>6870</v>
      </c>
      <c r="C23" s="533">
        <f>SUM(C24:C29)</f>
        <v>10300</v>
      </c>
      <c r="D23" s="533">
        <f>SUM(D24:D29)</f>
        <v>10300</v>
      </c>
      <c r="E23" s="534">
        <f t="shared" si="1"/>
        <v>1</v>
      </c>
      <c r="F23" s="534">
        <v>1.48908486338008</v>
      </c>
    </row>
    <row r="24" s="457" customFormat="1" ht="24" customHeight="1" spans="1:6">
      <c r="A24" s="537" t="s">
        <v>135</v>
      </c>
      <c r="B24" s="540">
        <v>6073</v>
      </c>
      <c r="C24" s="535">
        <v>6596</v>
      </c>
      <c r="D24" s="535">
        <v>6596</v>
      </c>
      <c r="E24" s="534">
        <f t="shared" si="1"/>
        <v>1</v>
      </c>
      <c r="F24" s="536">
        <v>1.41241970021413</v>
      </c>
    </row>
    <row r="25" s="457" customFormat="1" ht="24" customHeight="1" spans="1:6">
      <c r="A25" s="537" t="s">
        <v>136</v>
      </c>
      <c r="B25" s="540">
        <v>50</v>
      </c>
      <c r="C25" s="535">
        <v>1424</v>
      </c>
      <c r="D25" s="535">
        <v>1424</v>
      </c>
      <c r="E25" s="534">
        <f t="shared" si="1"/>
        <v>1</v>
      </c>
      <c r="F25" s="536">
        <v>1.76674937965261</v>
      </c>
    </row>
    <row r="26" s="457" customFormat="1" ht="24" customHeight="1" spans="1:6">
      <c r="A26" s="65" t="s">
        <v>143</v>
      </c>
      <c r="B26" s="540"/>
      <c r="C26" s="535">
        <v>39</v>
      </c>
      <c r="D26" s="535">
        <v>39</v>
      </c>
      <c r="E26" s="534">
        <f t="shared" si="1"/>
        <v>1</v>
      </c>
      <c r="F26" s="536">
        <v>4.33333333333333</v>
      </c>
    </row>
    <row r="27" s="457" customFormat="1" ht="24" customHeight="1" spans="1:6">
      <c r="A27" s="537" t="s">
        <v>144</v>
      </c>
      <c r="B27" s="540"/>
      <c r="C27" s="535"/>
      <c r="D27" s="535"/>
      <c r="E27" s="534" t="str">
        <f t="shared" si="1"/>
        <v/>
      </c>
      <c r="F27" s="536"/>
    </row>
    <row r="28" s="457" customFormat="1" ht="24" customHeight="1" spans="1:6">
      <c r="A28" s="537" t="s">
        <v>140</v>
      </c>
      <c r="B28" s="540">
        <v>675</v>
      </c>
      <c r="C28" s="535">
        <v>726</v>
      </c>
      <c r="D28" s="535">
        <v>726</v>
      </c>
      <c r="E28" s="534">
        <f t="shared" si="1"/>
        <v>1</v>
      </c>
      <c r="F28" s="536">
        <v>0.928388746803069</v>
      </c>
    </row>
    <row r="29" s="457" customFormat="1" ht="24" customHeight="1" spans="1:6">
      <c r="A29" s="537" t="s">
        <v>145</v>
      </c>
      <c r="B29" s="535">
        <v>72</v>
      </c>
      <c r="C29" s="535">
        <v>1515</v>
      </c>
      <c r="D29" s="535">
        <v>1515</v>
      </c>
      <c r="E29" s="534">
        <f t="shared" si="1"/>
        <v>1</v>
      </c>
      <c r="F29" s="536">
        <v>2.33076923076923</v>
      </c>
    </row>
    <row r="30" s="457" customFormat="1" ht="24" customHeight="1" spans="1:6">
      <c r="A30" s="539" t="s">
        <v>146</v>
      </c>
      <c r="B30" s="533">
        <f>SUM(B31:B35)</f>
        <v>397</v>
      </c>
      <c r="C30" s="533">
        <f>SUM(C31:C35)</f>
        <v>1078</v>
      </c>
      <c r="D30" s="533">
        <f>SUM(D31:D35)</f>
        <v>1078</v>
      </c>
      <c r="E30" s="534">
        <f t="shared" si="1"/>
        <v>1</v>
      </c>
      <c r="F30" s="534">
        <v>1.09219858156028</v>
      </c>
    </row>
    <row r="31" s="457" customFormat="1" ht="24" customHeight="1" spans="1:6">
      <c r="A31" s="537" t="s">
        <v>135</v>
      </c>
      <c r="B31" s="535">
        <v>210</v>
      </c>
      <c r="C31" s="535">
        <v>331</v>
      </c>
      <c r="D31" s="535">
        <v>331</v>
      </c>
      <c r="E31" s="534">
        <f t="shared" si="1"/>
        <v>1</v>
      </c>
      <c r="F31" s="536">
        <v>1</v>
      </c>
    </row>
    <row r="32" s="457" customFormat="1" ht="24" customHeight="1" spans="1:6">
      <c r="A32" s="537" t="s">
        <v>136</v>
      </c>
      <c r="B32" s="535"/>
      <c r="C32" s="535">
        <v>336</v>
      </c>
      <c r="D32" s="535">
        <v>336</v>
      </c>
      <c r="E32" s="534">
        <f t="shared" si="1"/>
        <v>1</v>
      </c>
      <c r="F32" s="536">
        <v>1.06666666666667</v>
      </c>
    </row>
    <row r="33" s="457" customFormat="1" ht="24" customHeight="1" spans="1:6">
      <c r="A33" s="537" t="s">
        <v>147</v>
      </c>
      <c r="B33" s="535"/>
      <c r="C33" s="535"/>
      <c r="D33" s="535"/>
      <c r="E33" s="534" t="str">
        <f t="shared" si="1"/>
        <v/>
      </c>
      <c r="F33" s="536"/>
    </row>
    <row r="34" s="457" customFormat="1" ht="24" customHeight="1" spans="1:6">
      <c r="A34" s="537" t="s">
        <v>140</v>
      </c>
      <c r="B34" s="535">
        <v>187</v>
      </c>
      <c r="C34" s="535">
        <v>251</v>
      </c>
      <c r="D34" s="535">
        <v>251</v>
      </c>
      <c r="E34" s="534">
        <f t="shared" si="1"/>
        <v>1</v>
      </c>
      <c r="F34" s="536">
        <v>0.984313725490196</v>
      </c>
    </row>
    <row r="35" s="457" customFormat="1" ht="24" customHeight="1" spans="1:6">
      <c r="A35" s="537" t="s">
        <v>148</v>
      </c>
      <c r="B35" s="535"/>
      <c r="C35" s="535">
        <v>160</v>
      </c>
      <c r="D35" s="535">
        <v>160</v>
      </c>
      <c r="E35" s="534">
        <f t="shared" si="1"/>
        <v>1</v>
      </c>
      <c r="F35" s="536">
        <v>1.86046511627907</v>
      </c>
    </row>
    <row r="36" s="457" customFormat="1" ht="24" customHeight="1" spans="1:6">
      <c r="A36" s="539" t="s">
        <v>149</v>
      </c>
      <c r="B36" s="533">
        <f>SUM(B37:B42)</f>
        <v>135</v>
      </c>
      <c r="C36" s="533">
        <f>SUM(C37:C43)</f>
        <v>402</v>
      </c>
      <c r="D36" s="533">
        <f>SUM(D37:D43)</f>
        <v>402</v>
      </c>
      <c r="E36" s="534">
        <f t="shared" si="1"/>
        <v>1</v>
      </c>
      <c r="F36" s="534">
        <v>1.16860465116279</v>
      </c>
    </row>
    <row r="37" s="457" customFormat="1" ht="24" customHeight="1" spans="1:6">
      <c r="A37" s="537" t="s">
        <v>135</v>
      </c>
      <c r="B37" s="535">
        <v>102</v>
      </c>
      <c r="C37" s="535">
        <v>174</v>
      </c>
      <c r="D37" s="535">
        <v>174</v>
      </c>
      <c r="E37" s="534">
        <f t="shared" si="1"/>
        <v>1</v>
      </c>
      <c r="F37" s="536">
        <v>0.988636363636364</v>
      </c>
    </row>
    <row r="38" s="457" customFormat="1" ht="24" customHeight="1" spans="1:6">
      <c r="A38" s="537" t="s">
        <v>136</v>
      </c>
      <c r="B38" s="535"/>
      <c r="C38" s="535">
        <v>33</v>
      </c>
      <c r="D38" s="535">
        <v>33</v>
      </c>
      <c r="E38" s="534">
        <f t="shared" si="1"/>
        <v>1</v>
      </c>
      <c r="F38" s="536">
        <v>0.673469387755102</v>
      </c>
    </row>
    <row r="39" s="457" customFormat="1" ht="24" customHeight="1" spans="1:6">
      <c r="A39" s="537" t="s">
        <v>150</v>
      </c>
      <c r="B39" s="535"/>
      <c r="C39" s="535"/>
      <c r="D39" s="535"/>
      <c r="E39" s="534" t="str">
        <f t="shared" si="1"/>
        <v/>
      </c>
      <c r="F39" s="536"/>
    </row>
    <row r="40" s="457" customFormat="1" ht="24" customHeight="1" spans="1:6">
      <c r="A40" s="537" t="s">
        <v>151</v>
      </c>
      <c r="B40" s="535"/>
      <c r="C40" s="535">
        <v>17</v>
      </c>
      <c r="D40" s="535">
        <v>17</v>
      </c>
      <c r="E40" s="534">
        <f t="shared" si="1"/>
        <v>1</v>
      </c>
      <c r="F40" s="536">
        <v>3.4</v>
      </c>
    </row>
    <row r="41" s="457" customFormat="1" ht="24" customHeight="1" spans="1:6">
      <c r="A41" s="537" t="s">
        <v>152</v>
      </c>
      <c r="B41" s="535"/>
      <c r="C41" s="535">
        <v>103</v>
      </c>
      <c r="D41" s="535">
        <v>103</v>
      </c>
      <c r="E41" s="534">
        <f t="shared" si="1"/>
        <v>1</v>
      </c>
      <c r="F41" s="536">
        <v>1.66129032258065</v>
      </c>
    </row>
    <row r="42" s="457" customFormat="1" ht="24" customHeight="1" spans="1:6">
      <c r="A42" s="537" t="s">
        <v>140</v>
      </c>
      <c r="B42" s="535">
        <v>33</v>
      </c>
      <c r="C42" s="535">
        <v>55</v>
      </c>
      <c r="D42" s="535">
        <v>55</v>
      </c>
      <c r="E42" s="534">
        <f t="shared" si="1"/>
        <v>1</v>
      </c>
      <c r="F42" s="536">
        <v>1.05769230769231</v>
      </c>
    </row>
    <row r="43" s="457" customFormat="1" ht="24" customHeight="1" spans="1:6">
      <c r="A43" s="537" t="s">
        <v>153</v>
      </c>
      <c r="B43" s="535"/>
      <c r="C43" s="535">
        <v>20</v>
      </c>
      <c r="D43" s="535">
        <v>20</v>
      </c>
      <c r="E43" s="534"/>
      <c r="F43" s="536"/>
    </row>
    <row r="44" s="457" customFormat="1" ht="24" customHeight="1" spans="1:6">
      <c r="A44" s="539" t="s">
        <v>154</v>
      </c>
      <c r="B44" s="533">
        <f>SUM(B45:B52)</f>
        <v>501</v>
      </c>
      <c r="C44" s="533">
        <f>SUM(C45:C52)</f>
        <v>1247</v>
      </c>
      <c r="D44" s="533">
        <f>SUM(D45:D52)</f>
        <v>1247</v>
      </c>
      <c r="E44" s="534">
        <f t="shared" ref="E44:E54" si="2">IFERROR(D44/C44,"")</f>
        <v>1</v>
      </c>
      <c r="F44" s="534">
        <v>0.724578733294596</v>
      </c>
    </row>
    <row r="45" s="457" customFormat="1" ht="24" customHeight="1" spans="1:6">
      <c r="A45" s="537" t="s">
        <v>135</v>
      </c>
      <c r="B45" s="535">
        <v>355</v>
      </c>
      <c r="C45" s="535">
        <v>519</v>
      </c>
      <c r="D45" s="535">
        <v>519</v>
      </c>
      <c r="E45" s="534">
        <f t="shared" si="2"/>
        <v>1</v>
      </c>
      <c r="F45" s="536">
        <v>0.916961130742049</v>
      </c>
    </row>
    <row r="46" s="457" customFormat="1" ht="24" customHeight="1" spans="1:6">
      <c r="A46" s="537" t="s">
        <v>136</v>
      </c>
      <c r="B46" s="535"/>
      <c r="C46" s="535">
        <v>119</v>
      </c>
      <c r="D46" s="535">
        <v>119</v>
      </c>
      <c r="E46" s="534">
        <f t="shared" si="2"/>
        <v>1</v>
      </c>
      <c r="F46" s="536">
        <v>1.52564102564103</v>
      </c>
    </row>
    <row r="47" s="457" customFormat="1" ht="24" customHeight="1" spans="1:6">
      <c r="A47" s="537" t="s">
        <v>155</v>
      </c>
      <c r="B47" s="535"/>
      <c r="C47" s="535"/>
      <c r="D47" s="535"/>
      <c r="E47" s="534" t="str">
        <f t="shared" si="2"/>
        <v/>
      </c>
      <c r="F47" s="536"/>
    </row>
    <row r="48" s="457" customFormat="1" ht="24" customHeight="1" spans="1:6">
      <c r="A48" s="537" t="s">
        <v>156</v>
      </c>
      <c r="B48" s="535"/>
      <c r="C48" s="535"/>
      <c r="D48" s="535"/>
      <c r="E48" s="534" t="str">
        <f t="shared" si="2"/>
        <v/>
      </c>
      <c r="F48" s="536">
        <v>0</v>
      </c>
    </row>
    <row r="49" s="457" customFormat="1" ht="24" customHeight="1" spans="1:6">
      <c r="A49" s="537" t="s">
        <v>157</v>
      </c>
      <c r="B49" s="535"/>
      <c r="C49" s="535">
        <v>56</v>
      </c>
      <c r="D49" s="535">
        <v>56</v>
      </c>
      <c r="E49" s="534">
        <f t="shared" si="2"/>
        <v>1</v>
      </c>
      <c r="F49" s="536">
        <v>1.16666666666667</v>
      </c>
    </row>
    <row r="50" s="457" customFormat="1" ht="24" customHeight="1" spans="1:6">
      <c r="A50" s="537" t="s">
        <v>158</v>
      </c>
      <c r="B50" s="535"/>
      <c r="C50" s="535">
        <v>147</v>
      </c>
      <c r="D50" s="535">
        <v>147</v>
      </c>
      <c r="E50" s="534">
        <f t="shared" si="2"/>
        <v>1</v>
      </c>
      <c r="F50" s="536">
        <v>0.538461538461538</v>
      </c>
    </row>
    <row r="51" s="457" customFormat="1" ht="24" customHeight="1" spans="1:6">
      <c r="A51" s="537" t="s">
        <v>140</v>
      </c>
      <c r="B51" s="535">
        <v>146</v>
      </c>
      <c r="C51" s="535">
        <v>205</v>
      </c>
      <c r="D51" s="535">
        <v>205</v>
      </c>
      <c r="E51" s="534">
        <f t="shared" si="2"/>
        <v>1</v>
      </c>
      <c r="F51" s="536">
        <v>0.368043087971275</v>
      </c>
    </row>
    <row r="52" s="457" customFormat="1" ht="24" customHeight="1" spans="1:6">
      <c r="A52" s="537" t="s">
        <v>159</v>
      </c>
      <c r="B52" s="535"/>
      <c r="C52" s="535">
        <v>201</v>
      </c>
      <c r="D52" s="535">
        <v>201</v>
      </c>
      <c r="E52" s="534">
        <f t="shared" si="2"/>
        <v>1</v>
      </c>
      <c r="F52" s="536">
        <v>1.03076923076923</v>
      </c>
    </row>
    <row r="53" s="457" customFormat="1" ht="24" customHeight="1" spans="1:6">
      <c r="A53" s="539" t="s">
        <v>160</v>
      </c>
      <c r="B53" s="533">
        <f>SUM(B54:B57)</f>
        <v>0</v>
      </c>
      <c r="C53" s="533">
        <f>SUM(C54:C57)</f>
        <v>354</v>
      </c>
      <c r="D53" s="533">
        <f>SUM(D54:D57)</f>
        <v>354</v>
      </c>
      <c r="E53" s="534">
        <f t="shared" si="2"/>
        <v>1</v>
      </c>
      <c r="F53" s="534"/>
    </row>
    <row r="54" s="457" customFormat="1" ht="24" customHeight="1" spans="1:6">
      <c r="A54" s="537" t="s">
        <v>135</v>
      </c>
      <c r="B54" s="533"/>
      <c r="C54" s="535"/>
      <c r="D54" s="535"/>
      <c r="E54" s="534" t="str">
        <f t="shared" si="2"/>
        <v/>
      </c>
      <c r="F54" s="536"/>
    </row>
    <row r="55" s="457" customFormat="1" ht="24" customHeight="1" spans="1:6">
      <c r="A55" s="537"/>
      <c r="B55" s="533"/>
      <c r="C55" s="535">
        <v>46</v>
      </c>
      <c r="D55" s="535">
        <v>46</v>
      </c>
      <c r="E55" s="534"/>
      <c r="F55" s="536"/>
    </row>
    <row r="56" s="457" customFormat="1" ht="24" customHeight="1" spans="1:6">
      <c r="A56" s="537" t="s">
        <v>161</v>
      </c>
      <c r="B56" s="533"/>
      <c r="C56" s="535">
        <v>36</v>
      </c>
      <c r="D56" s="535">
        <v>36</v>
      </c>
      <c r="E56" s="534">
        <f t="shared" ref="E56:E68" si="3">IFERROR(D56/C56,"")</f>
        <v>1</v>
      </c>
      <c r="F56" s="536"/>
    </row>
    <row r="57" s="457" customFormat="1" ht="24" customHeight="1" spans="1:6">
      <c r="A57" s="537" t="s">
        <v>162</v>
      </c>
      <c r="B57" s="535"/>
      <c r="C57" s="535">
        <v>272</v>
      </c>
      <c r="D57" s="535">
        <v>272</v>
      </c>
      <c r="E57" s="534">
        <f t="shared" si="3"/>
        <v>1</v>
      </c>
      <c r="F57" s="536"/>
    </row>
    <row r="58" s="457" customFormat="1" ht="24" customHeight="1" spans="1:6">
      <c r="A58" s="539" t="s">
        <v>163</v>
      </c>
      <c r="B58" s="533">
        <f>SUM(B59:B62)</f>
        <v>171</v>
      </c>
      <c r="C58" s="533">
        <f>SUM(C59:C62)</f>
        <v>476</v>
      </c>
      <c r="D58" s="533">
        <f>SUM(D59:D62)</f>
        <v>476</v>
      </c>
      <c r="E58" s="534">
        <f t="shared" si="3"/>
        <v>1</v>
      </c>
      <c r="F58" s="534">
        <v>1.45565749235474</v>
      </c>
    </row>
    <row r="59" s="457" customFormat="1" ht="24" customHeight="1" spans="1:6">
      <c r="A59" s="537" t="s">
        <v>135</v>
      </c>
      <c r="B59" s="540">
        <v>92</v>
      </c>
      <c r="C59" s="535">
        <v>151</v>
      </c>
      <c r="D59" s="535">
        <v>151</v>
      </c>
      <c r="E59" s="534">
        <f t="shared" si="3"/>
        <v>1</v>
      </c>
      <c r="F59" s="536">
        <v>1</v>
      </c>
    </row>
    <row r="60" s="457" customFormat="1" ht="24" customHeight="1" spans="1:6">
      <c r="A60" s="537" t="s">
        <v>136</v>
      </c>
      <c r="B60" s="541"/>
      <c r="C60" s="535"/>
      <c r="D60" s="535"/>
      <c r="E60" s="534" t="str">
        <f t="shared" si="3"/>
        <v/>
      </c>
      <c r="F60" s="536">
        <v>0</v>
      </c>
    </row>
    <row r="61" s="457" customFormat="1" ht="24" customHeight="1" spans="1:6">
      <c r="A61" s="537" t="s">
        <v>164</v>
      </c>
      <c r="B61" s="541"/>
      <c r="C61" s="535">
        <v>214</v>
      </c>
      <c r="D61" s="535">
        <v>214</v>
      </c>
      <c r="E61" s="534">
        <f t="shared" si="3"/>
        <v>1</v>
      </c>
      <c r="F61" s="536">
        <v>7.37931034482759</v>
      </c>
    </row>
    <row r="62" s="457" customFormat="1" ht="24" customHeight="1" spans="1:6">
      <c r="A62" s="537" t="s">
        <v>140</v>
      </c>
      <c r="B62" s="541">
        <v>79</v>
      </c>
      <c r="C62" s="535">
        <v>111</v>
      </c>
      <c r="D62" s="535">
        <v>111</v>
      </c>
      <c r="E62" s="534">
        <f t="shared" si="3"/>
        <v>1</v>
      </c>
      <c r="F62" s="536">
        <v>1.03738317757009</v>
      </c>
    </row>
    <row r="63" s="457" customFormat="1" ht="24" customHeight="1" spans="1:6">
      <c r="A63" s="539" t="s">
        <v>165</v>
      </c>
      <c r="B63" s="533">
        <f>SUM(B64:B68)</f>
        <v>772</v>
      </c>
      <c r="C63" s="533">
        <f>SUM(C64:C68)</f>
        <v>1355</v>
      </c>
      <c r="D63" s="533">
        <f>SUM(D64:D68)</f>
        <v>1355</v>
      </c>
      <c r="E63" s="534">
        <f t="shared" si="3"/>
        <v>1</v>
      </c>
      <c r="F63" s="534">
        <v>1.01119402985075</v>
      </c>
    </row>
    <row r="64" s="457" customFormat="1" ht="24" customHeight="1" spans="1:6">
      <c r="A64" s="537" t="s">
        <v>135</v>
      </c>
      <c r="B64" s="535">
        <v>730</v>
      </c>
      <c r="C64" s="535">
        <v>996</v>
      </c>
      <c r="D64" s="535">
        <v>996</v>
      </c>
      <c r="E64" s="534">
        <f t="shared" si="3"/>
        <v>1</v>
      </c>
      <c r="F64" s="536">
        <v>0.945868945868946</v>
      </c>
    </row>
    <row r="65" s="457" customFormat="1" ht="24" customHeight="1" spans="1:6">
      <c r="A65" s="537" t="s">
        <v>136</v>
      </c>
      <c r="B65" s="535">
        <v>5</v>
      </c>
      <c r="C65" s="535">
        <v>163</v>
      </c>
      <c r="D65" s="535">
        <v>163</v>
      </c>
      <c r="E65" s="534">
        <f t="shared" si="3"/>
        <v>1</v>
      </c>
      <c r="F65" s="536">
        <v>4.17948717948718</v>
      </c>
    </row>
    <row r="66" s="457" customFormat="1" ht="24" customHeight="1" spans="1:6">
      <c r="A66" s="537" t="s">
        <v>166</v>
      </c>
      <c r="B66" s="535"/>
      <c r="C66" s="535">
        <v>63</v>
      </c>
      <c r="D66" s="535">
        <v>63</v>
      </c>
      <c r="E66" s="534">
        <f t="shared" si="3"/>
        <v>1</v>
      </c>
      <c r="F66" s="536">
        <v>1.46511627906977</v>
      </c>
    </row>
    <row r="67" s="457" customFormat="1" ht="24" customHeight="1" spans="1:6">
      <c r="A67" s="537" t="s">
        <v>140</v>
      </c>
      <c r="B67" s="535">
        <v>37</v>
      </c>
      <c r="C67" s="535">
        <v>65</v>
      </c>
      <c r="D67" s="535">
        <v>65</v>
      </c>
      <c r="E67" s="534">
        <f t="shared" si="3"/>
        <v>1</v>
      </c>
      <c r="F67" s="536">
        <v>1.3</v>
      </c>
    </row>
    <row r="68" s="457" customFormat="1" ht="24" customHeight="1" spans="1:6">
      <c r="A68" s="537" t="s">
        <v>167</v>
      </c>
      <c r="B68" s="535"/>
      <c r="C68" s="535">
        <v>68</v>
      </c>
      <c r="D68" s="535">
        <v>68</v>
      </c>
      <c r="E68" s="534">
        <f t="shared" si="3"/>
        <v>1</v>
      </c>
      <c r="F68" s="536">
        <v>0.438709677419355</v>
      </c>
    </row>
    <row r="69" s="457" customFormat="1" ht="24" customHeight="1" spans="1:6">
      <c r="A69" s="539" t="s">
        <v>168</v>
      </c>
      <c r="B69" s="533">
        <f>SUM(B70:B80)</f>
        <v>0</v>
      </c>
      <c r="C69" s="533">
        <f>SUM(C70:C80)</f>
        <v>6</v>
      </c>
      <c r="D69" s="533">
        <f>SUM(D70:D80)</f>
        <v>6</v>
      </c>
      <c r="E69" s="534"/>
      <c r="F69" s="536"/>
    </row>
    <row r="70" s="457" customFormat="1" ht="24" customHeight="1" spans="1:6">
      <c r="A70" s="537" t="s">
        <v>135</v>
      </c>
      <c r="B70" s="535"/>
      <c r="C70" s="535"/>
      <c r="D70" s="535"/>
      <c r="E70" s="534"/>
      <c r="F70" s="536"/>
    </row>
    <row r="71" s="457" customFormat="1" ht="24" customHeight="1" spans="1:6">
      <c r="A71" s="537" t="s">
        <v>127</v>
      </c>
      <c r="B71" s="535"/>
      <c r="C71" s="535"/>
      <c r="D71" s="535"/>
      <c r="E71" s="534"/>
      <c r="F71" s="536"/>
    </row>
    <row r="72" s="457" customFormat="1" ht="24" customHeight="1" spans="1:6">
      <c r="A72" s="537" t="s">
        <v>169</v>
      </c>
      <c r="B72" s="535"/>
      <c r="C72" s="535"/>
      <c r="D72" s="535"/>
      <c r="E72" s="534"/>
      <c r="F72" s="536"/>
    </row>
    <row r="73" s="457" customFormat="1" ht="24" customHeight="1" spans="1:6">
      <c r="A73" s="537" t="s">
        <v>170</v>
      </c>
      <c r="B73" s="535"/>
      <c r="C73" s="535"/>
      <c r="D73" s="535"/>
      <c r="E73" s="534"/>
      <c r="F73" s="536"/>
    </row>
    <row r="74" s="457" customFormat="1" ht="24" customHeight="1" spans="1:6">
      <c r="A74" s="537" t="s">
        <v>171</v>
      </c>
      <c r="B74" s="535"/>
      <c r="C74" s="535"/>
      <c r="D74" s="535"/>
      <c r="E74" s="534"/>
      <c r="F74" s="536"/>
    </row>
    <row r="75" s="457" customFormat="1" ht="24" customHeight="1" spans="1:6">
      <c r="A75" s="537" t="s">
        <v>172</v>
      </c>
      <c r="B75" s="535"/>
      <c r="C75" s="535"/>
      <c r="D75" s="535"/>
      <c r="E75" s="534"/>
      <c r="F75" s="536"/>
    </row>
    <row r="76" s="457" customFormat="1" ht="24" customHeight="1" spans="1:6">
      <c r="A76" s="537" t="s">
        <v>173</v>
      </c>
      <c r="B76" s="535"/>
      <c r="C76" s="535"/>
      <c r="D76" s="535"/>
      <c r="E76" s="534"/>
      <c r="F76" s="536"/>
    </row>
    <row r="77" s="457" customFormat="1" ht="24" customHeight="1" spans="1:6">
      <c r="A77" s="537" t="s">
        <v>174</v>
      </c>
      <c r="B77" s="535"/>
      <c r="C77" s="535"/>
      <c r="D77" s="535"/>
      <c r="E77" s="534"/>
      <c r="F77" s="536"/>
    </row>
    <row r="78" s="457" customFormat="1" ht="24" customHeight="1" spans="1:6">
      <c r="A78" s="537" t="s">
        <v>175</v>
      </c>
      <c r="B78" s="535"/>
      <c r="C78" s="535"/>
      <c r="D78" s="535"/>
      <c r="E78" s="534"/>
      <c r="F78" s="536"/>
    </row>
    <row r="79" s="457" customFormat="1" ht="24" customHeight="1" spans="1:6">
      <c r="A79" s="537" t="s">
        <v>176</v>
      </c>
      <c r="B79" s="535"/>
      <c r="C79" s="535"/>
      <c r="D79" s="535"/>
      <c r="E79" s="534"/>
      <c r="F79" s="536"/>
    </row>
    <row r="80" s="457" customFormat="1" ht="24" customHeight="1" spans="1:6">
      <c r="A80" s="537" t="s">
        <v>177</v>
      </c>
      <c r="B80" s="535"/>
      <c r="C80" s="535">
        <v>6</v>
      </c>
      <c r="D80" s="535">
        <v>6</v>
      </c>
      <c r="E80" s="534"/>
      <c r="F80" s="536"/>
    </row>
    <row r="81" s="457" customFormat="1" ht="24" customHeight="1" spans="1:6">
      <c r="A81" s="539" t="s">
        <v>178</v>
      </c>
      <c r="B81" s="533">
        <f>SUM(B82:B86)</f>
        <v>783</v>
      </c>
      <c r="C81" s="533">
        <f>SUM(C82:C86)</f>
        <v>1236</v>
      </c>
      <c r="D81" s="533">
        <f>SUM(D82:D86)</f>
        <v>1236</v>
      </c>
      <c r="E81" s="534">
        <f t="shared" ref="E81:E104" si="4">IFERROR(D81/C81,"")</f>
        <v>1</v>
      </c>
      <c r="F81" s="534">
        <v>1.02402651201326</v>
      </c>
    </row>
    <row r="82" s="457" customFormat="1" ht="24" customHeight="1" spans="1:6">
      <c r="A82" s="537" t="s">
        <v>135</v>
      </c>
      <c r="B82" s="535">
        <v>694</v>
      </c>
      <c r="C82" s="535">
        <v>987</v>
      </c>
      <c r="D82" s="535">
        <v>987</v>
      </c>
      <c r="E82" s="534">
        <f t="shared" si="4"/>
        <v>1</v>
      </c>
      <c r="F82" s="536">
        <v>1.01752577319588</v>
      </c>
    </row>
    <row r="83" s="457" customFormat="1" ht="24" customHeight="1" spans="1:6">
      <c r="A83" s="537" t="s">
        <v>136</v>
      </c>
      <c r="B83" s="535"/>
      <c r="C83" s="535">
        <v>22</v>
      </c>
      <c r="D83" s="535">
        <v>22</v>
      </c>
      <c r="E83" s="534">
        <f t="shared" si="4"/>
        <v>1</v>
      </c>
      <c r="F83" s="536">
        <v>0.392857142857143</v>
      </c>
    </row>
    <row r="84" s="457" customFormat="1" ht="24" customHeight="1" spans="1:6">
      <c r="A84" s="537" t="s">
        <v>179</v>
      </c>
      <c r="B84" s="535"/>
      <c r="C84" s="535">
        <v>20</v>
      </c>
      <c r="D84" s="535">
        <v>20</v>
      </c>
      <c r="E84" s="534">
        <f t="shared" si="4"/>
        <v>1</v>
      </c>
      <c r="F84" s="536">
        <v>6.66666666666667</v>
      </c>
    </row>
    <row r="85" s="457" customFormat="1" ht="24" customHeight="1" spans="1:6">
      <c r="A85" s="537" t="s">
        <v>140</v>
      </c>
      <c r="B85" s="535">
        <v>89</v>
      </c>
      <c r="C85" s="535">
        <v>145</v>
      </c>
      <c r="D85" s="535">
        <v>145</v>
      </c>
      <c r="E85" s="534">
        <f t="shared" si="4"/>
        <v>1</v>
      </c>
      <c r="F85" s="536">
        <v>1.17886178861789</v>
      </c>
    </row>
    <row r="86" s="457" customFormat="1" ht="24" customHeight="1" spans="1:6">
      <c r="A86" s="537" t="s">
        <v>180</v>
      </c>
      <c r="B86" s="535"/>
      <c r="C86" s="535">
        <v>62</v>
      </c>
      <c r="D86" s="535">
        <v>62</v>
      </c>
      <c r="E86" s="534">
        <f t="shared" si="4"/>
        <v>1</v>
      </c>
      <c r="F86" s="536">
        <v>1.12727272727273</v>
      </c>
    </row>
    <row r="87" s="456" customFormat="1" ht="24" customHeight="1" spans="1:6">
      <c r="A87" s="539" t="s">
        <v>181</v>
      </c>
      <c r="B87" s="533">
        <f>SUM(B88:B90)</f>
        <v>97</v>
      </c>
      <c r="C87" s="533">
        <f>SUM(C88:C90)</f>
        <v>173</v>
      </c>
      <c r="D87" s="533">
        <f>SUM(D88:D90)</f>
        <v>173</v>
      </c>
      <c r="E87" s="534">
        <f t="shared" si="4"/>
        <v>1</v>
      </c>
      <c r="F87" s="534">
        <v>0.779279279279279</v>
      </c>
    </row>
    <row r="88" s="457" customFormat="1" ht="24" customHeight="1" spans="1:6">
      <c r="A88" s="537" t="s">
        <v>135</v>
      </c>
      <c r="B88" s="535">
        <v>97</v>
      </c>
      <c r="C88" s="535">
        <v>147</v>
      </c>
      <c r="D88" s="535">
        <v>147</v>
      </c>
      <c r="E88" s="534">
        <f t="shared" si="4"/>
        <v>1</v>
      </c>
      <c r="F88" s="536">
        <v>1.02797202797203</v>
      </c>
    </row>
    <row r="89" s="457" customFormat="1" ht="24" customHeight="1" spans="1:6">
      <c r="A89" s="537" t="s">
        <v>136</v>
      </c>
      <c r="B89" s="535"/>
      <c r="C89" s="535">
        <v>1</v>
      </c>
      <c r="D89" s="535">
        <v>1</v>
      </c>
      <c r="E89" s="534">
        <f t="shared" si="4"/>
        <v>1</v>
      </c>
      <c r="F89" s="536"/>
    </row>
    <row r="90" s="457" customFormat="1" ht="24" customHeight="1" spans="1:6">
      <c r="A90" s="537" t="s">
        <v>182</v>
      </c>
      <c r="B90" s="535"/>
      <c r="C90" s="535">
        <v>25</v>
      </c>
      <c r="D90" s="535">
        <v>25</v>
      </c>
      <c r="E90" s="534">
        <f t="shared" si="4"/>
        <v>1</v>
      </c>
      <c r="F90" s="536">
        <v>0.316455696202532</v>
      </c>
    </row>
    <row r="91" s="457" customFormat="1" ht="24" customHeight="1" spans="1:6">
      <c r="A91" s="539" t="s">
        <v>183</v>
      </c>
      <c r="B91" s="533">
        <f>SUM(B92:B94)</f>
        <v>52</v>
      </c>
      <c r="C91" s="533">
        <f>SUM(C92:C94)</f>
        <v>81</v>
      </c>
      <c r="D91" s="533">
        <f>SUM(D92:D94)</f>
        <v>81</v>
      </c>
      <c r="E91" s="534">
        <f t="shared" si="4"/>
        <v>1</v>
      </c>
      <c r="F91" s="534">
        <v>0.975903614457831</v>
      </c>
    </row>
    <row r="92" s="457" customFormat="1" ht="24" customHeight="1" spans="1:6">
      <c r="A92" s="537" t="s">
        <v>135</v>
      </c>
      <c r="B92" s="535">
        <v>29</v>
      </c>
      <c r="C92" s="535">
        <v>47</v>
      </c>
      <c r="D92" s="535">
        <v>47</v>
      </c>
      <c r="E92" s="534">
        <f t="shared" si="4"/>
        <v>1</v>
      </c>
      <c r="F92" s="536">
        <v>0.92156862745098</v>
      </c>
    </row>
    <row r="93" s="457" customFormat="1" ht="24" customHeight="1" spans="1:6">
      <c r="A93" s="537" t="s">
        <v>136</v>
      </c>
      <c r="B93" s="535"/>
      <c r="C93" s="535">
        <v>2</v>
      </c>
      <c r="D93" s="535">
        <v>2</v>
      </c>
      <c r="E93" s="534">
        <f t="shared" si="4"/>
        <v>1</v>
      </c>
      <c r="F93" s="536">
        <v>2</v>
      </c>
    </row>
    <row r="94" s="457" customFormat="1" ht="24" customHeight="1" spans="1:6">
      <c r="A94" s="537" t="s">
        <v>140</v>
      </c>
      <c r="B94" s="535">
        <v>23</v>
      </c>
      <c r="C94" s="535">
        <v>32</v>
      </c>
      <c r="D94" s="535">
        <v>32</v>
      </c>
      <c r="E94" s="534">
        <f t="shared" si="4"/>
        <v>1</v>
      </c>
      <c r="F94" s="536">
        <v>1.03225806451613</v>
      </c>
    </row>
    <row r="95" s="457" customFormat="1" ht="24" customHeight="1" spans="1:6">
      <c r="A95" s="539" t="s">
        <v>184</v>
      </c>
      <c r="B95" s="533">
        <f>SUM(B96:B99)</f>
        <v>437</v>
      </c>
      <c r="C95" s="533">
        <f>SUM(C96:C99)</f>
        <v>1871</v>
      </c>
      <c r="D95" s="533">
        <f>SUM(D96:D99)</f>
        <v>1871</v>
      </c>
      <c r="E95" s="534">
        <f t="shared" si="4"/>
        <v>1</v>
      </c>
      <c r="F95" s="534">
        <v>1.1864299302473</v>
      </c>
    </row>
    <row r="96" s="457" customFormat="1" ht="24" customHeight="1" spans="1:6">
      <c r="A96" s="537" t="s">
        <v>135</v>
      </c>
      <c r="B96" s="535">
        <v>331</v>
      </c>
      <c r="C96" s="535">
        <v>1097</v>
      </c>
      <c r="D96" s="535">
        <v>1097</v>
      </c>
      <c r="E96" s="534">
        <f t="shared" si="4"/>
        <v>1</v>
      </c>
      <c r="F96" s="536">
        <v>1.05990338164251</v>
      </c>
    </row>
    <row r="97" s="457" customFormat="1" ht="24" customHeight="1" spans="1:6">
      <c r="A97" s="537" t="s">
        <v>136</v>
      </c>
      <c r="B97" s="535"/>
      <c r="C97" s="535">
        <v>94</v>
      </c>
      <c r="D97" s="535">
        <v>94</v>
      </c>
      <c r="E97" s="534">
        <f t="shared" si="4"/>
        <v>1</v>
      </c>
      <c r="F97" s="536">
        <v>0.92156862745098</v>
      </c>
    </row>
    <row r="98" s="457" customFormat="1" ht="24" customHeight="1" spans="1:6">
      <c r="A98" s="537" t="s">
        <v>140</v>
      </c>
      <c r="B98" s="535">
        <v>106</v>
      </c>
      <c r="C98" s="535">
        <v>153</v>
      </c>
      <c r="D98" s="535">
        <v>153</v>
      </c>
      <c r="E98" s="534">
        <f t="shared" si="4"/>
        <v>1</v>
      </c>
      <c r="F98" s="536">
        <v>1.09285714285714</v>
      </c>
    </row>
    <row r="99" s="457" customFormat="1" ht="24" customHeight="1" spans="1:6">
      <c r="A99" s="537" t="s">
        <v>185</v>
      </c>
      <c r="B99" s="535"/>
      <c r="C99" s="535">
        <v>527</v>
      </c>
      <c r="D99" s="535">
        <v>527</v>
      </c>
      <c r="E99" s="534">
        <f t="shared" si="4"/>
        <v>1</v>
      </c>
      <c r="F99" s="536">
        <v>1.75666666666667</v>
      </c>
    </row>
    <row r="100" s="457" customFormat="1" ht="24" customHeight="1" spans="1:6">
      <c r="A100" s="539" t="s">
        <v>186</v>
      </c>
      <c r="B100" s="542">
        <f>SUM(B101:B104)</f>
        <v>1277</v>
      </c>
      <c r="C100" s="542">
        <f>SUM(C101:C105)</f>
        <v>2166</v>
      </c>
      <c r="D100" s="542">
        <f>SUM(D101:D105)</f>
        <v>2166</v>
      </c>
      <c r="E100" s="534">
        <f t="shared" si="4"/>
        <v>1</v>
      </c>
      <c r="F100" s="534">
        <v>0.698709677419355</v>
      </c>
    </row>
    <row r="101" s="457" customFormat="1" ht="24" customHeight="1" spans="1:6">
      <c r="A101" s="543" t="s">
        <v>135</v>
      </c>
      <c r="B101" s="535">
        <v>816</v>
      </c>
      <c r="C101" s="535">
        <v>1151</v>
      </c>
      <c r="D101" s="535">
        <v>1151</v>
      </c>
      <c r="E101" s="534">
        <f t="shared" si="4"/>
        <v>1</v>
      </c>
      <c r="F101" s="544">
        <v>0.471528062269562</v>
      </c>
    </row>
    <row r="102" s="457" customFormat="1" ht="24" customHeight="1" spans="1:6">
      <c r="A102" s="537" t="s">
        <v>136</v>
      </c>
      <c r="B102" s="535">
        <v>66</v>
      </c>
      <c r="C102" s="535">
        <v>263</v>
      </c>
      <c r="D102" s="535">
        <v>263</v>
      </c>
      <c r="E102" s="534">
        <f t="shared" si="4"/>
        <v>1</v>
      </c>
      <c r="F102" s="536">
        <v>1.45303867403315</v>
      </c>
    </row>
    <row r="103" s="457" customFormat="1" ht="24" customHeight="1" spans="1:6">
      <c r="A103" s="537" t="s">
        <v>187</v>
      </c>
      <c r="B103" s="535">
        <v>43</v>
      </c>
      <c r="C103" s="535">
        <v>156</v>
      </c>
      <c r="D103" s="535">
        <v>156</v>
      </c>
      <c r="E103" s="534">
        <f t="shared" si="4"/>
        <v>1</v>
      </c>
      <c r="F103" s="536">
        <v>10.4</v>
      </c>
    </row>
    <row r="104" s="457" customFormat="1" ht="24" customHeight="1" spans="1:6">
      <c r="A104" s="537" t="s">
        <v>140</v>
      </c>
      <c r="B104" s="535">
        <v>352</v>
      </c>
      <c r="C104" s="535">
        <v>522</v>
      </c>
      <c r="D104" s="535">
        <v>522</v>
      </c>
      <c r="E104" s="534">
        <f t="shared" si="4"/>
        <v>1</v>
      </c>
      <c r="F104" s="536">
        <v>1.12742980561555</v>
      </c>
    </row>
    <row r="105" s="457" customFormat="1" ht="24" customHeight="1" spans="1:6">
      <c r="A105" s="537"/>
      <c r="B105" s="535"/>
      <c r="C105" s="535">
        <v>74</v>
      </c>
      <c r="D105" s="535">
        <v>74</v>
      </c>
      <c r="E105" s="534"/>
      <c r="F105" s="536"/>
    </row>
    <row r="106" s="457" customFormat="1" ht="24" customHeight="1" spans="1:6">
      <c r="A106" s="539" t="s">
        <v>188</v>
      </c>
      <c r="B106" s="533">
        <f>SUM(B107:B110)</f>
        <v>649</v>
      </c>
      <c r="C106" s="533">
        <f>SUM(C107:C110)</f>
        <v>1437</v>
      </c>
      <c r="D106" s="533">
        <f>SUM(D107:D110)</f>
        <v>1437</v>
      </c>
      <c r="E106" s="534">
        <f t="shared" ref="E106:E149" si="5">IFERROR(D106/C106,"")</f>
        <v>1</v>
      </c>
      <c r="F106" s="534">
        <v>1.42701092353525</v>
      </c>
    </row>
    <row r="107" s="457" customFormat="1" ht="24" customHeight="1" spans="1:6">
      <c r="A107" s="537" t="s">
        <v>135</v>
      </c>
      <c r="B107" s="535">
        <v>404</v>
      </c>
      <c r="C107" s="535">
        <v>529</v>
      </c>
      <c r="D107" s="535">
        <v>529</v>
      </c>
      <c r="E107" s="534">
        <f t="shared" si="5"/>
        <v>1</v>
      </c>
      <c r="F107" s="536">
        <v>0.981447124304267</v>
      </c>
    </row>
    <row r="108" s="457" customFormat="1" ht="24" customHeight="1" spans="1:6">
      <c r="A108" s="537" t="s">
        <v>136</v>
      </c>
      <c r="B108" s="535">
        <v>198</v>
      </c>
      <c r="C108" s="535">
        <v>712</v>
      </c>
      <c r="D108" s="535">
        <v>712</v>
      </c>
      <c r="E108" s="534">
        <f t="shared" si="5"/>
        <v>1</v>
      </c>
      <c r="F108" s="536">
        <v>2.17737003058104</v>
      </c>
    </row>
    <row r="109" s="457" customFormat="1" ht="24" customHeight="1" spans="1:6">
      <c r="A109" s="537" t="s">
        <v>140</v>
      </c>
      <c r="B109" s="535">
        <v>47</v>
      </c>
      <c r="C109" s="535">
        <v>69</v>
      </c>
      <c r="D109" s="535">
        <v>69</v>
      </c>
      <c r="E109" s="534">
        <f t="shared" si="5"/>
        <v>1</v>
      </c>
      <c r="F109" s="536">
        <v>0.92</v>
      </c>
    </row>
    <row r="110" s="457" customFormat="1" ht="24" customHeight="1" spans="1:6">
      <c r="A110" s="537" t="s">
        <v>189</v>
      </c>
      <c r="B110" s="535"/>
      <c r="C110" s="535">
        <v>127</v>
      </c>
      <c r="D110" s="535">
        <v>127</v>
      </c>
      <c r="E110" s="534">
        <f t="shared" si="5"/>
        <v>1</v>
      </c>
      <c r="F110" s="536">
        <v>1.92424242424242</v>
      </c>
    </row>
    <row r="111" s="457" customFormat="1" ht="24" customHeight="1" spans="1:6">
      <c r="A111" s="539" t="s">
        <v>190</v>
      </c>
      <c r="B111" s="533">
        <f>SUM(B112:B116)</f>
        <v>218</v>
      </c>
      <c r="C111" s="533">
        <f>SUM(C112:C116)</f>
        <v>663</v>
      </c>
      <c r="D111" s="533">
        <f>SUM(D112:D116)</f>
        <v>663</v>
      </c>
      <c r="E111" s="534">
        <f t="shared" si="5"/>
        <v>1</v>
      </c>
      <c r="F111" s="534">
        <v>1.38993710691824</v>
      </c>
    </row>
    <row r="112" s="457" customFormat="1" ht="24" customHeight="1" spans="1:6">
      <c r="A112" s="537" t="s">
        <v>135</v>
      </c>
      <c r="B112" s="535">
        <v>99</v>
      </c>
      <c r="C112" s="535">
        <v>163</v>
      </c>
      <c r="D112" s="535">
        <v>163</v>
      </c>
      <c r="E112" s="534">
        <f t="shared" si="5"/>
        <v>1</v>
      </c>
      <c r="F112" s="536">
        <v>1.04487179487179</v>
      </c>
    </row>
    <row r="113" s="457" customFormat="1" ht="24" customHeight="1" spans="1:6">
      <c r="A113" s="537" t="s">
        <v>136</v>
      </c>
      <c r="B113" s="535"/>
      <c r="C113" s="535">
        <v>151</v>
      </c>
      <c r="D113" s="535">
        <v>151</v>
      </c>
      <c r="E113" s="534">
        <f t="shared" si="5"/>
        <v>1</v>
      </c>
      <c r="F113" s="536">
        <v>1.71590909090909</v>
      </c>
    </row>
    <row r="114" s="457" customFormat="1" ht="24" customHeight="1" spans="1:6">
      <c r="A114" s="537" t="s">
        <v>191</v>
      </c>
      <c r="B114" s="535"/>
      <c r="C114" s="535">
        <v>8</v>
      </c>
      <c r="D114" s="535">
        <v>8</v>
      </c>
      <c r="E114" s="534">
        <f t="shared" si="5"/>
        <v>1</v>
      </c>
      <c r="F114" s="536">
        <v>1</v>
      </c>
    </row>
    <row r="115" s="457" customFormat="1" ht="24" customHeight="1" spans="1:6">
      <c r="A115" s="537" t="s">
        <v>140</v>
      </c>
      <c r="B115" s="535">
        <v>119</v>
      </c>
      <c r="C115" s="535">
        <v>153</v>
      </c>
      <c r="D115" s="535">
        <v>153</v>
      </c>
      <c r="E115" s="534">
        <f t="shared" si="5"/>
        <v>1</v>
      </c>
      <c r="F115" s="536">
        <v>0.987096774193548</v>
      </c>
    </row>
    <row r="116" s="457" customFormat="1" ht="24" customHeight="1" spans="1:6">
      <c r="A116" s="537" t="s">
        <v>192</v>
      </c>
      <c r="B116" s="535"/>
      <c r="C116" s="535">
        <v>188</v>
      </c>
      <c r="D116" s="535">
        <v>188</v>
      </c>
      <c r="E116" s="534">
        <f t="shared" si="5"/>
        <v>1</v>
      </c>
      <c r="F116" s="536">
        <v>2.68571428571429</v>
      </c>
    </row>
    <row r="117" s="457" customFormat="1" ht="24" customHeight="1" spans="1:6">
      <c r="A117" s="539" t="s">
        <v>193</v>
      </c>
      <c r="B117" s="533">
        <f>SUM(B118:B121)</f>
        <v>207</v>
      </c>
      <c r="C117" s="533">
        <f>SUM(C118:C121)</f>
        <v>970</v>
      </c>
      <c r="D117" s="533">
        <f>SUM(D118:D121)</f>
        <v>970</v>
      </c>
      <c r="E117" s="534">
        <f t="shared" si="5"/>
        <v>1</v>
      </c>
      <c r="F117" s="534">
        <v>0.821337849280271</v>
      </c>
    </row>
    <row r="118" s="457" customFormat="1" ht="24" customHeight="1" spans="1:6">
      <c r="A118" s="537" t="s">
        <v>135</v>
      </c>
      <c r="B118" s="535">
        <v>204</v>
      </c>
      <c r="C118" s="535">
        <v>294</v>
      </c>
      <c r="D118" s="535">
        <v>294</v>
      </c>
      <c r="E118" s="534">
        <f t="shared" si="5"/>
        <v>1</v>
      </c>
      <c r="F118" s="536">
        <v>1.06521739130435</v>
      </c>
    </row>
    <row r="119" s="457" customFormat="1" ht="24" customHeight="1" spans="1:6">
      <c r="A119" s="537" t="s">
        <v>136</v>
      </c>
      <c r="B119" s="535"/>
      <c r="C119" s="535">
        <v>311</v>
      </c>
      <c r="D119" s="535">
        <v>311</v>
      </c>
      <c r="E119" s="534">
        <f t="shared" si="5"/>
        <v>1</v>
      </c>
      <c r="F119" s="536">
        <v>1.02302631578947</v>
      </c>
    </row>
    <row r="120" s="457" customFormat="1" ht="24" customHeight="1" spans="1:6">
      <c r="A120" s="537" t="s">
        <v>194</v>
      </c>
      <c r="B120" s="535">
        <v>3</v>
      </c>
      <c r="C120" s="535">
        <v>173</v>
      </c>
      <c r="D120" s="535">
        <v>173</v>
      </c>
      <c r="E120" s="534">
        <f t="shared" si="5"/>
        <v>1</v>
      </c>
      <c r="F120" s="536">
        <v>0.333333333333333</v>
      </c>
    </row>
    <row r="121" s="457" customFormat="1" ht="24" customHeight="1" spans="1:6">
      <c r="A121" s="537" t="s">
        <v>195</v>
      </c>
      <c r="B121" s="535"/>
      <c r="C121" s="535">
        <v>192</v>
      </c>
      <c r="D121" s="535">
        <v>192</v>
      </c>
      <c r="E121" s="534">
        <f t="shared" si="5"/>
        <v>1</v>
      </c>
      <c r="F121" s="536">
        <v>2.34146341463415</v>
      </c>
    </row>
    <row r="122" s="457" customFormat="1" ht="24" customHeight="1" spans="1:6">
      <c r="A122" s="539" t="s">
        <v>196</v>
      </c>
      <c r="B122" s="533">
        <f>SUM(B123:B128)</f>
        <v>425</v>
      </c>
      <c r="C122" s="533">
        <f>SUM(C123:C128)</f>
        <v>766</v>
      </c>
      <c r="D122" s="533">
        <f>SUM(D123:D128)</f>
        <v>766</v>
      </c>
      <c r="E122" s="534">
        <f t="shared" si="5"/>
        <v>1</v>
      </c>
      <c r="F122" s="534">
        <v>1.04644808743169</v>
      </c>
    </row>
    <row r="123" s="457" customFormat="1" ht="24" customHeight="1" spans="1:6">
      <c r="A123" s="537" t="s">
        <v>135</v>
      </c>
      <c r="B123" s="535">
        <v>401</v>
      </c>
      <c r="C123" s="535">
        <v>646</v>
      </c>
      <c r="D123" s="535">
        <v>646</v>
      </c>
      <c r="E123" s="534">
        <f t="shared" si="5"/>
        <v>1</v>
      </c>
      <c r="F123" s="536">
        <v>1.01732283464567</v>
      </c>
    </row>
    <row r="124" s="457" customFormat="1" ht="24" customHeight="1" spans="1:6">
      <c r="A124" s="537" t="s">
        <v>136</v>
      </c>
      <c r="B124" s="535"/>
      <c r="C124" s="535">
        <v>4</v>
      </c>
      <c r="D124" s="535">
        <v>4</v>
      </c>
      <c r="E124" s="534">
        <f t="shared" si="5"/>
        <v>1</v>
      </c>
      <c r="F124" s="536"/>
    </row>
    <row r="125" s="457" customFormat="1" ht="24" customHeight="1" spans="1:6">
      <c r="A125" s="537" t="s">
        <v>197</v>
      </c>
      <c r="B125" s="535"/>
      <c r="C125" s="535">
        <v>7</v>
      </c>
      <c r="D125" s="535">
        <v>7</v>
      </c>
      <c r="E125" s="534">
        <f t="shared" si="5"/>
        <v>1</v>
      </c>
      <c r="F125" s="536">
        <v>0.35</v>
      </c>
    </row>
    <row r="126" s="457" customFormat="1" ht="24" customHeight="1" spans="1:6">
      <c r="A126" s="537" t="s">
        <v>198</v>
      </c>
      <c r="B126" s="535"/>
      <c r="C126" s="535"/>
      <c r="D126" s="535"/>
      <c r="E126" s="534" t="str">
        <f t="shared" si="5"/>
        <v/>
      </c>
      <c r="F126" s="536"/>
    </row>
    <row r="127" s="457" customFormat="1" ht="24" customHeight="1" spans="1:6">
      <c r="A127" s="537" t="s">
        <v>140</v>
      </c>
      <c r="B127" s="535">
        <v>24</v>
      </c>
      <c r="C127" s="535">
        <v>34</v>
      </c>
      <c r="D127" s="535">
        <v>34</v>
      </c>
      <c r="E127" s="534">
        <f t="shared" si="5"/>
        <v>1</v>
      </c>
      <c r="F127" s="536">
        <v>1.09677419354839</v>
      </c>
    </row>
    <row r="128" s="457" customFormat="1" ht="24" customHeight="1" spans="1:6">
      <c r="A128" s="537" t="s">
        <v>199</v>
      </c>
      <c r="B128" s="535"/>
      <c r="C128" s="535">
        <v>75</v>
      </c>
      <c r="D128" s="535">
        <v>75</v>
      </c>
      <c r="E128" s="534">
        <f t="shared" si="5"/>
        <v>1</v>
      </c>
      <c r="F128" s="536">
        <v>1.6304347826087</v>
      </c>
    </row>
    <row r="129" s="457" customFormat="1" ht="24" customHeight="1" spans="1:6">
      <c r="A129" s="539" t="s">
        <v>200</v>
      </c>
      <c r="B129" s="533">
        <f>SUM(B130:B135)</f>
        <v>0</v>
      </c>
      <c r="C129" s="533">
        <f>SUM(C130:C135)</f>
        <v>107</v>
      </c>
      <c r="D129" s="533">
        <f>SUM(D130:D135)</f>
        <v>107</v>
      </c>
      <c r="E129" s="534"/>
      <c r="F129" s="536"/>
    </row>
    <row r="130" s="457" customFormat="1" ht="24" customHeight="1" spans="1:6">
      <c r="A130" s="537" t="s">
        <v>135</v>
      </c>
      <c r="B130" s="535"/>
      <c r="C130" s="535">
        <v>50</v>
      </c>
      <c r="D130" s="535">
        <v>50</v>
      </c>
      <c r="E130" s="534"/>
      <c r="F130" s="536"/>
    </row>
    <row r="131" s="457" customFormat="1" ht="24" customHeight="1" spans="1:6">
      <c r="A131" s="537" t="s">
        <v>136</v>
      </c>
      <c r="B131" s="535"/>
      <c r="C131" s="535">
        <v>28</v>
      </c>
      <c r="D131" s="535">
        <v>28</v>
      </c>
      <c r="E131" s="534"/>
      <c r="F131" s="536"/>
    </row>
    <row r="132" s="457" customFormat="1" ht="24" customHeight="1" spans="1:6">
      <c r="A132" s="537" t="s">
        <v>201</v>
      </c>
      <c r="B132" s="535"/>
      <c r="C132" s="535"/>
      <c r="D132" s="535"/>
      <c r="E132" s="534"/>
      <c r="F132" s="536"/>
    </row>
    <row r="133" s="457" customFormat="1" ht="24" customHeight="1" spans="1:6">
      <c r="A133" s="537" t="s">
        <v>187</v>
      </c>
      <c r="B133" s="535"/>
      <c r="C133" s="535"/>
      <c r="D133" s="535"/>
      <c r="E133" s="534"/>
      <c r="F133" s="536"/>
    </row>
    <row r="134" s="457" customFormat="1" ht="24" customHeight="1" spans="1:6">
      <c r="A134" s="537" t="s">
        <v>140</v>
      </c>
      <c r="B134" s="535"/>
      <c r="C134" s="535">
        <v>29</v>
      </c>
      <c r="D134" s="535">
        <v>29</v>
      </c>
      <c r="E134" s="534"/>
      <c r="F134" s="536"/>
    </row>
    <row r="135" s="457" customFormat="1" ht="24" customHeight="1" spans="1:6">
      <c r="A135" s="537" t="s">
        <v>202</v>
      </c>
      <c r="B135" s="535"/>
      <c r="C135" s="535"/>
      <c r="D135" s="535"/>
      <c r="E135" s="534"/>
      <c r="F135" s="536"/>
    </row>
    <row r="136" s="457" customFormat="1" ht="24" customHeight="1" spans="1:6">
      <c r="A136" s="539" t="s">
        <v>203</v>
      </c>
      <c r="B136" s="533">
        <f>SUM(B137:B141)</f>
        <v>0</v>
      </c>
      <c r="C136" s="533">
        <f>SUM(C137:C141)</f>
        <v>164</v>
      </c>
      <c r="D136" s="533">
        <f>SUM(D137:D141)</f>
        <v>164</v>
      </c>
      <c r="E136" s="534"/>
      <c r="F136" s="536"/>
    </row>
    <row r="137" s="457" customFormat="1" ht="24" customHeight="1" spans="1:6">
      <c r="A137" s="537" t="s">
        <v>135</v>
      </c>
      <c r="B137" s="535"/>
      <c r="C137" s="535">
        <v>101</v>
      </c>
      <c r="D137" s="535">
        <v>101</v>
      </c>
      <c r="E137" s="534"/>
      <c r="F137" s="536"/>
    </row>
    <row r="138" s="457" customFormat="1" ht="24" customHeight="1" spans="1:6">
      <c r="A138" s="537" t="s">
        <v>136</v>
      </c>
      <c r="B138" s="535"/>
      <c r="C138" s="535"/>
      <c r="D138" s="535"/>
      <c r="E138" s="534"/>
      <c r="F138" s="536"/>
    </row>
    <row r="139" s="457" customFormat="1" ht="24" customHeight="1" spans="1:6">
      <c r="A139" s="537" t="s">
        <v>201</v>
      </c>
      <c r="B139" s="535"/>
      <c r="C139" s="535">
        <v>63</v>
      </c>
      <c r="D139" s="535">
        <v>63</v>
      </c>
      <c r="E139" s="534"/>
      <c r="F139" s="536"/>
    </row>
    <row r="140" s="457" customFormat="1" ht="24" customHeight="1" spans="1:6">
      <c r="A140" s="537" t="s">
        <v>204</v>
      </c>
      <c r="B140" s="535"/>
      <c r="C140" s="535"/>
      <c r="D140" s="535"/>
      <c r="E140" s="534"/>
      <c r="F140" s="536"/>
    </row>
    <row r="141" s="457" customFormat="1" ht="24" customHeight="1" spans="1:6">
      <c r="A141" s="537" t="s">
        <v>205</v>
      </c>
      <c r="B141" s="535"/>
      <c r="C141" s="535"/>
      <c r="D141" s="535"/>
      <c r="E141" s="534"/>
      <c r="F141" s="536"/>
    </row>
    <row r="142" s="457" customFormat="1" ht="24" customHeight="1" spans="1:6">
      <c r="A142" s="539" t="s">
        <v>206</v>
      </c>
      <c r="B142" s="533">
        <f>SUM(B143:B144)</f>
        <v>0</v>
      </c>
      <c r="C142" s="533">
        <f>SUM(C143:C144)</f>
        <v>33</v>
      </c>
      <c r="D142" s="533">
        <f>SUM(D143:D144)</f>
        <v>33</v>
      </c>
      <c r="E142" s="534"/>
      <c r="F142" s="536"/>
    </row>
    <row r="143" s="457" customFormat="1" ht="24" customHeight="1" spans="1:6">
      <c r="A143" s="537" t="s">
        <v>207</v>
      </c>
      <c r="B143" s="535"/>
      <c r="C143" s="535"/>
      <c r="D143" s="535"/>
      <c r="E143" s="534"/>
      <c r="F143" s="536"/>
    </row>
    <row r="144" s="457" customFormat="1" ht="24" customHeight="1" spans="1:6">
      <c r="A144" s="537" t="s">
        <v>208</v>
      </c>
      <c r="B144" s="535"/>
      <c r="C144" s="535">
        <v>33</v>
      </c>
      <c r="D144" s="535">
        <v>33</v>
      </c>
      <c r="E144" s="534"/>
      <c r="F144" s="536"/>
    </row>
    <row r="145" s="457" customFormat="1" ht="24" customHeight="1" spans="1:6">
      <c r="A145" s="539" t="s">
        <v>40</v>
      </c>
      <c r="B145" s="535"/>
      <c r="C145" s="535"/>
      <c r="D145" s="535"/>
      <c r="E145" s="534" t="str">
        <f t="shared" ref="E145:E156" si="6">IFERROR(D145/C145,"")</f>
        <v/>
      </c>
      <c r="F145" s="536"/>
    </row>
    <row r="146" s="457" customFormat="1" ht="24" customHeight="1" spans="1:6">
      <c r="A146" s="545" t="s">
        <v>41</v>
      </c>
      <c r="B146" s="533">
        <f>B147</f>
        <v>55</v>
      </c>
      <c r="C146" s="533">
        <f>C147</f>
        <v>221</v>
      </c>
      <c r="D146" s="533">
        <f>D147</f>
        <v>221</v>
      </c>
      <c r="E146" s="534">
        <f t="shared" si="6"/>
        <v>1</v>
      </c>
      <c r="F146" s="534">
        <v>4.33333333333333</v>
      </c>
    </row>
    <row r="147" s="457" customFormat="1" ht="24" customHeight="1" spans="1:6">
      <c r="A147" s="545" t="s">
        <v>209</v>
      </c>
      <c r="B147" s="533">
        <f>SUM(B148:B150)</f>
        <v>55</v>
      </c>
      <c r="C147" s="533">
        <f>SUM(C148:C150)</f>
        <v>221</v>
      </c>
      <c r="D147" s="533">
        <f>SUM(D148:D150)</f>
        <v>221</v>
      </c>
      <c r="E147" s="534">
        <f t="shared" si="6"/>
        <v>1</v>
      </c>
      <c r="F147" s="534">
        <v>4.33333333333333</v>
      </c>
    </row>
    <row r="148" s="457" customFormat="1" ht="24" customHeight="1" spans="1:6">
      <c r="A148" s="546" t="s">
        <v>210</v>
      </c>
      <c r="B148" s="535"/>
      <c r="C148" s="535">
        <v>4</v>
      </c>
      <c r="D148" s="535">
        <v>4</v>
      </c>
      <c r="E148" s="534">
        <f t="shared" si="6"/>
        <v>1</v>
      </c>
      <c r="F148" s="536">
        <v>0.571428571428571</v>
      </c>
    </row>
    <row r="149" s="457" customFormat="1" ht="24" customHeight="1" spans="1:6">
      <c r="A149" s="546" t="s">
        <v>211</v>
      </c>
      <c r="B149" s="535"/>
      <c r="C149" s="535"/>
      <c r="D149" s="535"/>
      <c r="E149" s="534" t="str">
        <f t="shared" si="6"/>
        <v/>
      </c>
      <c r="F149" s="536">
        <v>0</v>
      </c>
    </row>
    <row r="150" s="457" customFormat="1" ht="24" customHeight="1" spans="1:6">
      <c r="A150" s="546" t="s">
        <v>212</v>
      </c>
      <c r="B150" s="535">
        <v>55</v>
      </c>
      <c r="C150" s="535">
        <v>217</v>
      </c>
      <c r="D150" s="535">
        <v>217</v>
      </c>
      <c r="E150" s="534">
        <f t="shared" si="6"/>
        <v>1</v>
      </c>
      <c r="F150" s="536">
        <v>5.71052631578947</v>
      </c>
    </row>
    <row r="151" s="457" customFormat="1" ht="24" customHeight="1" spans="1:6">
      <c r="A151" s="545" t="s">
        <v>42</v>
      </c>
      <c r="B151" s="533">
        <f>B154+B160+B164+B167+B176+B152</f>
        <v>3899</v>
      </c>
      <c r="C151" s="533">
        <f>C154+C160+C164+C167+C176+C152</f>
        <v>8390</v>
      </c>
      <c r="D151" s="533">
        <f>D154+D160+D164+D167+D176+D152</f>
        <v>8390</v>
      </c>
      <c r="E151" s="534">
        <f t="shared" si="6"/>
        <v>1</v>
      </c>
      <c r="F151" s="534">
        <v>1.21050353484346</v>
      </c>
    </row>
    <row r="152" s="457" customFormat="1" ht="24" customHeight="1" spans="1:6">
      <c r="A152" s="532" t="s">
        <v>213</v>
      </c>
      <c r="B152" s="533">
        <f>SUM(B153)</f>
        <v>0</v>
      </c>
      <c r="C152" s="533">
        <f>SUM(C153)</f>
        <v>65</v>
      </c>
      <c r="D152" s="533">
        <f>SUM(D153)</f>
        <v>65</v>
      </c>
      <c r="E152" s="534">
        <f t="shared" si="6"/>
        <v>1</v>
      </c>
      <c r="F152" s="536"/>
    </row>
    <row r="153" s="457" customFormat="1" ht="24" customHeight="1" spans="1:6">
      <c r="A153" s="547" t="s">
        <v>214</v>
      </c>
      <c r="B153" s="535"/>
      <c r="C153" s="535">
        <v>65</v>
      </c>
      <c r="D153" s="535">
        <v>65</v>
      </c>
      <c r="E153" s="534">
        <f t="shared" si="6"/>
        <v>1</v>
      </c>
      <c r="F153" s="536"/>
    </row>
    <row r="154" s="457" customFormat="1" ht="24" customHeight="1" spans="1:6">
      <c r="A154" s="532" t="s">
        <v>215</v>
      </c>
      <c r="B154" s="533">
        <f>SUM(B155:B159)</f>
        <v>3447</v>
      </c>
      <c r="C154" s="533">
        <f>SUM(C155:C159)</f>
        <v>5530</v>
      </c>
      <c r="D154" s="533">
        <f>SUM(D155:D159)</f>
        <v>5530</v>
      </c>
      <c r="E154" s="534">
        <f t="shared" si="6"/>
        <v>1</v>
      </c>
      <c r="F154" s="534">
        <v>1.09831181727905</v>
      </c>
    </row>
    <row r="155" s="457" customFormat="1" ht="24" customHeight="1" spans="1:6">
      <c r="A155" s="547" t="s">
        <v>135</v>
      </c>
      <c r="B155" s="535">
        <v>3417</v>
      </c>
      <c r="C155" s="535">
        <v>4404</v>
      </c>
      <c r="D155" s="535">
        <v>4404</v>
      </c>
      <c r="E155" s="534">
        <f t="shared" si="6"/>
        <v>1</v>
      </c>
      <c r="F155" s="536">
        <v>1.08526367668802</v>
      </c>
    </row>
    <row r="156" s="457" customFormat="1" ht="24" customHeight="1" spans="1:6">
      <c r="A156" s="547" t="s">
        <v>136</v>
      </c>
      <c r="B156" s="535"/>
      <c r="C156" s="535">
        <v>882</v>
      </c>
      <c r="D156" s="535">
        <v>882</v>
      </c>
      <c r="E156" s="534">
        <f t="shared" si="6"/>
        <v>1</v>
      </c>
      <c r="F156" s="536">
        <v>1.04502369668246</v>
      </c>
    </row>
    <row r="157" s="457" customFormat="1" ht="24" customHeight="1" spans="1:6">
      <c r="A157" s="547"/>
      <c r="B157" s="535"/>
      <c r="C157" s="535">
        <v>63</v>
      </c>
      <c r="D157" s="535">
        <v>63</v>
      </c>
      <c r="E157" s="534"/>
      <c r="F157" s="536"/>
    </row>
    <row r="158" s="457" customFormat="1" ht="24" customHeight="1" spans="1:6">
      <c r="A158" s="547" t="s">
        <v>216</v>
      </c>
      <c r="B158" s="535">
        <v>30</v>
      </c>
      <c r="C158" s="535">
        <v>34</v>
      </c>
      <c r="D158" s="535">
        <v>34</v>
      </c>
      <c r="E158" s="534">
        <f t="shared" ref="E158:E166" si="7">IFERROR(D158/C158,"")</f>
        <v>1</v>
      </c>
      <c r="F158" s="536">
        <v>1.13333333333333</v>
      </c>
    </row>
    <row r="159" s="457" customFormat="1" ht="24" customHeight="1" spans="1:6">
      <c r="A159" s="547" t="s">
        <v>217</v>
      </c>
      <c r="B159" s="535"/>
      <c r="C159" s="535">
        <v>147</v>
      </c>
      <c r="D159" s="535">
        <v>147</v>
      </c>
      <c r="E159" s="534">
        <f t="shared" si="7"/>
        <v>1</v>
      </c>
      <c r="F159" s="536">
        <v>1.42718446601942</v>
      </c>
    </row>
    <row r="160" s="457" customFormat="1" ht="24" customHeight="1" spans="1:6">
      <c r="A160" s="539" t="s">
        <v>218</v>
      </c>
      <c r="B160" s="533">
        <f>SUM(B161:B163)</f>
        <v>0</v>
      </c>
      <c r="C160" s="533">
        <f>SUM(C161:C163)</f>
        <v>206</v>
      </c>
      <c r="D160" s="533">
        <f>SUM(D161:D163)</f>
        <v>206</v>
      </c>
      <c r="E160" s="534">
        <f t="shared" si="7"/>
        <v>1</v>
      </c>
      <c r="F160" s="534">
        <v>1.02487562189055</v>
      </c>
    </row>
    <row r="161" s="457" customFormat="1" ht="24" customHeight="1" spans="1:6">
      <c r="A161" s="301" t="s">
        <v>219</v>
      </c>
      <c r="B161" s="535"/>
      <c r="C161" s="535">
        <v>206</v>
      </c>
      <c r="D161" s="535">
        <v>206</v>
      </c>
      <c r="E161" s="534">
        <f t="shared" si="7"/>
        <v>1</v>
      </c>
      <c r="F161" s="536">
        <v>1.02487562189055</v>
      </c>
    </row>
    <row r="162" s="457" customFormat="1" ht="24" customHeight="1" spans="1:6">
      <c r="A162" s="301" t="s">
        <v>220</v>
      </c>
      <c r="B162" s="535"/>
      <c r="C162" s="535"/>
      <c r="D162" s="535"/>
      <c r="E162" s="534" t="str">
        <f t="shared" si="7"/>
        <v/>
      </c>
      <c r="F162" s="536"/>
    </row>
    <row r="163" s="457" customFormat="1" ht="24" customHeight="1" spans="1:6">
      <c r="A163" s="301" t="s">
        <v>221</v>
      </c>
      <c r="B163" s="535"/>
      <c r="C163" s="535"/>
      <c r="D163" s="535"/>
      <c r="E163" s="534" t="str">
        <f t="shared" si="7"/>
        <v/>
      </c>
      <c r="F163" s="536"/>
    </row>
    <row r="164" s="457" customFormat="1" ht="24" customHeight="1" spans="1:6">
      <c r="A164" s="539" t="s">
        <v>222</v>
      </c>
      <c r="B164" s="533">
        <f>SUM(B165:B166)</f>
        <v>0</v>
      </c>
      <c r="C164" s="533">
        <f>SUM(C165:C166)</f>
        <v>368</v>
      </c>
      <c r="D164" s="533">
        <f>SUM(D165:D166)</f>
        <v>368</v>
      </c>
      <c r="E164" s="534">
        <f t="shared" si="7"/>
        <v>1</v>
      </c>
      <c r="F164" s="534">
        <v>0.943589743589744</v>
      </c>
    </row>
    <row r="165" s="457" customFormat="1" ht="24" customHeight="1" spans="1:6">
      <c r="A165" s="537" t="s">
        <v>223</v>
      </c>
      <c r="B165" s="535"/>
      <c r="C165" s="535">
        <v>368</v>
      </c>
      <c r="D165" s="535">
        <v>368</v>
      </c>
      <c r="E165" s="534">
        <f t="shared" si="7"/>
        <v>1</v>
      </c>
      <c r="F165" s="536">
        <v>0.973544973544973</v>
      </c>
    </row>
    <row r="166" s="457" customFormat="1" ht="24" customHeight="1" spans="1:6">
      <c r="A166" s="537" t="s">
        <v>224</v>
      </c>
      <c r="B166" s="535"/>
      <c r="C166" s="535"/>
      <c r="D166" s="535"/>
      <c r="E166" s="534" t="str">
        <f t="shared" si="7"/>
        <v/>
      </c>
      <c r="F166" s="536">
        <v>0</v>
      </c>
    </row>
    <row r="167" s="457" customFormat="1" ht="24" customHeight="1" spans="1:6">
      <c r="A167" s="539" t="s">
        <v>225</v>
      </c>
      <c r="B167" s="533">
        <f>SUM(B168:B175)</f>
        <v>452</v>
      </c>
      <c r="C167" s="533">
        <f>SUM(C168:C175)</f>
        <v>918</v>
      </c>
      <c r="D167" s="533">
        <f>SUM(D168:D175)</f>
        <v>918</v>
      </c>
      <c r="E167" s="534">
        <f t="shared" ref="E167:E230" si="8">IFERROR(D167/C167,"")</f>
        <v>1</v>
      </c>
      <c r="F167" s="534">
        <v>1.2158940397351</v>
      </c>
    </row>
    <row r="168" s="457" customFormat="1" ht="24" customHeight="1" spans="1:6">
      <c r="A168" s="537" t="s">
        <v>223</v>
      </c>
      <c r="B168" s="535">
        <v>394</v>
      </c>
      <c r="C168" s="535">
        <v>610</v>
      </c>
      <c r="D168" s="535">
        <v>610</v>
      </c>
      <c r="E168" s="534">
        <f t="shared" si="8"/>
        <v>1</v>
      </c>
      <c r="F168" s="536">
        <v>1.07394366197183</v>
      </c>
    </row>
    <row r="169" s="457" customFormat="1" ht="24" customHeight="1" spans="1:6">
      <c r="A169" s="537" t="s">
        <v>224</v>
      </c>
      <c r="B169" s="535"/>
      <c r="C169" s="535">
        <v>176</v>
      </c>
      <c r="D169" s="535">
        <v>176</v>
      </c>
      <c r="E169" s="534">
        <f t="shared" si="8"/>
        <v>1</v>
      </c>
      <c r="F169" s="536">
        <v>1.83333333333333</v>
      </c>
    </row>
    <row r="170" s="457" customFormat="1" ht="24" customHeight="1" spans="1:6">
      <c r="A170" s="537" t="s">
        <v>226</v>
      </c>
      <c r="B170" s="535"/>
      <c r="C170" s="535">
        <v>8</v>
      </c>
      <c r="D170" s="535">
        <v>8</v>
      </c>
      <c r="E170" s="534">
        <f t="shared" si="8"/>
        <v>1</v>
      </c>
      <c r="F170" s="536">
        <v>1</v>
      </c>
    </row>
    <row r="171" s="457" customFormat="1" ht="24" customHeight="1" spans="1:6">
      <c r="A171" s="537" t="s">
        <v>227</v>
      </c>
      <c r="B171" s="535">
        <v>2</v>
      </c>
      <c r="C171" s="535">
        <v>11</v>
      </c>
      <c r="D171" s="535">
        <v>11</v>
      </c>
      <c r="E171" s="534">
        <f t="shared" si="8"/>
        <v>1</v>
      </c>
      <c r="F171" s="536">
        <v>1.22222222222222</v>
      </c>
    </row>
    <row r="172" s="457" customFormat="1" ht="24" customHeight="1" spans="1:6">
      <c r="A172" s="537" t="s">
        <v>228</v>
      </c>
      <c r="B172" s="535"/>
      <c r="C172" s="535">
        <v>3</v>
      </c>
      <c r="D172" s="535">
        <v>3</v>
      </c>
      <c r="E172" s="534">
        <f t="shared" si="8"/>
        <v>1</v>
      </c>
      <c r="F172" s="536"/>
    </row>
    <row r="173" s="457" customFormat="1" ht="24" customHeight="1" spans="1:6">
      <c r="A173" s="537" t="s">
        <v>229</v>
      </c>
      <c r="B173" s="535"/>
      <c r="C173" s="535">
        <v>8</v>
      </c>
      <c r="D173" s="535">
        <v>8</v>
      </c>
      <c r="E173" s="534">
        <f t="shared" si="8"/>
        <v>1</v>
      </c>
      <c r="F173" s="536"/>
    </row>
    <row r="174" s="457" customFormat="1" ht="24" customHeight="1" spans="1:6">
      <c r="A174" s="537" t="s">
        <v>230</v>
      </c>
      <c r="B174" s="535">
        <v>56</v>
      </c>
      <c r="C174" s="535">
        <v>66</v>
      </c>
      <c r="D174" s="535">
        <v>66</v>
      </c>
      <c r="E174" s="534">
        <f t="shared" si="8"/>
        <v>1</v>
      </c>
      <c r="F174" s="536">
        <v>0.891891891891892</v>
      </c>
    </row>
    <row r="175" s="457" customFormat="1" ht="24" customHeight="1" spans="1:6">
      <c r="A175" s="537" t="s">
        <v>231</v>
      </c>
      <c r="B175" s="535"/>
      <c r="C175" s="535">
        <v>36</v>
      </c>
      <c r="D175" s="535">
        <v>36</v>
      </c>
      <c r="E175" s="534">
        <f t="shared" si="8"/>
        <v>1</v>
      </c>
      <c r="F175" s="536"/>
    </row>
    <row r="176" s="457" customFormat="1" ht="24" customHeight="1" spans="1:6">
      <c r="A176" s="539" t="s">
        <v>232</v>
      </c>
      <c r="B176" s="533">
        <f>SUM(B177:B178)</f>
        <v>0</v>
      </c>
      <c r="C176" s="533">
        <f>SUM(C177:C178)</f>
        <v>1303</v>
      </c>
      <c r="D176" s="533">
        <f>SUM(D177:D178)</f>
        <v>1303</v>
      </c>
      <c r="E176" s="534">
        <f t="shared" si="8"/>
        <v>1</v>
      </c>
      <c r="F176" s="534">
        <v>2.36909090909091</v>
      </c>
    </row>
    <row r="177" s="457" customFormat="1" ht="24" customHeight="1" spans="1:6">
      <c r="A177" s="537" t="s">
        <v>233</v>
      </c>
      <c r="B177" s="533"/>
      <c r="C177" s="535"/>
      <c r="D177" s="535"/>
      <c r="E177" s="534" t="str">
        <f t="shared" si="8"/>
        <v/>
      </c>
      <c r="F177" s="536"/>
    </row>
    <row r="178" s="457" customFormat="1" ht="24" customHeight="1" spans="1:6">
      <c r="A178" s="537" t="s">
        <v>234</v>
      </c>
      <c r="B178" s="535"/>
      <c r="C178" s="535">
        <v>1303</v>
      </c>
      <c r="D178" s="535">
        <v>1303</v>
      </c>
      <c r="E178" s="534">
        <f t="shared" si="8"/>
        <v>1</v>
      </c>
      <c r="F178" s="536">
        <v>2.36909090909091</v>
      </c>
    </row>
    <row r="179" s="457" customFormat="1" ht="24" customHeight="1" spans="1:6">
      <c r="A179" s="539" t="s">
        <v>43</v>
      </c>
      <c r="B179" s="533">
        <f>B180+B184+B191+B194+B196+B200+B202</f>
        <v>11962</v>
      </c>
      <c r="C179" s="533">
        <f>C180+C184+C191+C194+C196+C200+C202</f>
        <v>23092</v>
      </c>
      <c r="D179" s="533">
        <f>D180+D184+D191+D194+D196+D200+D202</f>
        <v>23092</v>
      </c>
      <c r="E179" s="534">
        <f t="shared" si="8"/>
        <v>1</v>
      </c>
      <c r="F179" s="534">
        <v>1.00151797718697</v>
      </c>
    </row>
    <row r="180" s="457" customFormat="1" ht="24" customHeight="1" spans="1:6">
      <c r="A180" s="539" t="s">
        <v>235</v>
      </c>
      <c r="B180" s="533">
        <f>SUM(B181:B182)</f>
        <v>88</v>
      </c>
      <c r="C180" s="533">
        <f>SUM(C181:C183)</f>
        <v>204</v>
      </c>
      <c r="D180" s="533">
        <f>SUM(D181:D183)</f>
        <v>204</v>
      </c>
      <c r="E180" s="534">
        <f t="shared" si="8"/>
        <v>1</v>
      </c>
      <c r="F180" s="534">
        <v>1.12707182320442</v>
      </c>
    </row>
    <row r="181" s="457" customFormat="1" ht="24" customHeight="1" spans="1:6">
      <c r="A181" s="537" t="s">
        <v>135</v>
      </c>
      <c r="B181" s="535">
        <v>88</v>
      </c>
      <c r="C181" s="535">
        <v>201</v>
      </c>
      <c r="D181" s="535">
        <v>201</v>
      </c>
      <c r="E181" s="534">
        <f t="shared" si="8"/>
        <v>1</v>
      </c>
      <c r="F181" s="536">
        <v>1.34</v>
      </c>
    </row>
    <row r="182" s="457" customFormat="1" ht="24" customHeight="1" spans="1:6">
      <c r="A182" s="537" t="s">
        <v>136</v>
      </c>
      <c r="B182" s="535"/>
      <c r="C182" s="535"/>
      <c r="D182" s="535"/>
      <c r="E182" s="534" t="str">
        <f t="shared" si="8"/>
        <v/>
      </c>
      <c r="F182" s="536">
        <v>0</v>
      </c>
    </row>
    <row r="183" s="457" customFormat="1" ht="24" customHeight="1" spans="1:6">
      <c r="A183" s="537" t="s">
        <v>236</v>
      </c>
      <c r="B183" s="535"/>
      <c r="C183" s="535">
        <v>3</v>
      </c>
      <c r="D183" s="535">
        <v>3</v>
      </c>
      <c r="E183" s="534">
        <f t="shared" si="8"/>
        <v>1</v>
      </c>
      <c r="F183" s="536">
        <v>0.142857142857143</v>
      </c>
    </row>
    <row r="184" s="457" customFormat="1" ht="24" customHeight="1" spans="1:6">
      <c r="A184" s="539" t="s">
        <v>237</v>
      </c>
      <c r="B184" s="533">
        <f>SUM(B185:B190)</f>
        <v>11706</v>
      </c>
      <c r="C184" s="533">
        <f>SUM(C185:C190)</f>
        <v>21560</v>
      </c>
      <c r="D184" s="533">
        <f>SUM(D185:D190)</f>
        <v>21560</v>
      </c>
      <c r="E184" s="534">
        <f t="shared" si="8"/>
        <v>1</v>
      </c>
      <c r="F184" s="534">
        <v>1.0744007574625</v>
      </c>
    </row>
    <row r="185" s="457" customFormat="1" ht="24" customHeight="1" spans="1:6">
      <c r="A185" s="537" t="s">
        <v>238</v>
      </c>
      <c r="B185" s="548">
        <v>1023</v>
      </c>
      <c r="C185" s="535">
        <v>2031</v>
      </c>
      <c r="D185" s="535">
        <v>2031</v>
      </c>
      <c r="E185" s="534">
        <f t="shared" si="8"/>
        <v>1</v>
      </c>
      <c r="F185" s="536">
        <v>1.09665226781857</v>
      </c>
    </row>
    <row r="186" s="457" customFormat="1" ht="24" customHeight="1" spans="1:6">
      <c r="A186" s="537" t="s">
        <v>239</v>
      </c>
      <c r="B186" s="548">
        <v>7542</v>
      </c>
      <c r="C186" s="535">
        <v>12039</v>
      </c>
      <c r="D186" s="535">
        <v>12039</v>
      </c>
      <c r="E186" s="534">
        <f t="shared" si="8"/>
        <v>1</v>
      </c>
      <c r="F186" s="536">
        <v>0.966754998795471</v>
      </c>
    </row>
    <row r="187" s="457" customFormat="1" ht="24" customHeight="1" spans="1:6">
      <c r="A187" s="537" t="s">
        <v>240</v>
      </c>
      <c r="B187" s="548">
        <v>1861</v>
      </c>
      <c r="C187" s="535">
        <v>2784</v>
      </c>
      <c r="D187" s="535">
        <v>2784</v>
      </c>
      <c r="E187" s="534">
        <f t="shared" si="8"/>
        <v>1</v>
      </c>
      <c r="F187" s="536">
        <v>1.3554040895813</v>
      </c>
    </row>
    <row r="188" s="457" customFormat="1" ht="24" customHeight="1" spans="1:6">
      <c r="A188" s="537" t="s">
        <v>241</v>
      </c>
      <c r="B188" s="548">
        <v>527</v>
      </c>
      <c r="C188" s="535">
        <v>825</v>
      </c>
      <c r="D188" s="535">
        <v>825</v>
      </c>
      <c r="E188" s="534">
        <f t="shared" si="8"/>
        <v>1</v>
      </c>
      <c r="F188" s="536">
        <v>1.40784982935154</v>
      </c>
    </row>
    <row r="189" s="457" customFormat="1" ht="24" customHeight="1" spans="1:6">
      <c r="A189" s="537" t="s">
        <v>242</v>
      </c>
      <c r="B189" s="548"/>
      <c r="C189" s="535">
        <v>1</v>
      </c>
      <c r="D189" s="535">
        <v>1</v>
      </c>
      <c r="E189" s="534">
        <f t="shared" si="8"/>
        <v>1</v>
      </c>
      <c r="F189" s="536">
        <v>1</v>
      </c>
    </row>
    <row r="190" s="457" customFormat="1" ht="24" customHeight="1" spans="1:6">
      <c r="A190" s="537" t="s">
        <v>243</v>
      </c>
      <c r="B190" s="535">
        <v>753</v>
      </c>
      <c r="C190" s="535">
        <v>3880</v>
      </c>
      <c r="D190" s="535">
        <v>3880</v>
      </c>
      <c r="E190" s="534">
        <f t="shared" si="8"/>
        <v>1</v>
      </c>
      <c r="F190" s="536">
        <v>1.2431912848446</v>
      </c>
    </row>
    <row r="191" s="457" customFormat="1" ht="24" customHeight="1" spans="1:6">
      <c r="A191" s="539" t="s">
        <v>244</v>
      </c>
      <c r="B191" s="533">
        <f>SUM(B192:B193)</f>
        <v>0</v>
      </c>
      <c r="C191" s="533">
        <f>SUM(C192:C193)</f>
        <v>8</v>
      </c>
      <c r="D191" s="533">
        <f>SUM(D192:D193)</f>
        <v>8</v>
      </c>
      <c r="E191" s="534">
        <f t="shared" si="8"/>
        <v>1</v>
      </c>
      <c r="F191" s="534">
        <v>0.615384615384615</v>
      </c>
    </row>
    <row r="192" s="457" customFormat="1" ht="24" customHeight="1" spans="1:6">
      <c r="A192" s="537" t="s">
        <v>245</v>
      </c>
      <c r="B192" s="535"/>
      <c r="C192" s="535">
        <v>8</v>
      </c>
      <c r="D192" s="535">
        <v>8</v>
      </c>
      <c r="E192" s="534">
        <f t="shared" si="8"/>
        <v>1</v>
      </c>
      <c r="F192" s="536">
        <v>0.615384615384615</v>
      </c>
    </row>
    <row r="193" s="457" customFormat="1" ht="24" customHeight="1" spans="1:6">
      <c r="A193" s="537" t="s">
        <v>246</v>
      </c>
      <c r="B193" s="535"/>
      <c r="C193" s="535"/>
      <c r="D193" s="535"/>
      <c r="E193" s="534" t="str">
        <f t="shared" si="8"/>
        <v/>
      </c>
      <c r="F193" s="536"/>
    </row>
    <row r="194" s="457" customFormat="1" ht="24" customHeight="1" spans="1:6">
      <c r="A194" s="539" t="s">
        <v>247</v>
      </c>
      <c r="B194" s="533">
        <f>SUM(B195)</f>
        <v>0</v>
      </c>
      <c r="C194" s="533">
        <f>SUM(C195)</f>
        <v>0</v>
      </c>
      <c r="D194" s="533">
        <f>SUM(D195)</f>
        <v>0</v>
      </c>
      <c r="E194" s="534" t="str">
        <f t="shared" si="8"/>
        <v/>
      </c>
      <c r="F194" s="534"/>
    </row>
    <row r="195" s="457" customFormat="1" ht="24" customHeight="1" spans="1:6">
      <c r="A195" s="537" t="s">
        <v>248</v>
      </c>
      <c r="B195" s="535"/>
      <c r="C195" s="535"/>
      <c r="D195" s="535"/>
      <c r="E195" s="534" t="str">
        <f t="shared" si="8"/>
        <v/>
      </c>
      <c r="F195" s="536"/>
    </row>
    <row r="196" s="457" customFormat="1" ht="24" customHeight="1" spans="1:6">
      <c r="A196" s="539" t="s">
        <v>249</v>
      </c>
      <c r="B196" s="533">
        <f>SUM(B197:B199)</f>
        <v>168</v>
      </c>
      <c r="C196" s="533">
        <f>SUM(C197:C199)</f>
        <v>349</v>
      </c>
      <c r="D196" s="533">
        <f>SUM(D197:D199)</f>
        <v>349</v>
      </c>
      <c r="E196" s="534">
        <f t="shared" si="8"/>
        <v>1</v>
      </c>
      <c r="F196" s="534">
        <v>0.424574209245742</v>
      </c>
    </row>
    <row r="197" s="457" customFormat="1" ht="24" customHeight="1" spans="1:6">
      <c r="A197" s="537" t="s">
        <v>250</v>
      </c>
      <c r="B197" s="535"/>
      <c r="C197" s="535"/>
      <c r="D197" s="535"/>
      <c r="E197" s="534" t="str">
        <f t="shared" si="8"/>
        <v/>
      </c>
      <c r="F197" s="536"/>
    </row>
    <row r="198" s="457" customFormat="1" ht="24" customHeight="1" spans="1:6">
      <c r="A198" s="537" t="s">
        <v>251</v>
      </c>
      <c r="B198" s="535">
        <v>168</v>
      </c>
      <c r="C198" s="535">
        <v>232</v>
      </c>
      <c r="D198" s="535">
        <v>232</v>
      </c>
      <c r="E198" s="534">
        <f t="shared" si="8"/>
        <v>1</v>
      </c>
      <c r="F198" s="536">
        <v>0.931726907630522</v>
      </c>
    </row>
    <row r="199" s="457" customFormat="1" ht="24" customHeight="1" spans="1:6">
      <c r="A199" s="537" t="s">
        <v>252</v>
      </c>
      <c r="B199" s="535"/>
      <c r="C199" s="535">
        <v>117</v>
      </c>
      <c r="D199" s="535">
        <v>117</v>
      </c>
      <c r="E199" s="534">
        <f t="shared" si="8"/>
        <v>1</v>
      </c>
      <c r="F199" s="536">
        <v>0.204188481675393</v>
      </c>
    </row>
    <row r="200" s="457" customFormat="1" ht="24" customHeight="1" spans="1:6">
      <c r="A200" s="539" t="s">
        <v>253</v>
      </c>
      <c r="B200" s="533">
        <f>SUM(B201)</f>
        <v>0</v>
      </c>
      <c r="C200" s="533">
        <f t="shared" ref="C200:C205" si="9">SUM(C201)</f>
        <v>0</v>
      </c>
      <c r="D200" s="533">
        <f t="shared" ref="D200:D205" si="10">SUM(D201)</f>
        <v>0</v>
      </c>
      <c r="E200" s="534" t="str">
        <f t="shared" si="8"/>
        <v/>
      </c>
      <c r="F200" s="534"/>
    </row>
    <row r="201" s="457" customFormat="1" ht="24" customHeight="1" spans="1:6">
      <c r="A201" s="537" t="s">
        <v>254</v>
      </c>
      <c r="B201" s="535"/>
      <c r="C201" s="535"/>
      <c r="D201" s="535"/>
      <c r="E201" s="534" t="str">
        <f t="shared" si="8"/>
        <v/>
      </c>
      <c r="F201" s="536"/>
    </row>
    <row r="202" s="457" customFormat="1" ht="24" customHeight="1" spans="1:6">
      <c r="A202" s="539" t="s">
        <v>255</v>
      </c>
      <c r="B202" s="533">
        <f>SUM(B203)</f>
        <v>0</v>
      </c>
      <c r="C202" s="533">
        <f t="shared" si="9"/>
        <v>971</v>
      </c>
      <c r="D202" s="533">
        <f t="shared" si="10"/>
        <v>971</v>
      </c>
      <c r="E202" s="534">
        <f t="shared" si="8"/>
        <v>1</v>
      </c>
      <c r="F202" s="534">
        <v>0.491894630192503</v>
      </c>
    </row>
    <row r="203" s="457" customFormat="1" ht="24" customHeight="1" spans="1:6">
      <c r="A203" s="537" t="s">
        <v>256</v>
      </c>
      <c r="B203" s="535"/>
      <c r="C203" s="535">
        <v>971</v>
      </c>
      <c r="D203" s="535">
        <v>971</v>
      </c>
      <c r="E203" s="534">
        <f t="shared" si="8"/>
        <v>1</v>
      </c>
      <c r="F203" s="536">
        <v>0.491894630192503</v>
      </c>
    </row>
    <row r="204" s="457" customFormat="1" ht="24" customHeight="1" spans="1:6">
      <c r="A204" s="539" t="s">
        <v>44</v>
      </c>
      <c r="B204" s="533">
        <f>B207+B210+B214+B205+B216</f>
        <v>8</v>
      </c>
      <c r="C204" s="533">
        <f>C207+C210+C214+C205+C216</f>
        <v>190</v>
      </c>
      <c r="D204" s="533">
        <f>D207+D210+D214+D205+D216</f>
        <v>98</v>
      </c>
      <c r="E204" s="534">
        <f t="shared" si="8"/>
        <v>0.515789473684211</v>
      </c>
      <c r="F204" s="534">
        <v>0.657718120805369</v>
      </c>
    </row>
    <row r="205" s="457" customFormat="1" ht="24" customHeight="1" spans="1:6">
      <c r="A205" s="549" t="s">
        <v>257</v>
      </c>
      <c r="B205" s="533">
        <f>SUM(B206)</f>
        <v>0</v>
      </c>
      <c r="C205" s="533">
        <f t="shared" si="9"/>
        <v>0</v>
      </c>
      <c r="D205" s="533">
        <f t="shared" si="10"/>
        <v>0</v>
      </c>
      <c r="E205" s="534" t="str">
        <f t="shared" si="8"/>
        <v/>
      </c>
      <c r="F205" s="536"/>
    </row>
    <row r="206" s="457" customFormat="1" ht="24" customHeight="1" spans="1:6">
      <c r="A206" s="550" t="s">
        <v>135</v>
      </c>
      <c r="B206" s="535"/>
      <c r="C206" s="533"/>
      <c r="D206" s="533"/>
      <c r="E206" s="534" t="str">
        <f t="shared" si="8"/>
        <v/>
      </c>
      <c r="F206" s="536"/>
    </row>
    <row r="207" s="457" customFormat="1" ht="24" customHeight="1" spans="1:6">
      <c r="A207" s="539" t="s">
        <v>258</v>
      </c>
      <c r="B207" s="533">
        <f>SUM(B208:B209)</f>
        <v>0</v>
      </c>
      <c r="C207" s="533">
        <f>SUM(C208:C209)</f>
        <v>12</v>
      </c>
      <c r="D207" s="533">
        <f>SUM(D208:D209)</f>
        <v>12</v>
      </c>
      <c r="E207" s="534">
        <f t="shared" si="8"/>
        <v>1</v>
      </c>
      <c r="F207" s="534">
        <v>0.266666666666667</v>
      </c>
    </row>
    <row r="208" s="457" customFormat="1" ht="24" customHeight="1" spans="1:6">
      <c r="A208" s="537" t="s">
        <v>259</v>
      </c>
      <c r="B208" s="535"/>
      <c r="C208" s="535">
        <v>12</v>
      </c>
      <c r="D208" s="535">
        <v>12</v>
      </c>
      <c r="E208" s="534">
        <f t="shared" si="8"/>
        <v>1</v>
      </c>
      <c r="F208" s="536">
        <v>0.375</v>
      </c>
    </row>
    <row r="209" s="457" customFormat="1" ht="24" customHeight="1" spans="1:6">
      <c r="A209" s="537" t="s">
        <v>260</v>
      </c>
      <c r="B209" s="535"/>
      <c r="C209" s="535"/>
      <c r="D209" s="535"/>
      <c r="E209" s="534" t="str">
        <f t="shared" si="8"/>
        <v/>
      </c>
      <c r="F209" s="536">
        <v>0</v>
      </c>
    </row>
    <row r="210" s="457" customFormat="1" ht="24" customHeight="1" spans="1:7">
      <c r="A210" s="539" t="s">
        <v>261</v>
      </c>
      <c r="B210" s="533">
        <f>SUM(B211:B212)</f>
        <v>8</v>
      </c>
      <c r="C210" s="533">
        <f>SUM(C211:C213)</f>
        <v>32</v>
      </c>
      <c r="D210" s="533">
        <f>SUM(D211:D213)</f>
        <v>32</v>
      </c>
      <c r="E210" s="534">
        <f t="shared" si="8"/>
        <v>1</v>
      </c>
      <c r="F210" s="534">
        <v>0.888888888888889</v>
      </c>
      <c r="G210" s="456"/>
    </row>
    <row r="211" s="457" customFormat="1" ht="24" customHeight="1" spans="1:7">
      <c r="A211" s="550" t="s">
        <v>262</v>
      </c>
      <c r="B211" s="535"/>
      <c r="C211" s="533"/>
      <c r="D211" s="533"/>
      <c r="E211" s="534" t="str">
        <f t="shared" si="8"/>
        <v/>
      </c>
      <c r="F211" s="534"/>
      <c r="G211" s="456"/>
    </row>
    <row r="212" s="457" customFormat="1" ht="24" customHeight="1" spans="1:6">
      <c r="A212" s="537" t="s">
        <v>263</v>
      </c>
      <c r="B212" s="535">
        <v>8</v>
      </c>
      <c r="C212" s="535">
        <v>9</v>
      </c>
      <c r="D212" s="535">
        <v>9</v>
      </c>
      <c r="E212" s="534">
        <f t="shared" si="8"/>
        <v>1</v>
      </c>
      <c r="F212" s="536">
        <v>1.28571428571429</v>
      </c>
    </row>
    <row r="213" s="457" customFormat="1" ht="24" customHeight="1" spans="1:6">
      <c r="A213" s="537" t="s">
        <v>264</v>
      </c>
      <c r="B213" s="535"/>
      <c r="C213" s="535">
        <v>23</v>
      </c>
      <c r="D213" s="535">
        <v>23</v>
      </c>
      <c r="E213" s="534">
        <f t="shared" si="8"/>
        <v>1</v>
      </c>
      <c r="F213" s="536">
        <v>0.793103448275862</v>
      </c>
    </row>
    <row r="214" s="457" customFormat="1" ht="24" customHeight="1" spans="1:6">
      <c r="A214" s="539" t="s">
        <v>265</v>
      </c>
      <c r="B214" s="533">
        <f>SUM(B215)</f>
        <v>0</v>
      </c>
      <c r="C214" s="533">
        <f>SUM(C215)</f>
        <v>0</v>
      </c>
      <c r="D214" s="533">
        <f>SUM(D215)</f>
        <v>0</v>
      </c>
      <c r="E214" s="534" t="str">
        <f t="shared" si="8"/>
        <v/>
      </c>
      <c r="F214" s="534">
        <v>0</v>
      </c>
    </row>
    <row r="215" s="457" customFormat="1" ht="24" customHeight="1" spans="1:6">
      <c r="A215" s="537" t="s">
        <v>266</v>
      </c>
      <c r="B215" s="535"/>
      <c r="C215" s="535"/>
      <c r="D215" s="535"/>
      <c r="E215" s="534" t="str">
        <f t="shared" si="8"/>
        <v/>
      </c>
      <c r="F215" s="536">
        <v>0</v>
      </c>
    </row>
    <row r="216" s="457" customFormat="1" ht="24" customHeight="1" spans="1:6">
      <c r="A216" s="539" t="s">
        <v>267</v>
      </c>
      <c r="B216" s="533">
        <f>SUM(B217)</f>
        <v>0</v>
      </c>
      <c r="C216" s="533">
        <f>SUM(C217)</f>
        <v>146</v>
      </c>
      <c r="D216" s="533">
        <f>SUM(D217)</f>
        <v>54</v>
      </c>
      <c r="E216" s="534">
        <f t="shared" si="8"/>
        <v>0.36986301369863</v>
      </c>
      <c r="F216" s="534">
        <v>1.38461538461538</v>
      </c>
    </row>
    <row r="217" s="457" customFormat="1" ht="24" customHeight="1" spans="1:6">
      <c r="A217" s="537" t="s">
        <v>268</v>
      </c>
      <c r="B217" s="535"/>
      <c r="C217" s="535">
        <v>146</v>
      </c>
      <c r="D217" s="535">
        <v>54</v>
      </c>
      <c r="E217" s="534">
        <f t="shared" si="8"/>
        <v>0.36986301369863</v>
      </c>
      <c r="F217" s="536">
        <v>1.38461538461538</v>
      </c>
    </row>
    <row r="218" s="457" customFormat="1" ht="24" customHeight="1" spans="1:6">
      <c r="A218" s="539" t="s">
        <v>45</v>
      </c>
      <c r="B218" s="533">
        <f>B219+B232+B235+B241+B244</f>
        <v>1079</v>
      </c>
      <c r="C218" s="533">
        <f>C219+C232+C235+C241+C244</f>
        <v>5713</v>
      </c>
      <c r="D218" s="533">
        <f>D219+D232+D235+D241+D244</f>
        <v>5713</v>
      </c>
      <c r="E218" s="534">
        <f t="shared" si="8"/>
        <v>1</v>
      </c>
      <c r="F218" s="534">
        <v>1.33387812281111</v>
      </c>
    </row>
    <row r="219" s="457" customFormat="1" ht="24" customHeight="1" spans="1:6">
      <c r="A219" s="539" t="s">
        <v>269</v>
      </c>
      <c r="B219" s="533">
        <f>SUM(B220:B231)</f>
        <v>485</v>
      </c>
      <c r="C219" s="533">
        <f>SUM(C220:C231)</f>
        <v>4051</v>
      </c>
      <c r="D219" s="533">
        <f>SUM(D220:D231)</f>
        <v>4051</v>
      </c>
      <c r="E219" s="534">
        <f t="shared" si="8"/>
        <v>1</v>
      </c>
      <c r="F219" s="534">
        <v>1.94572526416907</v>
      </c>
    </row>
    <row r="220" s="457" customFormat="1" ht="24" customHeight="1" spans="1:6">
      <c r="A220" s="537" t="s">
        <v>223</v>
      </c>
      <c r="B220" s="535">
        <v>74</v>
      </c>
      <c r="C220" s="535">
        <v>128</v>
      </c>
      <c r="D220" s="535">
        <v>128</v>
      </c>
      <c r="E220" s="534">
        <f t="shared" si="8"/>
        <v>1</v>
      </c>
      <c r="F220" s="536">
        <v>1.15315315315315</v>
      </c>
    </row>
    <row r="221" s="457" customFormat="1" ht="24" customHeight="1" spans="1:6">
      <c r="A221" s="550" t="s">
        <v>224</v>
      </c>
      <c r="B221" s="535"/>
      <c r="C221" s="535">
        <v>268</v>
      </c>
      <c r="D221" s="535">
        <v>268</v>
      </c>
      <c r="E221" s="534">
        <f t="shared" si="8"/>
        <v>1</v>
      </c>
      <c r="F221" s="536"/>
    </row>
    <row r="222" s="457" customFormat="1" ht="24" customHeight="1" spans="1:6">
      <c r="A222" s="537" t="s">
        <v>270</v>
      </c>
      <c r="B222" s="535">
        <v>192</v>
      </c>
      <c r="C222" s="535">
        <v>317</v>
      </c>
      <c r="D222" s="535">
        <v>317</v>
      </c>
      <c r="E222" s="534">
        <f t="shared" si="8"/>
        <v>1</v>
      </c>
      <c r="F222" s="536">
        <v>1.02588996763754</v>
      </c>
    </row>
    <row r="223" s="457" customFormat="1" ht="24" customHeight="1" spans="1:6">
      <c r="A223" s="550" t="s">
        <v>271</v>
      </c>
      <c r="B223" s="535">
        <v>8</v>
      </c>
      <c r="C223" s="535">
        <v>8</v>
      </c>
      <c r="D223" s="535">
        <v>8</v>
      </c>
      <c r="E223" s="534">
        <f t="shared" si="8"/>
        <v>1</v>
      </c>
      <c r="F223" s="536">
        <v>0.170212765957447</v>
      </c>
    </row>
    <row r="224" s="457" customFormat="1" ht="24" customHeight="1" spans="1:6">
      <c r="A224" s="537" t="s">
        <v>272</v>
      </c>
      <c r="B224" s="535"/>
      <c r="C224" s="535">
        <v>248</v>
      </c>
      <c r="D224" s="535">
        <v>248</v>
      </c>
      <c r="E224" s="534">
        <f t="shared" si="8"/>
        <v>1</v>
      </c>
      <c r="F224" s="536">
        <v>1.55</v>
      </c>
    </row>
    <row r="225" s="457" customFormat="1" ht="24" customHeight="1" spans="1:6">
      <c r="A225" s="537" t="s">
        <v>273</v>
      </c>
      <c r="B225" s="535"/>
      <c r="C225" s="535">
        <v>567</v>
      </c>
      <c r="D225" s="535">
        <v>567</v>
      </c>
      <c r="E225" s="534">
        <f t="shared" si="8"/>
        <v>1</v>
      </c>
      <c r="F225" s="536">
        <v>1.43181818181818</v>
      </c>
    </row>
    <row r="226" s="457" customFormat="1" ht="24" customHeight="1" spans="1:6">
      <c r="A226" s="537" t="s">
        <v>274</v>
      </c>
      <c r="B226" s="535">
        <v>211</v>
      </c>
      <c r="C226" s="535">
        <v>283</v>
      </c>
      <c r="D226" s="535">
        <v>283</v>
      </c>
      <c r="E226" s="534">
        <f t="shared" si="8"/>
        <v>1</v>
      </c>
      <c r="F226" s="536">
        <v>0.837278106508876</v>
      </c>
    </row>
    <row r="227" s="457" customFormat="1" ht="24" customHeight="1" spans="1:6">
      <c r="A227" s="537" t="s">
        <v>275</v>
      </c>
      <c r="B227" s="535"/>
      <c r="C227" s="535"/>
      <c r="D227" s="535"/>
      <c r="E227" s="534" t="str">
        <f t="shared" si="8"/>
        <v/>
      </c>
      <c r="F227" s="536"/>
    </row>
    <row r="228" s="457" customFormat="1" ht="24" customHeight="1" spans="1:6">
      <c r="A228" s="537" t="s">
        <v>276</v>
      </c>
      <c r="B228" s="535"/>
      <c r="C228" s="535">
        <v>30</v>
      </c>
      <c r="D228" s="535">
        <v>30</v>
      </c>
      <c r="E228" s="534">
        <f t="shared" si="8"/>
        <v>1</v>
      </c>
      <c r="F228" s="536">
        <v>0.625</v>
      </c>
    </row>
    <row r="229" s="457" customFormat="1" ht="24" customHeight="1" spans="1:6">
      <c r="A229" s="537" t="s">
        <v>277</v>
      </c>
      <c r="B229" s="535"/>
      <c r="C229" s="535"/>
      <c r="D229" s="535"/>
      <c r="E229" s="534" t="str">
        <f t="shared" si="8"/>
        <v/>
      </c>
      <c r="F229" s="536">
        <v>0</v>
      </c>
    </row>
    <row r="230" s="457" customFormat="1" ht="24" customHeight="1" spans="1:6">
      <c r="A230" s="537" t="s">
        <v>278</v>
      </c>
      <c r="B230" s="535"/>
      <c r="C230" s="535">
        <v>137</v>
      </c>
      <c r="D230" s="535">
        <v>137</v>
      </c>
      <c r="E230" s="534">
        <f t="shared" si="8"/>
        <v>1</v>
      </c>
      <c r="F230" s="536">
        <v>4.56666666666667</v>
      </c>
    </row>
    <row r="231" s="457" customFormat="1" ht="24" customHeight="1" spans="1:6">
      <c r="A231" s="537" t="s">
        <v>279</v>
      </c>
      <c r="B231" s="535"/>
      <c r="C231" s="535">
        <v>2065</v>
      </c>
      <c r="D231" s="535">
        <v>2065</v>
      </c>
      <c r="E231" s="534">
        <f t="shared" ref="E231:E238" si="11">IFERROR(D231/C231,"")</f>
        <v>1</v>
      </c>
      <c r="F231" s="536">
        <v>3.21651090342679</v>
      </c>
    </row>
    <row r="232" s="457" customFormat="1" ht="24" customHeight="1" spans="1:6">
      <c r="A232" s="539" t="s">
        <v>280</v>
      </c>
      <c r="B232" s="533">
        <f>SUM(B233:B234)</f>
        <v>0</v>
      </c>
      <c r="C232" s="533">
        <f>SUM(C233:C234)</f>
        <v>59</v>
      </c>
      <c r="D232" s="533">
        <f>SUM(D233:D234)</f>
        <v>59</v>
      </c>
      <c r="E232" s="534">
        <f t="shared" si="11"/>
        <v>1</v>
      </c>
      <c r="F232" s="534">
        <v>2.56521739130435</v>
      </c>
    </row>
    <row r="233" s="457" customFormat="1" ht="24" customHeight="1" spans="1:6">
      <c r="A233" s="537" t="s">
        <v>281</v>
      </c>
      <c r="B233" s="535"/>
      <c r="C233" s="535">
        <v>20</v>
      </c>
      <c r="D233" s="535">
        <v>20</v>
      </c>
      <c r="E233" s="534">
        <f t="shared" si="11"/>
        <v>1</v>
      </c>
      <c r="F233" s="536">
        <v>0.869565217391304</v>
      </c>
    </row>
    <row r="234" s="457" customFormat="1" ht="24" customHeight="1" spans="1:6">
      <c r="A234" s="537" t="s">
        <v>282</v>
      </c>
      <c r="B234" s="535"/>
      <c r="C234" s="535">
        <v>39</v>
      </c>
      <c r="D234" s="535">
        <v>39</v>
      </c>
      <c r="E234" s="534">
        <f t="shared" si="11"/>
        <v>1</v>
      </c>
      <c r="F234" s="536"/>
    </row>
    <row r="235" s="457" customFormat="1" ht="24" customHeight="1" spans="1:6">
      <c r="A235" s="539" t="s">
        <v>283</v>
      </c>
      <c r="B235" s="533">
        <f>SUM(B236:B240)</f>
        <v>226</v>
      </c>
      <c r="C235" s="533">
        <f>SUM(C236:C240)</f>
        <v>449</v>
      </c>
      <c r="D235" s="533">
        <f>SUM(D236:D240)</f>
        <v>449</v>
      </c>
      <c r="E235" s="534">
        <f t="shared" si="11"/>
        <v>1</v>
      </c>
      <c r="F235" s="534">
        <v>1.59786476868327</v>
      </c>
    </row>
    <row r="236" s="457" customFormat="1" ht="24" customHeight="1" spans="1:6">
      <c r="A236" s="537" t="s">
        <v>284</v>
      </c>
      <c r="B236" s="535">
        <v>31</v>
      </c>
      <c r="C236" s="535"/>
      <c r="D236" s="535"/>
      <c r="E236" s="534" t="str">
        <f t="shared" si="11"/>
        <v/>
      </c>
      <c r="F236" s="536">
        <v>0</v>
      </c>
    </row>
    <row r="237" s="457" customFormat="1" ht="24" customHeight="1" spans="1:6">
      <c r="A237" s="537" t="s">
        <v>285</v>
      </c>
      <c r="B237" s="535"/>
      <c r="C237" s="535">
        <v>148</v>
      </c>
      <c r="D237" s="535">
        <v>148</v>
      </c>
      <c r="E237" s="534">
        <f t="shared" si="11"/>
        <v>1</v>
      </c>
      <c r="F237" s="536"/>
    </row>
    <row r="238" s="457" customFormat="1" ht="24" customHeight="1" spans="1:6">
      <c r="A238" s="537" t="s">
        <v>286</v>
      </c>
      <c r="B238" s="535">
        <v>10</v>
      </c>
      <c r="C238" s="535">
        <v>49</v>
      </c>
      <c r="D238" s="535">
        <v>49</v>
      </c>
      <c r="E238" s="534">
        <f t="shared" si="11"/>
        <v>1</v>
      </c>
      <c r="F238" s="536"/>
    </row>
    <row r="239" s="457" customFormat="1" ht="24" customHeight="1" spans="1:6">
      <c r="A239" s="537" t="s">
        <v>287</v>
      </c>
      <c r="B239" s="535">
        <v>185</v>
      </c>
      <c r="C239" s="535">
        <v>249</v>
      </c>
      <c r="D239" s="535">
        <v>249</v>
      </c>
      <c r="E239" s="534">
        <f t="shared" ref="E238:E295" si="12">IFERROR(D239/C239,"")</f>
        <v>1</v>
      </c>
      <c r="F239" s="536">
        <v>0.92910447761194</v>
      </c>
    </row>
    <row r="240" s="457" customFormat="1" ht="24" customHeight="1" spans="1:6">
      <c r="A240" s="537" t="s">
        <v>288</v>
      </c>
      <c r="B240" s="535"/>
      <c r="C240" s="535">
        <v>3</v>
      </c>
      <c r="D240" s="535">
        <v>3</v>
      </c>
      <c r="E240" s="534">
        <f t="shared" si="12"/>
        <v>1</v>
      </c>
      <c r="F240" s="536"/>
    </row>
    <row r="241" s="457" customFormat="1" ht="24" customHeight="1" spans="1:6">
      <c r="A241" s="539" t="s">
        <v>289</v>
      </c>
      <c r="B241" s="533">
        <f>SUM(B242:B243)</f>
        <v>368</v>
      </c>
      <c r="C241" s="533">
        <f>SUM(C242:C243)</f>
        <v>630</v>
      </c>
      <c r="D241" s="533">
        <f>SUM(D242:D243)</f>
        <v>630</v>
      </c>
      <c r="E241" s="534">
        <f t="shared" si="12"/>
        <v>1</v>
      </c>
      <c r="F241" s="534">
        <v>0.976744186046512</v>
      </c>
    </row>
    <row r="242" s="457" customFormat="1" ht="24" customHeight="1" spans="1:6">
      <c r="A242" s="537" t="s">
        <v>290</v>
      </c>
      <c r="B242" s="535">
        <v>368</v>
      </c>
      <c r="C242" s="535">
        <v>504</v>
      </c>
      <c r="D242" s="535">
        <v>504</v>
      </c>
      <c r="E242" s="534">
        <f t="shared" si="12"/>
        <v>1</v>
      </c>
      <c r="F242" s="536">
        <v>1.0059880239521</v>
      </c>
    </row>
    <row r="243" s="457" customFormat="1" ht="24" customHeight="1" spans="1:6">
      <c r="A243" s="537" t="s">
        <v>291</v>
      </c>
      <c r="B243" s="535"/>
      <c r="C243" s="535">
        <v>126</v>
      </c>
      <c r="D243" s="535">
        <v>126</v>
      </c>
      <c r="E243" s="534">
        <f t="shared" si="12"/>
        <v>1</v>
      </c>
      <c r="F243" s="536">
        <v>0.875</v>
      </c>
    </row>
    <row r="244" s="457" customFormat="1" ht="24" customHeight="1" spans="1:6">
      <c r="A244" s="539" t="s">
        <v>292</v>
      </c>
      <c r="B244" s="533">
        <f>SUM(B245:B247)</f>
        <v>0</v>
      </c>
      <c r="C244" s="533">
        <f>SUM(C245:C247)</f>
        <v>524</v>
      </c>
      <c r="D244" s="533">
        <f>SUM(D245:D247)</f>
        <v>524</v>
      </c>
      <c r="E244" s="534">
        <f t="shared" si="12"/>
        <v>1</v>
      </c>
      <c r="F244" s="534">
        <v>0.4185303514377</v>
      </c>
    </row>
    <row r="245" s="457" customFormat="1" ht="24" customHeight="1" spans="1:6">
      <c r="A245" s="537" t="s">
        <v>293</v>
      </c>
      <c r="B245" s="535"/>
      <c r="C245" s="535">
        <v>6</v>
      </c>
      <c r="D245" s="535">
        <v>6</v>
      </c>
      <c r="E245" s="534">
        <f t="shared" si="12"/>
        <v>1</v>
      </c>
      <c r="F245" s="536">
        <v>0.5</v>
      </c>
    </row>
    <row r="246" s="457" customFormat="1" ht="24" customHeight="1" spans="1:6">
      <c r="A246" s="537" t="s">
        <v>294</v>
      </c>
      <c r="B246" s="535"/>
      <c r="C246" s="535">
        <v>80</v>
      </c>
      <c r="D246" s="535">
        <v>80</v>
      </c>
      <c r="E246" s="534">
        <f t="shared" si="12"/>
        <v>1</v>
      </c>
      <c r="F246" s="536">
        <v>4</v>
      </c>
    </row>
    <row r="247" s="457" customFormat="1" ht="24" customHeight="1" spans="1:6">
      <c r="A247" s="537" t="s">
        <v>295</v>
      </c>
      <c r="B247" s="535"/>
      <c r="C247" s="535">
        <v>438</v>
      </c>
      <c r="D247" s="535">
        <v>438</v>
      </c>
      <c r="E247" s="534">
        <f t="shared" si="12"/>
        <v>1</v>
      </c>
      <c r="F247" s="536">
        <v>0.359016393442623</v>
      </c>
    </row>
    <row r="248" s="457" customFormat="1" ht="24" customHeight="1" spans="1:6">
      <c r="A248" s="539" t="s">
        <v>46</v>
      </c>
      <c r="B248" s="533">
        <f>B319+B249+B258+B263+B269+B273+B287+B293+B302+B306+B309+B312+B317+B321+B327+B281+B315+B267+B329</f>
        <v>15844</v>
      </c>
      <c r="C248" s="533">
        <f>C249+C258+C263+C269+C273+C287+C293+C302+C306+C309+C312+C317+C321+C327+C281+C315+C267+C329</f>
        <v>26668</v>
      </c>
      <c r="D248" s="533">
        <f>D249+D258+D263+D269+D273+D287+D293+D302+D306+D309+D312+D317+D321+D327+D281+D315+D267+D329</f>
        <v>24668</v>
      </c>
      <c r="E248" s="534">
        <f t="shared" si="12"/>
        <v>0.925003749812509</v>
      </c>
      <c r="F248" s="534">
        <v>1.16777125544404</v>
      </c>
    </row>
    <row r="249" s="457" customFormat="1" ht="24" customHeight="1" spans="1:6">
      <c r="A249" s="539" t="s">
        <v>296</v>
      </c>
      <c r="B249" s="533">
        <f>SUM(B250:B257)</f>
        <v>662</v>
      </c>
      <c r="C249" s="533">
        <f>SUM(C250:C257)</f>
        <v>1677</v>
      </c>
      <c r="D249" s="533">
        <f>SUM(D250:D257)</f>
        <v>1677</v>
      </c>
      <c r="E249" s="534">
        <f t="shared" si="12"/>
        <v>1</v>
      </c>
      <c r="F249" s="534">
        <v>1.33519108280255</v>
      </c>
    </row>
    <row r="250" s="457" customFormat="1" ht="24" customHeight="1" spans="1:6">
      <c r="A250" s="537" t="s">
        <v>135</v>
      </c>
      <c r="B250" s="535">
        <v>279</v>
      </c>
      <c r="C250" s="535">
        <v>442</v>
      </c>
      <c r="D250" s="535">
        <v>442</v>
      </c>
      <c r="E250" s="534">
        <f t="shared" si="12"/>
        <v>1</v>
      </c>
      <c r="F250" s="536">
        <v>0.960869565217391</v>
      </c>
    </row>
    <row r="251" s="457" customFormat="1" ht="24" customHeight="1" spans="1:6">
      <c r="A251" s="537" t="s">
        <v>136</v>
      </c>
      <c r="B251" s="535"/>
      <c r="C251" s="535">
        <v>280</v>
      </c>
      <c r="D251" s="535">
        <v>280</v>
      </c>
      <c r="E251" s="534">
        <f t="shared" si="12"/>
        <v>1</v>
      </c>
      <c r="F251" s="536">
        <v>1.05263157894737</v>
      </c>
    </row>
    <row r="252" s="457" customFormat="1" ht="24" customHeight="1" spans="1:6">
      <c r="A252" s="537" t="s">
        <v>297</v>
      </c>
      <c r="B252" s="535"/>
      <c r="C252" s="535">
        <v>4</v>
      </c>
      <c r="D252" s="535">
        <v>4</v>
      </c>
      <c r="E252" s="534">
        <f t="shared" si="12"/>
        <v>1</v>
      </c>
      <c r="F252" s="536">
        <v>1</v>
      </c>
    </row>
    <row r="253" s="457" customFormat="1" ht="24" customHeight="1" spans="1:6">
      <c r="A253" s="537" t="s">
        <v>298</v>
      </c>
      <c r="B253" s="535"/>
      <c r="C253" s="535">
        <v>5</v>
      </c>
      <c r="D253" s="535">
        <v>5</v>
      </c>
      <c r="E253" s="534">
        <f t="shared" si="12"/>
        <v>1</v>
      </c>
      <c r="F253" s="536"/>
    </row>
    <row r="254" s="457" customFormat="1" ht="24" customHeight="1" spans="1:6">
      <c r="A254" s="537" t="s">
        <v>299</v>
      </c>
      <c r="B254" s="535">
        <v>225</v>
      </c>
      <c r="C254" s="535">
        <v>323</v>
      </c>
      <c r="D254" s="535">
        <v>323</v>
      </c>
      <c r="E254" s="534">
        <f t="shared" si="12"/>
        <v>1</v>
      </c>
      <c r="F254" s="536">
        <v>0.99079754601227</v>
      </c>
    </row>
    <row r="255" s="457" customFormat="1" ht="24" customHeight="1" spans="1:6">
      <c r="A255" s="537" t="s">
        <v>300</v>
      </c>
      <c r="B255" s="535"/>
      <c r="C255" s="535">
        <v>2</v>
      </c>
      <c r="D255" s="535">
        <v>2</v>
      </c>
      <c r="E255" s="534">
        <f t="shared" si="12"/>
        <v>1</v>
      </c>
      <c r="F255" s="536"/>
    </row>
    <row r="256" s="457" customFormat="1" ht="24" customHeight="1" spans="1:6">
      <c r="A256" s="550" t="s">
        <v>140</v>
      </c>
      <c r="B256" s="535">
        <v>158</v>
      </c>
      <c r="C256" s="535">
        <v>218</v>
      </c>
      <c r="D256" s="535">
        <v>218</v>
      </c>
      <c r="E256" s="534">
        <f t="shared" si="12"/>
        <v>1</v>
      </c>
      <c r="F256" s="536">
        <v>1.26744186046512</v>
      </c>
    </row>
    <row r="257" s="457" customFormat="1" ht="24" customHeight="1" spans="1:6">
      <c r="A257" s="537" t="s">
        <v>301</v>
      </c>
      <c r="B257" s="535"/>
      <c r="C257" s="535">
        <v>403</v>
      </c>
      <c r="D257" s="535">
        <v>403</v>
      </c>
      <c r="E257" s="534">
        <f t="shared" si="12"/>
        <v>1</v>
      </c>
      <c r="F257" s="536">
        <v>14.3928571428571</v>
      </c>
    </row>
    <row r="258" s="457" customFormat="1" ht="24" customHeight="1" spans="1:6">
      <c r="A258" s="539" t="s">
        <v>302</v>
      </c>
      <c r="B258" s="533">
        <f>SUM(B259:B260)</f>
        <v>399</v>
      </c>
      <c r="C258" s="533">
        <f>SUM(C259:C262)</f>
        <v>600</v>
      </c>
      <c r="D258" s="533">
        <f>SUM(D259:D262)</f>
        <v>600</v>
      </c>
      <c r="E258" s="534">
        <f t="shared" si="12"/>
        <v>1</v>
      </c>
      <c r="F258" s="534">
        <v>1.04347826086957</v>
      </c>
    </row>
    <row r="259" s="457" customFormat="1" ht="24" customHeight="1" spans="1:6">
      <c r="A259" s="537" t="s">
        <v>223</v>
      </c>
      <c r="B259" s="535">
        <v>397</v>
      </c>
      <c r="C259" s="535">
        <v>463</v>
      </c>
      <c r="D259" s="535">
        <v>463</v>
      </c>
      <c r="E259" s="534">
        <f t="shared" si="12"/>
        <v>1</v>
      </c>
      <c r="F259" s="536">
        <v>1.28254847645429</v>
      </c>
    </row>
    <row r="260" s="457" customFormat="1" ht="24" customHeight="1" spans="1:6">
      <c r="A260" s="537" t="s">
        <v>224</v>
      </c>
      <c r="B260" s="535">
        <v>2</v>
      </c>
      <c r="C260" s="535">
        <v>31</v>
      </c>
      <c r="D260" s="535">
        <v>31</v>
      </c>
      <c r="E260" s="534">
        <f t="shared" si="12"/>
        <v>1</v>
      </c>
      <c r="F260" s="536">
        <v>1.72222222222222</v>
      </c>
    </row>
    <row r="261" s="457" customFormat="1" ht="24" customHeight="1" spans="1:6">
      <c r="A261" s="537" t="s">
        <v>303</v>
      </c>
      <c r="B261" s="535"/>
      <c r="C261" s="535">
        <v>77</v>
      </c>
      <c r="D261" s="535">
        <v>77</v>
      </c>
      <c r="E261" s="534">
        <f t="shared" si="12"/>
        <v>1</v>
      </c>
      <c r="F261" s="536">
        <v>0.405263157894737</v>
      </c>
    </row>
    <row r="262" s="457" customFormat="1" ht="24" customHeight="1" spans="1:6">
      <c r="A262" s="537" t="s">
        <v>304</v>
      </c>
      <c r="B262" s="535"/>
      <c r="C262" s="535">
        <v>29</v>
      </c>
      <c r="D262" s="535">
        <v>29</v>
      </c>
      <c r="E262" s="534">
        <f t="shared" si="12"/>
        <v>1</v>
      </c>
      <c r="F262" s="536">
        <v>4.83333333333333</v>
      </c>
    </row>
    <row r="263" s="457" customFormat="1" ht="24" customHeight="1" spans="1:6">
      <c r="A263" s="539" t="s">
        <v>305</v>
      </c>
      <c r="B263" s="533">
        <f>SUM(B264:B266)</f>
        <v>10913</v>
      </c>
      <c r="C263" s="533">
        <f>SUM(C264:C266)</f>
        <v>10939</v>
      </c>
      <c r="D263" s="533">
        <f>SUM(D264:D266)</f>
        <v>10939</v>
      </c>
      <c r="E263" s="534">
        <f t="shared" si="12"/>
        <v>1</v>
      </c>
      <c r="F263" s="534">
        <v>1.22114311230185</v>
      </c>
    </row>
    <row r="264" s="457" customFormat="1" ht="24" customHeight="1" spans="1:6">
      <c r="A264" s="537" t="s">
        <v>306</v>
      </c>
      <c r="B264" s="535">
        <v>7275</v>
      </c>
      <c r="C264" s="535">
        <v>7301</v>
      </c>
      <c r="D264" s="535">
        <v>7301</v>
      </c>
      <c r="E264" s="534">
        <f t="shared" si="12"/>
        <v>1</v>
      </c>
      <c r="F264" s="536">
        <v>1.2252055714046</v>
      </c>
    </row>
    <row r="265" s="457" customFormat="1" ht="24" customHeight="1" spans="1:6">
      <c r="A265" s="537" t="s">
        <v>307</v>
      </c>
      <c r="B265" s="535">
        <v>3638</v>
      </c>
      <c r="C265" s="535">
        <v>3638</v>
      </c>
      <c r="D265" s="535">
        <v>3638</v>
      </c>
      <c r="E265" s="534">
        <f t="shared" si="12"/>
        <v>1</v>
      </c>
      <c r="F265" s="536">
        <v>1.21307102367456</v>
      </c>
    </row>
    <row r="266" s="457" customFormat="1" ht="24" customHeight="1" spans="1:6">
      <c r="A266" s="537" t="s">
        <v>308</v>
      </c>
      <c r="B266" s="535"/>
      <c r="C266" s="535"/>
      <c r="D266" s="535"/>
      <c r="E266" s="534" t="str">
        <f t="shared" si="12"/>
        <v/>
      </c>
      <c r="F266" s="536"/>
    </row>
    <row r="267" s="457" customFormat="1" ht="24" customHeight="1" spans="1:6">
      <c r="A267" s="539" t="s">
        <v>309</v>
      </c>
      <c r="B267" s="533">
        <f>SUM(B268)</f>
        <v>0</v>
      </c>
      <c r="C267" s="533">
        <f>SUM(C268)</f>
        <v>0</v>
      </c>
      <c r="D267" s="533">
        <f>SUM(D268)</f>
        <v>0</v>
      </c>
      <c r="E267" s="534" t="str">
        <f t="shared" si="12"/>
        <v/>
      </c>
      <c r="F267" s="534"/>
    </row>
    <row r="268" s="457" customFormat="1" ht="24" customHeight="1" spans="1:6">
      <c r="A268" s="537" t="s">
        <v>310</v>
      </c>
      <c r="B268" s="535"/>
      <c r="C268" s="535"/>
      <c r="D268" s="535"/>
      <c r="E268" s="534" t="str">
        <f t="shared" si="12"/>
        <v/>
      </c>
      <c r="F268" s="536"/>
    </row>
    <row r="269" s="457" customFormat="1" ht="24" customHeight="1" spans="1:6">
      <c r="A269" s="539" t="s">
        <v>311</v>
      </c>
      <c r="B269" s="533">
        <f>SUM(B270:B272)</f>
        <v>0</v>
      </c>
      <c r="C269" s="533">
        <f>SUM(C270:C272)</f>
        <v>718</v>
      </c>
      <c r="D269" s="533">
        <f>SUM(D270:D272)</f>
        <v>718</v>
      </c>
      <c r="E269" s="534">
        <f t="shared" si="12"/>
        <v>1</v>
      </c>
      <c r="F269" s="534">
        <v>0.878824969400245</v>
      </c>
    </row>
    <row r="270" s="457" customFormat="1" ht="24" customHeight="1" spans="1:6">
      <c r="A270" s="537" t="s">
        <v>312</v>
      </c>
      <c r="B270" s="533"/>
      <c r="C270" s="535">
        <v>137</v>
      </c>
      <c r="D270" s="535">
        <v>137</v>
      </c>
      <c r="E270" s="534"/>
      <c r="F270" s="534"/>
    </row>
    <row r="271" s="457" customFormat="1" ht="24" customHeight="1" spans="1:6">
      <c r="A271" s="537" t="s">
        <v>313</v>
      </c>
      <c r="B271" s="533"/>
      <c r="C271" s="535"/>
      <c r="D271" s="535"/>
      <c r="E271" s="534" t="str">
        <f t="shared" ref="E271:E283" si="13">IFERROR(D271/C271,"")</f>
        <v/>
      </c>
      <c r="F271" s="536"/>
    </row>
    <row r="272" s="457" customFormat="1" ht="24" customHeight="1" spans="1:6">
      <c r="A272" s="537" t="s">
        <v>314</v>
      </c>
      <c r="B272" s="535"/>
      <c r="C272" s="535">
        <v>581</v>
      </c>
      <c r="D272" s="535">
        <v>581</v>
      </c>
      <c r="E272" s="534">
        <f t="shared" si="13"/>
        <v>1</v>
      </c>
      <c r="F272" s="536">
        <v>0.711138310893513</v>
      </c>
    </row>
    <row r="273" s="457" customFormat="1" ht="24" customHeight="1" spans="1:6">
      <c r="A273" s="539" t="s">
        <v>315</v>
      </c>
      <c r="B273" s="533">
        <f>SUM(B274:B280)</f>
        <v>29</v>
      </c>
      <c r="C273" s="533">
        <f>SUM(C274:C280)</f>
        <v>431</v>
      </c>
      <c r="D273" s="533">
        <f>SUM(D274:D280)</f>
        <v>431</v>
      </c>
      <c r="E273" s="534">
        <f t="shared" si="13"/>
        <v>1</v>
      </c>
      <c r="F273" s="534">
        <v>0.675548589341693</v>
      </c>
    </row>
    <row r="274" s="457" customFormat="1" ht="24" customHeight="1" spans="1:6">
      <c r="A274" s="537" t="s">
        <v>316</v>
      </c>
      <c r="B274" s="535"/>
      <c r="C274" s="535">
        <v>265</v>
      </c>
      <c r="D274" s="535">
        <v>265</v>
      </c>
      <c r="E274" s="534">
        <f t="shared" si="13"/>
        <v>1</v>
      </c>
      <c r="F274" s="536">
        <v>0.49718574108818</v>
      </c>
    </row>
    <row r="275" s="457" customFormat="1" ht="24" customHeight="1" spans="1:6">
      <c r="A275" s="537" t="s">
        <v>317</v>
      </c>
      <c r="B275" s="535"/>
      <c r="C275" s="535"/>
      <c r="D275" s="535"/>
      <c r="E275" s="534" t="str">
        <f t="shared" si="13"/>
        <v/>
      </c>
      <c r="F275" s="536"/>
    </row>
    <row r="276" s="457" customFormat="1" ht="24" customHeight="1" spans="1:6">
      <c r="A276" s="537" t="s">
        <v>318</v>
      </c>
      <c r="B276" s="535"/>
      <c r="C276" s="535"/>
      <c r="D276" s="535"/>
      <c r="E276" s="534" t="str">
        <f t="shared" si="13"/>
        <v/>
      </c>
      <c r="F276" s="536"/>
    </row>
    <row r="277" s="457" customFormat="1" ht="24" customHeight="1" spans="1:6">
      <c r="A277" s="537" t="s">
        <v>319</v>
      </c>
      <c r="B277" s="535"/>
      <c r="C277" s="535"/>
      <c r="D277" s="535"/>
      <c r="E277" s="534" t="str">
        <f t="shared" si="13"/>
        <v/>
      </c>
      <c r="F277" s="536"/>
    </row>
    <row r="278" s="457" customFormat="1" ht="24" customHeight="1" spans="1:6">
      <c r="A278" s="537" t="s">
        <v>320</v>
      </c>
      <c r="B278" s="535">
        <v>15</v>
      </c>
      <c r="C278" s="535">
        <v>47</v>
      </c>
      <c r="D278" s="535">
        <v>47</v>
      </c>
      <c r="E278" s="534">
        <f t="shared" si="13"/>
        <v>1</v>
      </c>
      <c r="F278" s="536">
        <v>2.35</v>
      </c>
    </row>
    <row r="279" s="457" customFormat="1" ht="24" customHeight="1" spans="1:6">
      <c r="A279" s="537" t="s">
        <v>321</v>
      </c>
      <c r="B279" s="535">
        <v>6</v>
      </c>
      <c r="C279" s="535">
        <v>18</v>
      </c>
      <c r="D279" s="535">
        <v>18</v>
      </c>
      <c r="E279" s="534">
        <f t="shared" si="13"/>
        <v>1</v>
      </c>
      <c r="F279" s="536">
        <v>4.5</v>
      </c>
    </row>
    <row r="280" s="457" customFormat="1" ht="24" customHeight="1" spans="1:6">
      <c r="A280" s="537" t="s">
        <v>322</v>
      </c>
      <c r="B280" s="535">
        <v>8</v>
      </c>
      <c r="C280" s="535">
        <v>101</v>
      </c>
      <c r="D280" s="535">
        <v>101</v>
      </c>
      <c r="E280" s="534">
        <f t="shared" si="13"/>
        <v>1</v>
      </c>
      <c r="F280" s="536">
        <v>1.24691358024691</v>
      </c>
    </row>
    <row r="281" s="457" customFormat="1" ht="24" customHeight="1" spans="1:6">
      <c r="A281" s="539" t="s">
        <v>323</v>
      </c>
      <c r="B281" s="533">
        <f>SUM(B282:B286)</f>
        <v>142</v>
      </c>
      <c r="C281" s="533">
        <f>SUM(C282:C286)</f>
        <v>551</v>
      </c>
      <c r="D281" s="533">
        <f>SUM(D282:D286)</f>
        <v>551</v>
      </c>
      <c r="E281" s="534">
        <f t="shared" si="13"/>
        <v>1</v>
      </c>
      <c r="F281" s="534">
        <v>1.16737288135593</v>
      </c>
    </row>
    <row r="282" s="457" customFormat="1" ht="24" customHeight="1" spans="1:6">
      <c r="A282" s="537" t="s">
        <v>324</v>
      </c>
      <c r="B282" s="535">
        <v>10</v>
      </c>
      <c r="C282" s="535">
        <v>182</v>
      </c>
      <c r="D282" s="535">
        <v>182</v>
      </c>
      <c r="E282" s="534">
        <f t="shared" si="13"/>
        <v>1</v>
      </c>
      <c r="F282" s="536">
        <v>0.892156862745098</v>
      </c>
    </row>
    <row r="283" s="457" customFormat="1" ht="24" customHeight="1" spans="1:6">
      <c r="A283" s="537" t="s">
        <v>325</v>
      </c>
      <c r="B283" s="535"/>
      <c r="C283" s="535"/>
      <c r="D283" s="535"/>
      <c r="E283" s="534" t="str">
        <f t="shared" si="13"/>
        <v/>
      </c>
      <c r="F283" s="536"/>
    </row>
    <row r="284" s="457" customFormat="1" ht="24" customHeight="1" spans="1:6">
      <c r="A284" s="537" t="s">
        <v>326</v>
      </c>
      <c r="B284" s="535">
        <v>1</v>
      </c>
      <c r="C284" s="535"/>
      <c r="D284" s="535"/>
      <c r="E284" s="534"/>
      <c r="F284" s="536"/>
    </row>
    <row r="285" s="457" customFormat="1" ht="24" customHeight="1" spans="1:6">
      <c r="A285" s="537" t="s">
        <v>327</v>
      </c>
      <c r="B285" s="535">
        <v>131</v>
      </c>
      <c r="C285" s="535">
        <v>147</v>
      </c>
      <c r="D285" s="535">
        <v>147</v>
      </c>
      <c r="E285" s="534">
        <f t="shared" ref="E285:E291" si="14">IFERROR(D285/C285,"")</f>
        <v>1</v>
      </c>
      <c r="F285" s="536">
        <v>1.06521739130435</v>
      </c>
    </row>
    <row r="286" s="457" customFormat="1" ht="24" customHeight="1" spans="1:6">
      <c r="A286" s="537" t="s">
        <v>328</v>
      </c>
      <c r="B286" s="535"/>
      <c r="C286" s="535">
        <v>222</v>
      </c>
      <c r="D286" s="535">
        <v>222</v>
      </c>
      <c r="E286" s="534">
        <f t="shared" si="14"/>
        <v>1</v>
      </c>
      <c r="F286" s="536">
        <v>1.70769230769231</v>
      </c>
    </row>
    <row r="287" s="457" customFormat="1" ht="24" customHeight="1" spans="1:6">
      <c r="A287" s="539" t="s">
        <v>329</v>
      </c>
      <c r="B287" s="533">
        <f>SUM(B288:B292)</f>
        <v>899</v>
      </c>
      <c r="C287" s="533">
        <f>SUM(C288:C292)</f>
        <v>1304</v>
      </c>
      <c r="D287" s="533">
        <f>SUM(D288:D292)</f>
        <v>1304</v>
      </c>
      <c r="E287" s="534">
        <f t="shared" si="14"/>
        <v>1</v>
      </c>
      <c r="F287" s="534">
        <v>1.03821656050955</v>
      </c>
    </row>
    <row r="288" s="457" customFormat="1" ht="24" customHeight="1" spans="1:6">
      <c r="A288" s="537" t="s">
        <v>330</v>
      </c>
      <c r="B288" s="535">
        <v>16</v>
      </c>
      <c r="C288" s="535">
        <v>70</v>
      </c>
      <c r="D288" s="535">
        <v>70</v>
      </c>
      <c r="E288" s="534">
        <f t="shared" si="14"/>
        <v>1</v>
      </c>
      <c r="F288" s="536">
        <v>1.14754098360656</v>
      </c>
    </row>
    <row r="289" s="457" customFormat="1" ht="24" customHeight="1" spans="1:6">
      <c r="A289" s="537" t="s">
        <v>331</v>
      </c>
      <c r="B289" s="535">
        <v>55</v>
      </c>
      <c r="C289" s="535">
        <v>85</v>
      </c>
      <c r="D289" s="535">
        <v>85</v>
      </c>
      <c r="E289" s="534">
        <f t="shared" si="14"/>
        <v>1</v>
      </c>
      <c r="F289" s="536">
        <v>1.08974358974359</v>
      </c>
    </row>
    <row r="290" s="457" customFormat="1" ht="24" customHeight="1" spans="1:6">
      <c r="A290" s="537" t="s">
        <v>332</v>
      </c>
      <c r="B290" s="535">
        <v>765</v>
      </c>
      <c r="C290" s="535">
        <v>1053</v>
      </c>
      <c r="D290" s="535">
        <v>1053</v>
      </c>
      <c r="E290" s="534">
        <f t="shared" si="14"/>
        <v>1</v>
      </c>
      <c r="F290" s="536">
        <v>1.01445086705202</v>
      </c>
    </row>
    <row r="291" s="457" customFormat="1" ht="24" customHeight="1" spans="1:6">
      <c r="A291" s="537" t="s">
        <v>333</v>
      </c>
      <c r="B291" s="535">
        <v>63</v>
      </c>
      <c r="C291" s="535">
        <v>93</v>
      </c>
      <c r="D291" s="535">
        <v>93</v>
      </c>
      <c r="E291" s="534">
        <f t="shared" si="14"/>
        <v>1</v>
      </c>
      <c r="F291" s="536">
        <v>1.17721518987342</v>
      </c>
    </row>
    <row r="292" s="457" customFormat="1" ht="24" customHeight="1" spans="1:6">
      <c r="A292" s="537" t="s">
        <v>334</v>
      </c>
      <c r="B292" s="535"/>
      <c r="C292" s="535">
        <v>3</v>
      </c>
      <c r="D292" s="535">
        <v>3</v>
      </c>
      <c r="E292" s="534"/>
      <c r="F292" s="536"/>
    </row>
    <row r="293" s="457" customFormat="1" ht="24" customHeight="1" spans="1:6">
      <c r="A293" s="539" t="s">
        <v>335</v>
      </c>
      <c r="B293" s="533">
        <f>SUM(B294:B301)</f>
        <v>230</v>
      </c>
      <c r="C293" s="533">
        <f>SUM(C294:C301)</f>
        <v>669</v>
      </c>
      <c r="D293" s="533">
        <f>SUM(D294:D301)</f>
        <v>669</v>
      </c>
      <c r="E293" s="534">
        <f t="shared" ref="E293:E325" si="15">IFERROR(D293/C293,"")</f>
        <v>1</v>
      </c>
      <c r="F293" s="534">
        <v>1.147512864494</v>
      </c>
    </row>
    <row r="294" s="457" customFormat="1" ht="24" customHeight="1" spans="1:6">
      <c r="A294" s="537" t="s">
        <v>223</v>
      </c>
      <c r="B294" s="535">
        <v>19</v>
      </c>
      <c r="C294" s="535">
        <v>32</v>
      </c>
      <c r="D294" s="535">
        <v>32</v>
      </c>
      <c r="E294" s="534">
        <f t="shared" si="15"/>
        <v>1</v>
      </c>
      <c r="F294" s="536">
        <v>1.23076923076923</v>
      </c>
    </row>
    <row r="295" s="457" customFormat="1" ht="24" customHeight="1" spans="1:6">
      <c r="A295" s="537" t="s">
        <v>224</v>
      </c>
      <c r="B295" s="535"/>
      <c r="C295" s="535">
        <v>7</v>
      </c>
      <c r="D295" s="535">
        <v>7</v>
      </c>
      <c r="E295" s="534">
        <f t="shared" si="15"/>
        <v>1</v>
      </c>
      <c r="F295" s="536">
        <v>3.5</v>
      </c>
    </row>
    <row r="296" s="457" customFormat="1" ht="24" customHeight="1" spans="1:6">
      <c r="A296" s="537" t="s">
        <v>270</v>
      </c>
      <c r="B296" s="535">
        <v>58</v>
      </c>
      <c r="C296" s="535">
        <v>68</v>
      </c>
      <c r="D296" s="535">
        <v>68</v>
      </c>
      <c r="E296" s="534">
        <f t="shared" si="15"/>
        <v>1</v>
      </c>
      <c r="F296" s="536">
        <v>0.985507246376812</v>
      </c>
    </row>
    <row r="297" s="457" customFormat="1" ht="24" customHeight="1" spans="1:6">
      <c r="A297" s="537" t="s">
        <v>336</v>
      </c>
      <c r="B297" s="535"/>
      <c r="C297" s="535">
        <v>18</v>
      </c>
      <c r="D297" s="535">
        <v>18</v>
      </c>
      <c r="E297" s="534">
        <f t="shared" si="15"/>
        <v>1</v>
      </c>
      <c r="F297" s="536">
        <v>1.38461538461538</v>
      </c>
    </row>
    <row r="298" s="457" customFormat="1" ht="24" customHeight="1" spans="1:6">
      <c r="A298" s="537" t="s">
        <v>337</v>
      </c>
      <c r="B298" s="535">
        <v>49</v>
      </c>
      <c r="C298" s="535">
        <v>149</v>
      </c>
      <c r="D298" s="535">
        <v>149</v>
      </c>
      <c r="E298" s="534">
        <f t="shared" si="15"/>
        <v>1</v>
      </c>
      <c r="F298" s="536">
        <v>1.1640625</v>
      </c>
    </row>
    <row r="299" s="457" customFormat="1" ht="24" customHeight="1" spans="1:6">
      <c r="A299" s="537" t="s">
        <v>338</v>
      </c>
      <c r="B299" s="535"/>
      <c r="C299" s="535">
        <v>25</v>
      </c>
      <c r="D299" s="535">
        <v>25</v>
      </c>
      <c r="E299" s="534">
        <f t="shared" si="15"/>
        <v>1</v>
      </c>
      <c r="F299" s="536">
        <v>0.714285714285714</v>
      </c>
    </row>
    <row r="300" s="457" customFormat="1" ht="24" customHeight="1" spans="1:6">
      <c r="A300" s="537" t="s">
        <v>339</v>
      </c>
      <c r="B300" s="535">
        <v>83</v>
      </c>
      <c r="C300" s="535">
        <v>280</v>
      </c>
      <c r="D300" s="535">
        <v>280</v>
      </c>
      <c r="E300" s="534">
        <f t="shared" si="15"/>
        <v>1</v>
      </c>
      <c r="F300" s="536">
        <v>1.13821138211382</v>
      </c>
    </row>
    <row r="301" s="457" customFormat="1" ht="24" customHeight="1" spans="1:6">
      <c r="A301" s="537" t="s">
        <v>340</v>
      </c>
      <c r="B301" s="535">
        <v>21</v>
      </c>
      <c r="C301" s="535">
        <v>90</v>
      </c>
      <c r="D301" s="535">
        <v>90</v>
      </c>
      <c r="E301" s="534">
        <f t="shared" si="15"/>
        <v>1</v>
      </c>
      <c r="F301" s="536">
        <v>1.40625</v>
      </c>
    </row>
    <row r="302" s="457" customFormat="1" ht="24" customHeight="1" spans="1:6">
      <c r="A302" s="539" t="s">
        <v>341</v>
      </c>
      <c r="B302" s="533">
        <f>SUM(B303:B305)</f>
        <v>63</v>
      </c>
      <c r="C302" s="533">
        <f>SUM(C303:C305)</f>
        <v>78</v>
      </c>
      <c r="D302" s="533">
        <f>SUM(D303:D305)</f>
        <v>78</v>
      </c>
      <c r="E302" s="534">
        <f t="shared" si="15"/>
        <v>1</v>
      </c>
      <c r="F302" s="534">
        <v>0.847826086956522</v>
      </c>
    </row>
    <row r="303" s="457" customFormat="1" ht="24" customHeight="1" spans="1:6">
      <c r="A303" s="537" t="s">
        <v>223</v>
      </c>
      <c r="B303" s="535">
        <v>63</v>
      </c>
      <c r="C303" s="535">
        <v>74</v>
      </c>
      <c r="D303" s="535">
        <v>74</v>
      </c>
      <c r="E303" s="534">
        <f t="shared" si="15"/>
        <v>1</v>
      </c>
      <c r="F303" s="536">
        <v>0.86046511627907</v>
      </c>
    </row>
    <row r="304" s="457" customFormat="1" ht="24" customHeight="1" spans="1:6">
      <c r="A304" s="537" t="s">
        <v>224</v>
      </c>
      <c r="B304" s="535"/>
      <c r="C304" s="535"/>
      <c r="D304" s="535"/>
      <c r="E304" s="534" t="str">
        <f t="shared" si="15"/>
        <v/>
      </c>
      <c r="F304" s="536">
        <v>0</v>
      </c>
    </row>
    <row r="305" s="457" customFormat="1" ht="24" customHeight="1" spans="1:6">
      <c r="A305" s="537" t="s">
        <v>342</v>
      </c>
      <c r="B305" s="535"/>
      <c r="C305" s="535">
        <v>4</v>
      </c>
      <c r="D305" s="535">
        <v>4</v>
      </c>
      <c r="E305" s="534">
        <f t="shared" si="15"/>
        <v>1</v>
      </c>
      <c r="F305" s="536"/>
    </row>
    <row r="306" s="457" customFormat="1" ht="24" customHeight="1" spans="1:6">
      <c r="A306" s="539" t="s">
        <v>343</v>
      </c>
      <c r="B306" s="533">
        <f>SUM(B307:B308)</f>
        <v>1932</v>
      </c>
      <c r="C306" s="533">
        <f>SUM(C307:C308)</f>
        <v>5870</v>
      </c>
      <c r="D306" s="533">
        <f>SUM(D307:D308)</f>
        <v>5870</v>
      </c>
      <c r="E306" s="534">
        <f t="shared" si="15"/>
        <v>1</v>
      </c>
      <c r="F306" s="534">
        <v>1.22598162071846</v>
      </c>
    </row>
    <row r="307" s="457" customFormat="1" ht="24" customHeight="1" spans="1:6">
      <c r="A307" s="537" t="s">
        <v>344</v>
      </c>
      <c r="B307" s="535">
        <v>59</v>
      </c>
      <c r="C307" s="535">
        <v>217</v>
      </c>
      <c r="D307" s="535">
        <v>217</v>
      </c>
      <c r="E307" s="534">
        <f t="shared" si="15"/>
        <v>1</v>
      </c>
      <c r="F307" s="536">
        <v>1.35625</v>
      </c>
    </row>
    <row r="308" s="457" customFormat="1" ht="24" customHeight="1" spans="1:6">
      <c r="A308" s="537" t="s">
        <v>345</v>
      </c>
      <c r="B308" s="535">
        <v>1873</v>
      </c>
      <c r="C308" s="535">
        <v>5653</v>
      </c>
      <c r="D308" s="535">
        <v>5653</v>
      </c>
      <c r="E308" s="534">
        <f t="shared" si="15"/>
        <v>1</v>
      </c>
      <c r="F308" s="536">
        <v>1.22147796024201</v>
      </c>
    </row>
    <row r="309" s="457" customFormat="1" ht="24" customHeight="1" spans="1:6">
      <c r="A309" s="539" t="s">
        <v>346</v>
      </c>
      <c r="B309" s="533">
        <f>SUM(B310:B311)</f>
        <v>10</v>
      </c>
      <c r="C309" s="533">
        <f>SUM(C310:C311)</f>
        <v>35</v>
      </c>
      <c r="D309" s="533">
        <f>SUM(D310:D311)</f>
        <v>35</v>
      </c>
      <c r="E309" s="534">
        <f t="shared" si="15"/>
        <v>1</v>
      </c>
      <c r="F309" s="534">
        <v>0.460526315789474</v>
      </c>
    </row>
    <row r="310" s="457" customFormat="1" ht="24" customHeight="1" spans="1:6">
      <c r="A310" s="537" t="s">
        <v>347</v>
      </c>
      <c r="B310" s="535">
        <v>10</v>
      </c>
      <c r="C310" s="535">
        <v>35</v>
      </c>
      <c r="D310" s="535">
        <v>35</v>
      </c>
      <c r="E310" s="534">
        <f t="shared" si="15"/>
        <v>1</v>
      </c>
      <c r="F310" s="536">
        <v>0.5</v>
      </c>
    </row>
    <row r="311" s="457" customFormat="1" ht="24" customHeight="1" spans="1:6">
      <c r="A311" s="537" t="s">
        <v>348</v>
      </c>
      <c r="B311" s="535"/>
      <c r="C311" s="535"/>
      <c r="D311" s="535"/>
      <c r="E311" s="534" t="str">
        <f t="shared" si="15"/>
        <v/>
      </c>
      <c r="F311" s="536">
        <v>0</v>
      </c>
    </row>
    <row r="312" s="457" customFormat="1" ht="24" customHeight="1" spans="1:6">
      <c r="A312" s="539" t="s">
        <v>349</v>
      </c>
      <c r="B312" s="533">
        <f>SUM(B313:B314)</f>
        <v>428</v>
      </c>
      <c r="C312" s="533">
        <f>SUM(C313:C314)</f>
        <v>1461</v>
      </c>
      <c r="D312" s="533">
        <f>SUM(D313:D314)</f>
        <v>1461</v>
      </c>
      <c r="E312" s="534">
        <f t="shared" si="15"/>
        <v>1</v>
      </c>
      <c r="F312" s="534">
        <v>1.33060109289617</v>
      </c>
    </row>
    <row r="313" s="457" customFormat="1" ht="24" customHeight="1" spans="1:6">
      <c r="A313" s="537" t="s">
        <v>350</v>
      </c>
      <c r="B313" s="535">
        <v>9</v>
      </c>
      <c r="C313" s="535">
        <v>24</v>
      </c>
      <c r="D313" s="535">
        <v>24</v>
      </c>
      <c r="E313" s="534">
        <f t="shared" si="15"/>
        <v>1</v>
      </c>
      <c r="F313" s="536">
        <v>2.18181818181818</v>
      </c>
    </row>
    <row r="314" s="457" customFormat="1" ht="24" customHeight="1" spans="1:6">
      <c r="A314" s="537" t="s">
        <v>351</v>
      </c>
      <c r="B314" s="535">
        <v>419</v>
      </c>
      <c r="C314" s="535">
        <v>1437</v>
      </c>
      <c r="D314" s="535">
        <v>1437</v>
      </c>
      <c r="E314" s="534">
        <f t="shared" si="15"/>
        <v>1</v>
      </c>
      <c r="F314" s="536">
        <v>1.32198712051518</v>
      </c>
    </row>
    <row r="315" s="457" customFormat="1" ht="24" customHeight="1" spans="1:6">
      <c r="A315" s="549" t="s">
        <v>352</v>
      </c>
      <c r="B315" s="533">
        <f>SUM(B316)</f>
        <v>1</v>
      </c>
      <c r="C315" s="533">
        <f>SUM(C316)</f>
        <v>1</v>
      </c>
      <c r="D315" s="533">
        <f>SUM(D316)</f>
        <v>1</v>
      </c>
      <c r="E315" s="534">
        <f t="shared" si="15"/>
        <v>1</v>
      </c>
      <c r="F315" s="534">
        <v>1</v>
      </c>
    </row>
    <row r="316" s="457" customFormat="1" ht="24" customHeight="1" spans="1:6">
      <c r="A316" s="550" t="s">
        <v>353</v>
      </c>
      <c r="B316" s="535">
        <v>1</v>
      </c>
      <c r="C316" s="535">
        <v>1</v>
      </c>
      <c r="D316" s="535">
        <v>1</v>
      </c>
      <c r="E316" s="534">
        <f t="shared" si="15"/>
        <v>1</v>
      </c>
      <c r="F316" s="536">
        <v>1</v>
      </c>
    </row>
    <row r="317" s="457" customFormat="1" ht="24" customHeight="1" spans="1:6">
      <c r="A317" s="539" t="s">
        <v>354</v>
      </c>
      <c r="B317" s="533">
        <f>SUM(B318:B318)</f>
        <v>0</v>
      </c>
      <c r="C317" s="533">
        <f>SUM(C318:C318)</f>
        <v>54</v>
      </c>
      <c r="D317" s="533">
        <f>SUM(D318:D318)</f>
        <v>54</v>
      </c>
      <c r="E317" s="534">
        <f t="shared" si="15"/>
        <v>1</v>
      </c>
      <c r="F317" s="534">
        <v>0.72</v>
      </c>
    </row>
    <row r="318" s="457" customFormat="1" ht="24" customHeight="1" spans="1:6">
      <c r="A318" s="537" t="s">
        <v>355</v>
      </c>
      <c r="B318" s="535"/>
      <c r="C318" s="535">
        <v>54</v>
      </c>
      <c r="D318" s="535">
        <v>54</v>
      </c>
      <c r="E318" s="534">
        <f t="shared" si="15"/>
        <v>1</v>
      </c>
      <c r="F318" s="536">
        <v>0.72</v>
      </c>
    </row>
    <row r="319" s="456" customFormat="1" ht="24" customHeight="1" spans="1:6">
      <c r="A319" s="539" t="s">
        <v>356</v>
      </c>
      <c r="B319" s="539">
        <f>B320</f>
        <v>0</v>
      </c>
      <c r="C319" s="533"/>
      <c r="D319" s="533"/>
      <c r="E319" s="534" t="str">
        <f t="shared" si="15"/>
        <v/>
      </c>
      <c r="F319" s="534"/>
    </row>
    <row r="320" s="457" customFormat="1" ht="24" customHeight="1" spans="1:6">
      <c r="A320" s="537" t="s">
        <v>357</v>
      </c>
      <c r="B320" s="537"/>
      <c r="C320" s="535"/>
      <c r="D320" s="535"/>
      <c r="E320" s="534" t="str">
        <f t="shared" si="15"/>
        <v/>
      </c>
      <c r="F320" s="536"/>
    </row>
    <row r="321" s="457" customFormat="1" ht="24" customHeight="1" spans="1:6">
      <c r="A321" s="539" t="s">
        <v>358</v>
      </c>
      <c r="B321" s="533">
        <f>SUM(B322:B326)</f>
        <v>136</v>
      </c>
      <c r="C321" s="533">
        <f>SUM(C322:C326)</f>
        <v>209</v>
      </c>
      <c r="D321" s="533">
        <f>SUM(D322:D326)</f>
        <v>209</v>
      </c>
      <c r="E321" s="534">
        <f t="shared" si="15"/>
        <v>1</v>
      </c>
      <c r="F321" s="534">
        <v>1.01456310679612</v>
      </c>
    </row>
    <row r="322" s="457" customFormat="1" ht="24" customHeight="1" spans="1:6">
      <c r="A322" s="537" t="s">
        <v>223</v>
      </c>
      <c r="B322" s="535">
        <v>75</v>
      </c>
      <c r="C322" s="535">
        <v>109</v>
      </c>
      <c r="D322" s="535">
        <v>109</v>
      </c>
      <c r="E322" s="534">
        <f t="shared" si="15"/>
        <v>1</v>
      </c>
      <c r="F322" s="536">
        <v>0.939655172413793</v>
      </c>
    </row>
    <row r="323" s="457" customFormat="1" ht="24" customHeight="1" spans="1:6">
      <c r="A323" s="537" t="s">
        <v>224</v>
      </c>
      <c r="B323" s="535">
        <v>9</v>
      </c>
      <c r="C323" s="535">
        <v>27</v>
      </c>
      <c r="D323" s="535">
        <v>27</v>
      </c>
      <c r="E323" s="534">
        <f t="shared" si="15"/>
        <v>1</v>
      </c>
      <c r="F323" s="536">
        <v>1.8</v>
      </c>
    </row>
    <row r="324" s="457" customFormat="1" ht="24" customHeight="1" spans="1:6">
      <c r="A324" s="537" t="s">
        <v>230</v>
      </c>
      <c r="B324" s="535">
        <v>46</v>
      </c>
      <c r="C324" s="535">
        <v>66</v>
      </c>
      <c r="D324" s="535">
        <v>66</v>
      </c>
      <c r="E324" s="534">
        <f t="shared" si="15"/>
        <v>1</v>
      </c>
      <c r="F324" s="536">
        <v>1.01538461538462</v>
      </c>
    </row>
    <row r="325" s="457" customFormat="1" ht="24" customHeight="1" spans="1:6">
      <c r="A325" s="537" t="s">
        <v>359</v>
      </c>
      <c r="B325" s="535">
        <v>6</v>
      </c>
      <c r="C325" s="535">
        <v>6</v>
      </c>
      <c r="D325" s="535">
        <v>6</v>
      </c>
      <c r="E325" s="534">
        <f t="shared" si="15"/>
        <v>1</v>
      </c>
      <c r="F325" s="536">
        <v>0.6</v>
      </c>
    </row>
    <row r="326" s="457" customFormat="1" ht="24" customHeight="1" spans="1:6">
      <c r="A326" s="537" t="s">
        <v>360</v>
      </c>
      <c r="B326" s="535"/>
      <c r="C326" s="535">
        <v>1</v>
      </c>
      <c r="D326" s="535">
        <v>1</v>
      </c>
      <c r="E326" s="534"/>
      <c r="F326" s="536"/>
    </row>
    <row r="327" s="457" customFormat="1" ht="24" customHeight="1" spans="1:6">
      <c r="A327" s="539" t="s">
        <v>361</v>
      </c>
      <c r="B327" s="533">
        <f>SUM(B328)</f>
        <v>0</v>
      </c>
      <c r="C327" s="533">
        <f>SUM(C328)</f>
        <v>27</v>
      </c>
      <c r="D327" s="533">
        <f>SUM(D328)</f>
        <v>27</v>
      </c>
      <c r="E327" s="534">
        <f t="shared" ref="E327:E363" si="16">IFERROR(D327/C327,"")</f>
        <v>1</v>
      </c>
      <c r="F327" s="534">
        <v>1.08</v>
      </c>
    </row>
    <row r="328" s="457" customFormat="1" ht="24" customHeight="1" spans="1:6">
      <c r="A328" s="537" t="s">
        <v>362</v>
      </c>
      <c r="B328" s="535"/>
      <c r="C328" s="535">
        <v>27</v>
      </c>
      <c r="D328" s="535">
        <v>27</v>
      </c>
      <c r="E328" s="534">
        <f t="shared" si="16"/>
        <v>1</v>
      </c>
      <c r="F328" s="536">
        <v>1.08</v>
      </c>
    </row>
    <row r="329" s="457" customFormat="1" ht="24" customHeight="1" spans="1:6">
      <c r="A329" s="539" t="s">
        <v>363</v>
      </c>
      <c r="B329" s="533">
        <f>SUM(B330)</f>
        <v>0</v>
      </c>
      <c r="C329" s="533">
        <f>SUM(C330)</f>
        <v>2044</v>
      </c>
      <c r="D329" s="533">
        <f>SUM(D330)</f>
        <v>44</v>
      </c>
      <c r="E329" s="534">
        <f t="shared" si="16"/>
        <v>0.0215264187866928</v>
      </c>
      <c r="F329" s="534">
        <v>0.211538461538462</v>
      </c>
    </row>
    <row r="330" s="457" customFormat="1" ht="24" customHeight="1" spans="1:6">
      <c r="A330" s="537" t="s">
        <v>364</v>
      </c>
      <c r="B330" s="535"/>
      <c r="C330" s="535">
        <v>2044</v>
      </c>
      <c r="D330" s="535">
        <v>44</v>
      </c>
      <c r="E330" s="534">
        <f t="shared" si="16"/>
        <v>0.0215264187866928</v>
      </c>
      <c r="F330" s="536">
        <v>0.211538461538462</v>
      </c>
    </row>
    <row r="331" s="457" customFormat="1" ht="24" customHeight="1" spans="1:6">
      <c r="A331" s="539" t="s">
        <v>47</v>
      </c>
      <c r="B331" s="533">
        <f>B332+B337+B342+B346+B353+B356+B359+B364+B367+B369+B371+B377</f>
        <v>8869</v>
      </c>
      <c r="C331" s="533">
        <f>C332+C337+C342+C346+C353+C356+C359+C364+C367+C369+C371+C377</f>
        <v>16679</v>
      </c>
      <c r="D331" s="533">
        <f>D332+D337+D342+D346+D353+D356+D359+D364+D367+D369+D371+D377</f>
        <v>16679</v>
      </c>
      <c r="E331" s="534">
        <f t="shared" si="16"/>
        <v>1</v>
      </c>
      <c r="F331" s="534">
        <v>1.20573989734692</v>
      </c>
    </row>
    <row r="332" s="457" customFormat="1" ht="24" customHeight="1" spans="1:6">
      <c r="A332" s="539" t="s">
        <v>365</v>
      </c>
      <c r="B332" s="533">
        <f>SUM(B333:B336)</f>
        <v>345</v>
      </c>
      <c r="C332" s="533">
        <f>SUM(C333:C336)</f>
        <v>955</v>
      </c>
      <c r="D332" s="533">
        <f>SUM(D333:D336)</f>
        <v>955</v>
      </c>
      <c r="E332" s="534">
        <f t="shared" si="16"/>
        <v>1</v>
      </c>
      <c r="F332" s="534">
        <v>1.29755434782609</v>
      </c>
    </row>
    <row r="333" s="457" customFormat="1" ht="24" customHeight="1" spans="1:6">
      <c r="A333" s="537" t="s">
        <v>223</v>
      </c>
      <c r="B333" s="535">
        <v>210</v>
      </c>
      <c r="C333" s="535">
        <v>344</v>
      </c>
      <c r="D333" s="535">
        <v>344</v>
      </c>
      <c r="E333" s="534">
        <f t="shared" si="16"/>
        <v>1</v>
      </c>
      <c r="F333" s="536">
        <v>0.988505747126437</v>
      </c>
    </row>
    <row r="334" s="457" customFormat="1" ht="24" customHeight="1" spans="1:6">
      <c r="A334" s="537" t="s">
        <v>136</v>
      </c>
      <c r="B334" s="535"/>
      <c r="C334" s="535">
        <v>50</v>
      </c>
      <c r="D334" s="535">
        <v>50</v>
      </c>
      <c r="E334" s="534">
        <f t="shared" si="16"/>
        <v>1</v>
      </c>
      <c r="F334" s="536"/>
    </row>
    <row r="335" s="457" customFormat="1" ht="24" customHeight="1" spans="1:6">
      <c r="A335" s="537" t="s">
        <v>201</v>
      </c>
      <c r="B335" s="535">
        <v>135</v>
      </c>
      <c r="C335" s="535">
        <v>205</v>
      </c>
      <c r="D335" s="535">
        <v>205</v>
      </c>
      <c r="E335" s="534">
        <f t="shared" si="16"/>
        <v>1</v>
      </c>
      <c r="F335" s="536">
        <v>1.025</v>
      </c>
    </row>
    <row r="336" s="457" customFormat="1" ht="24" customHeight="1" spans="1:6">
      <c r="A336" s="537" t="s">
        <v>366</v>
      </c>
      <c r="B336" s="535"/>
      <c r="C336" s="535">
        <v>356</v>
      </c>
      <c r="D336" s="535">
        <v>356</v>
      </c>
      <c r="E336" s="534">
        <f t="shared" si="16"/>
        <v>1</v>
      </c>
      <c r="F336" s="536">
        <v>1.8936170212766</v>
      </c>
    </row>
    <row r="337" s="457" customFormat="1" ht="24" customHeight="1" spans="1:6">
      <c r="A337" s="539" t="s">
        <v>367</v>
      </c>
      <c r="B337" s="533">
        <f>SUM(B338:B341)</f>
        <v>1615</v>
      </c>
      <c r="C337" s="533">
        <f>SUM(C338:C341)</f>
        <v>4084</v>
      </c>
      <c r="D337" s="533">
        <f>SUM(D338:D341)</f>
        <v>4084</v>
      </c>
      <c r="E337" s="534">
        <f t="shared" si="16"/>
        <v>1</v>
      </c>
      <c r="F337" s="534">
        <v>1.40488476092191</v>
      </c>
    </row>
    <row r="338" s="457" customFormat="1" ht="24" customHeight="1" spans="1:6">
      <c r="A338" s="537" t="s">
        <v>368</v>
      </c>
      <c r="B338" s="535">
        <v>1165</v>
      </c>
      <c r="C338" s="535">
        <v>1825</v>
      </c>
      <c r="D338" s="535">
        <v>1825</v>
      </c>
      <c r="E338" s="534">
        <f t="shared" si="16"/>
        <v>1</v>
      </c>
      <c r="F338" s="536">
        <v>0.930647628760836</v>
      </c>
    </row>
    <row r="339" s="457" customFormat="1" ht="24" customHeight="1" spans="1:6">
      <c r="A339" s="537" t="s">
        <v>369</v>
      </c>
      <c r="B339" s="535">
        <v>448</v>
      </c>
      <c r="C339" s="535">
        <v>639</v>
      </c>
      <c r="D339" s="535">
        <v>639</v>
      </c>
      <c r="E339" s="534">
        <f t="shared" si="16"/>
        <v>1</v>
      </c>
      <c r="F339" s="536">
        <v>0.889972144846797</v>
      </c>
    </row>
    <row r="340" s="457" customFormat="1" ht="24" customHeight="1" spans="1:6">
      <c r="A340" s="537" t="s">
        <v>370</v>
      </c>
      <c r="B340" s="535"/>
      <c r="C340" s="535">
        <v>43</v>
      </c>
      <c r="D340" s="535">
        <v>43</v>
      </c>
      <c r="E340" s="534">
        <f t="shared" si="16"/>
        <v>1</v>
      </c>
      <c r="F340" s="536">
        <v>6.14285714285714</v>
      </c>
    </row>
    <row r="341" s="457" customFormat="1" ht="24" customHeight="1" spans="1:6">
      <c r="A341" s="537" t="s">
        <v>371</v>
      </c>
      <c r="B341" s="535">
        <v>2</v>
      </c>
      <c r="C341" s="535">
        <v>1577</v>
      </c>
      <c r="D341" s="535">
        <v>1577</v>
      </c>
      <c r="E341" s="534">
        <f t="shared" si="16"/>
        <v>1</v>
      </c>
      <c r="F341" s="536">
        <v>7.13574660633484</v>
      </c>
    </row>
    <row r="342" s="457" customFormat="1" ht="24" customHeight="1" spans="1:6">
      <c r="A342" s="539" t="s">
        <v>372</v>
      </c>
      <c r="B342" s="533">
        <f>SUM(B343:B345)</f>
        <v>1444</v>
      </c>
      <c r="C342" s="533">
        <f>SUM(C343:C345)</f>
        <v>1973</v>
      </c>
      <c r="D342" s="533">
        <f>SUM(D343:D345)</f>
        <v>1973</v>
      </c>
      <c r="E342" s="534">
        <f t="shared" si="16"/>
        <v>1</v>
      </c>
      <c r="F342" s="534">
        <v>0.891952983725136</v>
      </c>
    </row>
    <row r="343" s="457" customFormat="1" ht="24" customHeight="1" spans="1:6">
      <c r="A343" s="537" t="s">
        <v>373</v>
      </c>
      <c r="B343" s="535"/>
      <c r="C343" s="535"/>
      <c r="D343" s="535"/>
      <c r="E343" s="534" t="str">
        <f t="shared" si="16"/>
        <v/>
      </c>
      <c r="F343" s="536"/>
    </row>
    <row r="344" s="457" customFormat="1" ht="24" customHeight="1" spans="1:6">
      <c r="A344" s="537" t="s">
        <v>374</v>
      </c>
      <c r="B344" s="535">
        <v>1370</v>
      </c>
      <c r="C344" s="535">
        <v>1878</v>
      </c>
      <c r="D344" s="535">
        <v>1878</v>
      </c>
      <c r="E344" s="534">
        <f t="shared" si="16"/>
        <v>1</v>
      </c>
      <c r="F344" s="536">
        <v>0.864242982052462</v>
      </c>
    </row>
    <row r="345" s="457" customFormat="1" ht="24" customHeight="1" spans="1:6">
      <c r="A345" s="537" t="s">
        <v>375</v>
      </c>
      <c r="B345" s="535">
        <v>74</v>
      </c>
      <c r="C345" s="535">
        <v>95</v>
      </c>
      <c r="D345" s="535">
        <v>95</v>
      </c>
      <c r="E345" s="534">
        <f t="shared" si="16"/>
        <v>1</v>
      </c>
      <c r="F345" s="536">
        <v>2.43589743589744</v>
      </c>
    </row>
    <row r="346" s="457" customFormat="1" ht="24" customHeight="1" spans="1:6">
      <c r="A346" s="539" t="s">
        <v>376</v>
      </c>
      <c r="B346" s="533">
        <f>SUM(B347:B352)</f>
        <v>1190</v>
      </c>
      <c r="C346" s="533">
        <f>SUM(C347:C352)</f>
        <v>4347</v>
      </c>
      <c r="D346" s="533">
        <f>SUM(D347:D352)</f>
        <v>4347</v>
      </c>
      <c r="E346" s="534">
        <f t="shared" si="16"/>
        <v>1</v>
      </c>
      <c r="F346" s="534">
        <v>1.22209727298285</v>
      </c>
    </row>
    <row r="347" s="457" customFormat="1" ht="24" customHeight="1" spans="1:6">
      <c r="A347" s="537" t="s">
        <v>377</v>
      </c>
      <c r="B347" s="540">
        <v>520</v>
      </c>
      <c r="C347" s="535">
        <v>1021</v>
      </c>
      <c r="D347" s="535">
        <v>1021</v>
      </c>
      <c r="E347" s="534">
        <f t="shared" si="16"/>
        <v>1</v>
      </c>
      <c r="F347" s="536">
        <v>1.2875157629256</v>
      </c>
    </row>
    <row r="348" s="457" customFormat="1" ht="24" customHeight="1" spans="1:6">
      <c r="A348" s="537" t="s">
        <v>378</v>
      </c>
      <c r="B348" s="540"/>
      <c r="C348" s="535"/>
      <c r="D348" s="535"/>
      <c r="E348" s="534" t="str">
        <f t="shared" si="16"/>
        <v/>
      </c>
      <c r="F348" s="536"/>
    </row>
    <row r="349" s="457" customFormat="1" ht="24" customHeight="1" spans="1:6">
      <c r="A349" s="537" t="s">
        <v>379</v>
      </c>
      <c r="B349" s="540">
        <v>606</v>
      </c>
      <c r="C349" s="535">
        <v>820</v>
      </c>
      <c r="D349" s="535">
        <v>820</v>
      </c>
      <c r="E349" s="534">
        <f t="shared" si="16"/>
        <v>1</v>
      </c>
      <c r="F349" s="536">
        <v>0.915178571428571</v>
      </c>
    </row>
    <row r="350" s="457" customFormat="1" ht="24" customHeight="1" spans="1:6">
      <c r="A350" s="537" t="s">
        <v>380</v>
      </c>
      <c r="B350" s="540">
        <v>32</v>
      </c>
      <c r="C350" s="535">
        <v>1121</v>
      </c>
      <c r="D350" s="535">
        <v>1121</v>
      </c>
      <c r="E350" s="534">
        <f t="shared" si="16"/>
        <v>1</v>
      </c>
      <c r="F350" s="536">
        <v>1.72196620583717</v>
      </c>
    </row>
    <row r="351" s="457" customFormat="1" ht="24" customHeight="1" spans="1:6">
      <c r="A351" s="537" t="s">
        <v>381</v>
      </c>
      <c r="B351" s="540"/>
      <c r="C351" s="535">
        <v>799</v>
      </c>
      <c r="D351" s="535">
        <v>799</v>
      </c>
      <c r="E351" s="534">
        <f t="shared" si="16"/>
        <v>1</v>
      </c>
      <c r="F351" s="536">
        <v>1.01524777636595</v>
      </c>
    </row>
    <row r="352" s="457" customFormat="1" ht="24" customHeight="1" spans="1:6">
      <c r="A352" s="550" t="s">
        <v>382</v>
      </c>
      <c r="B352" s="540">
        <v>32</v>
      </c>
      <c r="C352" s="535">
        <v>586</v>
      </c>
      <c r="D352" s="535">
        <v>586</v>
      </c>
      <c r="E352" s="534">
        <f t="shared" si="16"/>
        <v>1</v>
      </c>
      <c r="F352" s="536">
        <v>1.36279069767442</v>
      </c>
    </row>
    <row r="353" s="457" customFormat="1" ht="24" customHeight="1" spans="1:6">
      <c r="A353" s="539" t="s">
        <v>383</v>
      </c>
      <c r="B353" s="533">
        <f>SUM(B354:B355)</f>
        <v>0</v>
      </c>
      <c r="C353" s="533">
        <f>SUM(C354:C355)</f>
        <v>10</v>
      </c>
      <c r="D353" s="533">
        <f>SUM(D354:D355)</f>
        <v>10</v>
      </c>
      <c r="E353" s="534">
        <f t="shared" si="16"/>
        <v>1</v>
      </c>
      <c r="F353" s="534">
        <v>5</v>
      </c>
    </row>
    <row r="354" s="457" customFormat="1" ht="24" customHeight="1" spans="1:6">
      <c r="A354" s="537" t="s">
        <v>384</v>
      </c>
      <c r="B354" s="551"/>
      <c r="C354" s="535">
        <v>10</v>
      </c>
      <c r="D354" s="535">
        <v>10</v>
      </c>
      <c r="E354" s="534">
        <f t="shared" si="16"/>
        <v>1</v>
      </c>
      <c r="F354" s="534"/>
    </row>
    <row r="355" s="457" customFormat="1" ht="24" customHeight="1" spans="1:6">
      <c r="A355" s="537" t="s">
        <v>385</v>
      </c>
      <c r="B355" s="540"/>
      <c r="C355" s="535"/>
      <c r="D355" s="535"/>
      <c r="E355" s="534" t="str">
        <f t="shared" si="16"/>
        <v/>
      </c>
      <c r="F355" s="536">
        <v>0</v>
      </c>
    </row>
    <row r="356" s="457" customFormat="1" ht="24" customHeight="1" spans="1:6">
      <c r="A356" s="539" t="s">
        <v>386</v>
      </c>
      <c r="B356" s="533">
        <f>SUM(B357:B358)</f>
        <v>78</v>
      </c>
      <c r="C356" s="533">
        <f>SUM(C357:C358)</f>
        <v>183</v>
      </c>
      <c r="D356" s="533">
        <f>SUM(D357:D358)</f>
        <v>183</v>
      </c>
      <c r="E356" s="534">
        <f t="shared" si="16"/>
        <v>1</v>
      </c>
      <c r="F356" s="534">
        <v>1.45238095238095</v>
      </c>
    </row>
    <row r="357" s="457" customFormat="1" ht="24" customHeight="1" spans="1:6">
      <c r="A357" s="537" t="s">
        <v>387</v>
      </c>
      <c r="B357" s="535"/>
      <c r="C357" s="535">
        <v>87</v>
      </c>
      <c r="D357" s="535">
        <v>87</v>
      </c>
      <c r="E357" s="534">
        <f t="shared" si="16"/>
        <v>1</v>
      </c>
      <c r="F357" s="536">
        <v>2.55882352941176</v>
      </c>
    </row>
    <row r="358" s="457" customFormat="1" ht="24" customHeight="1" spans="1:6">
      <c r="A358" s="537" t="s">
        <v>388</v>
      </c>
      <c r="B358" s="535">
        <v>78</v>
      </c>
      <c r="C358" s="535">
        <v>96</v>
      </c>
      <c r="D358" s="535">
        <v>96</v>
      </c>
      <c r="E358" s="534">
        <f t="shared" si="16"/>
        <v>1</v>
      </c>
      <c r="F358" s="536">
        <v>1.04347826086957</v>
      </c>
    </row>
    <row r="359" s="457" customFormat="1" ht="24" customHeight="1" spans="1:6">
      <c r="A359" s="539" t="s">
        <v>389</v>
      </c>
      <c r="B359" s="533">
        <f>SUM(B360:B363)</f>
        <v>3981</v>
      </c>
      <c r="C359" s="533">
        <f>SUM(C360:C363)</f>
        <v>4023</v>
      </c>
      <c r="D359" s="533">
        <f>SUM(D360:D363)</f>
        <v>4023</v>
      </c>
      <c r="E359" s="534">
        <f t="shared" si="16"/>
        <v>1</v>
      </c>
      <c r="F359" s="534">
        <v>1.09380097879282</v>
      </c>
    </row>
    <row r="360" s="457" customFormat="1" ht="24" customHeight="1" spans="1:6">
      <c r="A360" s="537" t="s">
        <v>390</v>
      </c>
      <c r="B360" s="540">
        <v>1320</v>
      </c>
      <c r="C360" s="535">
        <v>1289</v>
      </c>
      <c r="D360" s="535">
        <v>1289</v>
      </c>
      <c r="E360" s="534">
        <f t="shared" si="16"/>
        <v>1</v>
      </c>
      <c r="F360" s="536">
        <v>1.06528925619835</v>
      </c>
    </row>
    <row r="361" s="457" customFormat="1" ht="24" customHeight="1" spans="1:6">
      <c r="A361" s="537" t="s">
        <v>391</v>
      </c>
      <c r="B361" s="540">
        <v>1862</v>
      </c>
      <c r="C361" s="535">
        <v>1904</v>
      </c>
      <c r="D361" s="535">
        <v>1904</v>
      </c>
      <c r="E361" s="534">
        <f t="shared" si="16"/>
        <v>1</v>
      </c>
      <c r="F361" s="536">
        <v>1.11802701115678</v>
      </c>
    </row>
    <row r="362" s="457" customFormat="1" ht="24" customHeight="1" spans="1:6">
      <c r="A362" s="537" t="s">
        <v>392</v>
      </c>
      <c r="B362" s="540">
        <v>360</v>
      </c>
      <c r="C362" s="535">
        <v>361</v>
      </c>
      <c r="D362" s="535">
        <v>361</v>
      </c>
      <c r="E362" s="534">
        <f t="shared" si="16"/>
        <v>1</v>
      </c>
      <c r="F362" s="536">
        <v>1.07761194029851</v>
      </c>
    </row>
    <row r="363" s="457" customFormat="1" ht="24" customHeight="1" spans="1:6">
      <c r="A363" s="537" t="s">
        <v>393</v>
      </c>
      <c r="B363" s="540">
        <v>439</v>
      </c>
      <c r="C363" s="535">
        <v>469</v>
      </c>
      <c r="D363" s="535">
        <v>469</v>
      </c>
      <c r="E363" s="534">
        <f t="shared" si="16"/>
        <v>1</v>
      </c>
      <c r="F363" s="536">
        <v>1.0906976744186</v>
      </c>
    </row>
    <row r="364" s="457" customFormat="1" ht="24" customHeight="1" spans="1:6">
      <c r="A364" s="539" t="s">
        <v>394</v>
      </c>
      <c r="B364" s="533">
        <f>SUM(B365:B366)</f>
        <v>0</v>
      </c>
      <c r="C364" s="533">
        <f>SUM(C365:C366)</f>
        <v>0</v>
      </c>
      <c r="D364" s="533">
        <f>SUM(D365:D366)</f>
        <v>0</v>
      </c>
      <c r="E364" s="534" t="str">
        <f t="shared" ref="E364:E427" si="17">IFERROR(D364/C364,"")</f>
        <v/>
      </c>
      <c r="F364" s="534">
        <v>0</v>
      </c>
    </row>
    <row r="365" s="457" customFormat="1" ht="24" customHeight="1" spans="1:6">
      <c r="A365" s="537" t="s">
        <v>395</v>
      </c>
      <c r="B365" s="533"/>
      <c r="C365" s="535"/>
      <c r="D365" s="535"/>
      <c r="E365" s="534" t="str">
        <f t="shared" si="17"/>
        <v/>
      </c>
      <c r="F365" s="536"/>
    </row>
    <row r="366" s="457" customFormat="1" ht="24" customHeight="1" spans="1:6">
      <c r="A366" s="537" t="s">
        <v>396</v>
      </c>
      <c r="B366" s="535"/>
      <c r="C366" s="535"/>
      <c r="D366" s="535"/>
      <c r="E366" s="534" t="str">
        <f t="shared" si="17"/>
        <v/>
      </c>
      <c r="F366" s="536">
        <v>0</v>
      </c>
    </row>
    <row r="367" s="457" customFormat="1" ht="24" customHeight="1" spans="1:6">
      <c r="A367" s="539" t="s">
        <v>397</v>
      </c>
      <c r="B367" s="533">
        <f>SUM(B368)</f>
        <v>0</v>
      </c>
      <c r="C367" s="533">
        <f>SUM(C368)</f>
        <v>154</v>
      </c>
      <c r="D367" s="533">
        <f>SUM(D368)</f>
        <v>154</v>
      </c>
      <c r="E367" s="534">
        <f t="shared" si="17"/>
        <v>1</v>
      </c>
      <c r="F367" s="534">
        <v>3.08</v>
      </c>
    </row>
    <row r="368" s="457" customFormat="1" ht="24" customHeight="1" spans="1:6">
      <c r="A368" s="537" t="s">
        <v>398</v>
      </c>
      <c r="B368" s="535"/>
      <c r="C368" s="535">
        <v>154</v>
      </c>
      <c r="D368" s="535">
        <v>154</v>
      </c>
      <c r="E368" s="534">
        <f t="shared" si="17"/>
        <v>1</v>
      </c>
      <c r="F368" s="536">
        <v>3.08</v>
      </c>
    </row>
    <row r="369" s="457" customFormat="1" ht="24" customHeight="1" spans="1:6">
      <c r="A369" s="539" t="s">
        <v>399</v>
      </c>
      <c r="B369" s="533">
        <f>SUM(B370)</f>
        <v>0</v>
      </c>
      <c r="C369" s="533">
        <f>SUM(C370)</f>
        <v>0</v>
      </c>
      <c r="D369" s="533">
        <f>SUM(D370)</f>
        <v>0</v>
      </c>
      <c r="E369" s="534" t="str">
        <f t="shared" si="17"/>
        <v/>
      </c>
      <c r="F369" s="534">
        <v>0</v>
      </c>
    </row>
    <row r="370" s="457" customFormat="1" ht="24" customHeight="1" spans="1:6">
      <c r="A370" s="537" t="s">
        <v>400</v>
      </c>
      <c r="B370" s="535"/>
      <c r="C370" s="535"/>
      <c r="D370" s="535"/>
      <c r="E370" s="534" t="str">
        <f t="shared" si="17"/>
        <v/>
      </c>
      <c r="F370" s="536">
        <v>0</v>
      </c>
    </row>
    <row r="371" s="457" customFormat="1" ht="24" customHeight="1" spans="1:6">
      <c r="A371" s="539" t="s">
        <v>401</v>
      </c>
      <c r="B371" s="533">
        <f>SUM(B372:B376)</f>
        <v>216</v>
      </c>
      <c r="C371" s="533">
        <f>SUM(C372:C376)</f>
        <v>382</v>
      </c>
      <c r="D371" s="533">
        <f>SUM(D372:D376)</f>
        <v>382</v>
      </c>
      <c r="E371" s="534">
        <f t="shared" si="17"/>
        <v>1</v>
      </c>
      <c r="F371" s="534">
        <v>0.884259259259259</v>
      </c>
    </row>
    <row r="372" s="457" customFormat="1" ht="24" customHeight="1" spans="1:6">
      <c r="A372" s="537" t="s">
        <v>223</v>
      </c>
      <c r="B372" s="535">
        <v>156</v>
      </c>
      <c r="C372" s="535">
        <v>239</v>
      </c>
      <c r="D372" s="535">
        <v>239</v>
      </c>
      <c r="E372" s="534">
        <f t="shared" si="17"/>
        <v>1</v>
      </c>
      <c r="F372" s="536">
        <v>1.00420168067227</v>
      </c>
    </row>
    <row r="373" s="457" customFormat="1" ht="24" customHeight="1" spans="1:6">
      <c r="A373" s="537" t="s">
        <v>224</v>
      </c>
      <c r="B373" s="535"/>
      <c r="C373" s="535">
        <v>1</v>
      </c>
      <c r="D373" s="535">
        <v>1</v>
      </c>
      <c r="E373" s="534">
        <f t="shared" si="17"/>
        <v>1</v>
      </c>
      <c r="F373" s="536">
        <v>0.025</v>
      </c>
    </row>
    <row r="374" s="457" customFormat="1" ht="24" customHeight="1" spans="1:6">
      <c r="A374" s="537" t="s">
        <v>402</v>
      </c>
      <c r="B374" s="535"/>
      <c r="C374" s="535"/>
      <c r="D374" s="535"/>
      <c r="E374" s="534" t="str">
        <f t="shared" si="17"/>
        <v/>
      </c>
      <c r="F374" s="536">
        <v>0</v>
      </c>
    </row>
    <row r="375" s="457" customFormat="1" ht="24" customHeight="1" spans="1:6">
      <c r="A375" s="537" t="s">
        <v>230</v>
      </c>
      <c r="B375" s="535">
        <v>60</v>
      </c>
      <c r="C375" s="535">
        <v>89</v>
      </c>
      <c r="D375" s="535">
        <v>89</v>
      </c>
      <c r="E375" s="534">
        <f t="shared" si="17"/>
        <v>1</v>
      </c>
      <c r="F375" s="536">
        <v>0.855769230769231</v>
      </c>
    </row>
    <row r="376" s="457" customFormat="1" ht="24" customHeight="1" spans="1:6">
      <c r="A376" s="537" t="s">
        <v>403</v>
      </c>
      <c r="B376" s="535"/>
      <c r="C376" s="535">
        <v>53</v>
      </c>
      <c r="D376" s="535">
        <v>53</v>
      </c>
      <c r="E376" s="534">
        <f t="shared" si="17"/>
        <v>1</v>
      </c>
      <c r="F376" s="536">
        <v>1.12765957446809</v>
      </c>
    </row>
    <row r="377" s="457" customFormat="1" ht="24" customHeight="1" spans="1:6">
      <c r="A377" s="539" t="s">
        <v>404</v>
      </c>
      <c r="B377" s="533">
        <f>SUM(B378)</f>
        <v>0</v>
      </c>
      <c r="C377" s="533">
        <f>SUM(C378)</f>
        <v>568</v>
      </c>
      <c r="D377" s="533">
        <f>SUM(D378)</f>
        <v>568</v>
      </c>
      <c r="E377" s="534">
        <f t="shared" si="17"/>
        <v>1</v>
      </c>
      <c r="F377" s="534">
        <v>21.8461538461538</v>
      </c>
    </row>
    <row r="378" s="457" customFormat="1" ht="24" customHeight="1" spans="1:6">
      <c r="A378" s="537" t="s">
        <v>405</v>
      </c>
      <c r="B378" s="535"/>
      <c r="C378" s="535">
        <v>568</v>
      </c>
      <c r="D378" s="535">
        <v>568</v>
      </c>
      <c r="E378" s="534">
        <f t="shared" si="17"/>
        <v>1</v>
      </c>
      <c r="F378" s="536">
        <v>21.8461538461538</v>
      </c>
    </row>
    <row r="379" s="457" customFormat="1" ht="24" customHeight="1" spans="1:6">
      <c r="A379" s="539" t="s">
        <v>48</v>
      </c>
      <c r="B379" s="533">
        <f>SUM(B380+B384+B386+B389+B393+B397+B403)+B401</f>
        <v>180</v>
      </c>
      <c r="C379" s="533">
        <f>SUM(C380+C384+C386+C389+C393+C397+C403)+C401</f>
        <v>13009</v>
      </c>
      <c r="D379" s="533">
        <f>SUM(D380+D384+D386+D389+D393+D397+D403)+D401</f>
        <v>11769</v>
      </c>
      <c r="E379" s="534">
        <f t="shared" si="17"/>
        <v>0.904681374433085</v>
      </c>
      <c r="F379" s="534">
        <v>3.28010033444816</v>
      </c>
    </row>
    <row r="380" s="457" customFormat="1" ht="24" customHeight="1" spans="1:6">
      <c r="A380" s="539" t="s">
        <v>406</v>
      </c>
      <c r="B380" s="533">
        <f>SUM(B381:B383)</f>
        <v>0</v>
      </c>
      <c r="C380" s="533">
        <f>SUM(C381:C383)</f>
        <v>630</v>
      </c>
      <c r="D380" s="533">
        <f>SUM(D381:D383)</f>
        <v>630</v>
      </c>
      <c r="E380" s="534">
        <f t="shared" si="17"/>
        <v>1</v>
      </c>
      <c r="F380" s="534">
        <v>1.30434782608696</v>
      </c>
    </row>
    <row r="381" s="457" customFormat="1" ht="24" customHeight="1" spans="1:6">
      <c r="A381" s="537" t="s">
        <v>223</v>
      </c>
      <c r="B381" s="535"/>
      <c r="C381" s="535">
        <v>61</v>
      </c>
      <c r="D381" s="535">
        <v>61</v>
      </c>
      <c r="E381" s="534">
        <f t="shared" si="17"/>
        <v>1</v>
      </c>
      <c r="F381" s="536">
        <v>0.847222222222222</v>
      </c>
    </row>
    <row r="382" s="457" customFormat="1" ht="24" customHeight="1" spans="1:6">
      <c r="A382" s="537" t="s">
        <v>224</v>
      </c>
      <c r="B382" s="535"/>
      <c r="C382" s="535"/>
      <c r="D382" s="535"/>
      <c r="E382" s="534" t="str">
        <f t="shared" si="17"/>
        <v/>
      </c>
      <c r="F382" s="536"/>
    </row>
    <row r="383" s="457" customFormat="1" ht="24" customHeight="1" spans="1:6">
      <c r="A383" s="537" t="s">
        <v>407</v>
      </c>
      <c r="B383" s="535"/>
      <c r="C383" s="535">
        <v>569</v>
      </c>
      <c r="D383" s="535">
        <v>569</v>
      </c>
      <c r="E383" s="534">
        <f t="shared" si="17"/>
        <v>1</v>
      </c>
      <c r="F383" s="536">
        <v>1.38442822384428</v>
      </c>
    </row>
    <row r="384" s="457" customFormat="1" ht="24" customHeight="1" spans="1:6">
      <c r="A384" s="539" t="s">
        <v>408</v>
      </c>
      <c r="B384" s="533">
        <f>B385</f>
        <v>180</v>
      </c>
      <c r="C384" s="533">
        <f>C385</f>
        <v>179</v>
      </c>
      <c r="D384" s="533">
        <f>D385</f>
        <v>179</v>
      </c>
      <c r="E384" s="534">
        <f t="shared" si="17"/>
        <v>1</v>
      </c>
      <c r="F384" s="534">
        <v>0.994444444444444</v>
      </c>
    </row>
    <row r="385" s="457" customFormat="1" ht="24" customHeight="1" spans="1:6">
      <c r="A385" s="537" t="s">
        <v>409</v>
      </c>
      <c r="B385" s="535">
        <v>180</v>
      </c>
      <c r="C385" s="535">
        <v>179</v>
      </c>
      <c r="D385" s="535">
        <v>179</v>
      </c>
      <c r="E385" s="534">
        <f t="shared" si="17"/>
        <v>1</v>
      </c>
      <c r="F385" s="536">
        <v>0.994444444444444</v>
      </c>
    </row>
    <row r="386" s="457" customFormat="1" ht="24" customHeight="1" spans="1:6">
      <c r="A386" s="539" t="s">
        <v>410</v>
      </c>
      <c r="B386" s="533">
        <f>SUM(B387:B388)</f>
        <v>0</v>
      </c>
      <c r="C386" s="533">
        <f>SUM(C387:C388)</f>
        <v>0</v>
      </c>
      <c r="D386" s="533">
        <f>SUM(D387:D388)</f>
        <v>0</v>
      </c>
      <c r="E386" s="534" t="str">
        <f t="shared" si="17"/>
        <v/>
      </c>
      <c r="F386" s="534">
        <v>0</v>
      </c>
    </row>
    <row r="387" s="457" customFormat="1" ht="24" customHeight="1" spans="1:6">
      <c r="A387" s="537" t="s">
        <v>411</v>
      </c>
      <c r="B387" s="535"/>
      <c r="C387" s="535"/>
      <c r="D387" s="535"/>
      <c r="E387" s="534" t="str">
        <f t="shared" si="17"/>
        <v/>
      </c>
      <c r="F387" s="536">
        <v>0</v>
      </c>
    </row>
    <row r="388" s="457" customFormat="1" ht="24" customHeight="1" spans="1:6">
      <c r="A388" s="537" t="s">
        <v>412</v>
      </c>
      <c r="B388" s="535"/>
      <c r="C388" s="535"/>
      <c r="D388" s="535"/>
      <c r="E388" s="534" t="str">
        <f t="shared" si="17"/>
        <v/>
      </c>
      <c r="F388" s="536">
        <v>0</v>
      </c>
    </row>
    <row r="389" s="457" customFormat="1" ht="24" customHeight="1" spans="1:6">
      <c r="A389" s="539" t="s">
        <v>413</v>
      </c>
      <c r="B389" s="533">
        <f>SUM(B390:B391)</f>
        <v>0</v>
      </c>
      <c r="C389" s="533">
        <f>SUM(C390:C392)</f>
        <v>1882</v>
      </c>
      <c r="D389" s="533">
        <f>SUM(D390:D392)</f>
        <v>1882</v>
      </c>
      <c r="E389" s="534">
        <f t="shared" si="17"/>
        <v>1</v>
      </c>
      <c r="F389" s="534">
        <v>0.709920784609581</v>
      </c>
    </row>
    <row r="390" s="457" customFormat="1" ht="24" customHeight="1" spans="1:6">
      <c r="A390" s="537" t="s">
        <v>414</v>
      </c>
      <c r="B390" s="535"/>
      <c r="C390" s="535">
        <v>1029</v>
      </c>
      <c r="D390" s="535">
        <v>1029</v>
      </c>
      <c r="E390" s="534">
        <f t="shared" si="17"/>
        <v>1</v>
      </c>
      <c r="F390" s="536">
        <v>0.515789473684211</v>
      </c>
    </row>
    <row r="391" s="457" customFormat="1" ht="24" customHeight="1" spans="1:6">
      <c r="A391" s="537" t="s">
        <v>415</v>
      </c>
      <c r="B391" s="535"/>
      <c r="C391" s="535">
        <v>5</v>
      </c>
      <c r="D391" s="535">
        <v>5</v>
      </c>
      <c r="E391" s="534">
        <f t="shared" si="17"/>
        <v>1</v>
      </c>
      <c r="F391" s="536">
        <v>0.0476190476190476</v>
      </c>
    </row>
    <row r="392" s="457" customFormat="1" ht="24" customHeight="1" spans="1:6">
      <c r="A392" s="537" t="s">
        <v>416</v>
      </c>
      <c r="B392" s="535"/>
      <c r="C392" s="535">
        <v>848</v>
      </c>
      <c r="D392" s="535">
        <v>848</v>
      </c>
      <c r="E392" s="534">
        <f t="shared" si="17"/>
        <v>1</v>
      </c>
      <c r="F392" s="536">
        <v>1.53901996370236</v>
      </c>
    </row>
    <row r="393" s="457" customFormat="1" ht="24" customHeight="1" spans="1:6">
      <c r="A393" s="539" t="s">
        <v>417</v>
      </c>
      <c r="B393" s="533">
        <f>SUM(B394:B396)</f>
        <v>0</v>
      </c>
      <c r="C393" s="533">
        <f>SUM(C394:C396)</f>
        <v>27</v>
      </c>
      <c r="D393" s="533">
        <f>SUM(D394:D396)</f>
        <v>27</v>
      </c>
      <c r="E393" s="534">
        <f t="shared" si="17"/>
        <v>1</v>
      </c>
      <c r="F393" s="534">
        <v>1.17391304347826</v>
      </c>
    </row>
    <row r="394" s="457" customFormat="1" ht="24" customHeight="1" spans="1:6">
      <c r="A394" s="537" t="s">
        <v>418</v>
      </c>
      <c r="B394" s="533"/>
      <c r="C394" s="535"/>
      <c r="D394" s="535"/>
      <c r="E394" s="534" t="str">
        <f t="shared" si="17"/>
        <v/>
      </c>
      <c r="F394" s="536"/>
    </row>
    <row r="395" s="457" customFormat="1" ht="24" customHeight="1" spans="1:6">
      <c r="A395" s="537" t="s">
        <v>419</v>
      </c>
      <c r="B395" s="535"/>
      <c r="C395" s="535">
        <v>19</v>
      </c>
      <c r="D395" s="535">
        <v>19</v>
      </c>
      <c r="E395" s="534">
        <f t="shared" si="17"/>
        <v>1</v>
      </c>
      <c r="F395" s="536">
        <v>0.826086956521739</v>
      </c>
    </row>
    <row r="396" s="457" customFormat="1" ht="24" customHeight="1" spans="1:6">
      <c r="A396" s="537" t="s">
        <v>420</v>
      </c>
      <c r="B396" s="535"/>
      <c r="C396" s="535">
        <v>8</v>
      </c>
      <c r="D396" s="535">
        <v>8</v>
      </c>
      <c r="E396" s="534">
        <f t="shared" si="17"/>
        <v>1</v>
      </c>
      <c r="F396" s="536"/>
    </row>
    <row r="397" s="457" customFormat="1" ht="24" customHeight="1" spans="1:6">
      <c r="A397" s="539" t="s">
        <v>421</v>
      </c>
      <c r="B397" s="533">
        <f>SUM(B398)</f>
        <v>0</v>
      </c>
      <c r="C397" s="533">
        <f>SUM(C398)</f>
        <v>65</v>
      </c>
      <c r="D397" s="533">
        <f>SUM(D398)</f>
        <v>65</v>
      </c>
      <c r="E397" s="534">
        <f t="shared" si="17"/>
        <v>1</v>
      </c>
      <c r="F397" s="534">
        <v>0.8125</v>
      </c>
    </row>
    <row r="398" s="457" customFormat="1" ht="24" customHeight="1" spans="1:6">
      <c r="A398" s="537" t="s">
        <v>422</v>
      </c>
      <c r="B398" s="535"/>
      <c r="C398" s="535">
        <v>65</v>
      </c>
      <c r="D398" s="535">
        <v>65</v>
      </c>
      <c r="E398" s="534">
        <f t="shared" si="17"/>
        <v>1</v>
      </c>
      <c r="F398" s="536">
        <v>0.8125</v>
      </c>
    </row>
    <row r="399" s="457" customFormat="1" ht="24" customHeight="1" spans="1:6">
      <c r="A399" s="539" t="s">
        <v>423</v>
      </c>
      <c r="B399" s="533">
        <f>B400</f>
        <v>0</v>
      </c>
      <c r="C399" s="533">
        <f>C400</f>
        <v>0</v>
      </c>
      <c r="D399" s="533">
        <f>D400</f>
        <v>0</v>
      </c>
      <c r="E399" s="534" t="str">
        <f t="shared" si="17"/>
        <v/>
      </c>
      <c r="F399" s="534"/>
    </row>
    <row r="400" s="457" customFormat="1" ht="24" customHeight="1" spans="1:6">
      <c r="A400" s="537" t="s">
        <v>424</v>
      </c>
      <c r="B400" s="535"/>
      <c r="C400" s="535"/>
      <c r="D400" s="535"/>
      <c r="E400" s="534" t="str">
        <f t="shared" si="17"/>
        <v/>
      </c>
      <c r="F400" s="536"/>
    </row>
    <row r="401" s="457" customFormat="1" ht="24" customHeight="1" spans="1:6">
      <c r="A401" s="539" t="s">
        <v>425</v>
      </c>
      <c r="B401" s="533">
        <f>SUM(B402)</f>
        <v>0</v>
      </c>
      <c r="C401" s="533">
        <f>SUM(C402)</f>
        <v>354</v>
      </c>
      <c r="D401" s="533">
        <f>SUM(D402)</f>
        <v>0</v>
      </c>
      <c r="E401" s="534"/>
      <c r="F401" s="536"/>
    </row>
    <row r="402" s="457" customFormat="1" ht="24" customHeight="1" spans="1:6">
      <c r="A402" s="552" t="s">
        <v>426</v>
      </c>
      <c r="B402" s="535"/>
      <c r="C402" s="535">
        <v>354</v>
      </c>
      <c r="D402" s="535"/>
      <c r="E402" s="534"/>
      <c r="F402" s="536"/>
    </row>
    <row r="403" s="457" customFormat="1" ht="24" customHeight="1" spans="1:6">
      <c r="A403" s="539" t="s">
        <v>427</v>
      </c>
      <c r="B403" s="533">
        <f>SUM(B404)</f>
        <v>0</v>
      </c>
      <c r="C403" s="533">
        <f>SUM(C404)</f>
        <v>9872</v>
      </c>
      <c r="D403" s="533">
        <f>SUM(D404)</f>
        <v>8986</v>
      </c>
      <c r="E403" s="534">
        <f t="shared" ref="E403:E430" si="18">IFERROR(D403/C403,"")</f>
        <v>0.910251215559157</v>
      </c>
      <c r="F403" s="534">
        <v>528.588235294118</v>
      </c>
    </row>
    <row r="404" s="457" customFormat="1" ht="24" customHeight="1" spans="1:6">
      <c r="A404" s="537" t="s">
        <v>428</v>
      </c>
      <c r="B404" s="535"/>
      <c r="C404" s="535">
        <v>9872</v>
      </c>
      <c r="D404" s="535">
        <v>8986</v>
      </c>
      <c r="E404" s="534">
        <f t="shared" si="18"/>
        <v>0.910251215559157</v>
      </c>
      <c r="F404" s="536">
        <v>528.588235294118</v>
      </c>
    </row>
    <row r="405" s="457" customFormat="1" ht="24" customHeight="1" spans="1:6">
      <c r="A405" s="539" t="s">
        <v>49</v>
      </c>
      <c r="B405" s="533">
        <f>B406+B412+B414+B417+B419</f>
        <v>1377</v>
      </c>
      <c r="C405" s="533">
        <f>C406+C412+C414+C417+C419</f>
        <v>9142</v>
      </c>
      <c r="D405" s="533">
        <f>D406+D412+D414+D417+D419</f>
        <v>9142</v>
      </c>
      <c r="E405" s="534">
        <f t="shared" si="18"/>
        <v>1</v>
      </c>
      <c r="F405" s="534">
        <v>3.18981158408932</v>
      </c>
    </row>
    <row r="406" s="457" customFormat="1" ht="24" customHeight="1" spans="1:6">
      <c r="A406" s="539" t="s">
        <v>429</v>
      </c>
      <c r="B406" s="533">
        <f>SUM(B407:B411)</f>
        <v>715</v>
      </c>
      <c r="C406" s="533">
        <f>SUM(C407:C411)</f>
        <v>1493</v>
      </c>
      <c r="D406" s="533">
        <f>SUM(D407:D411)</f>
        <v>1493</v>
      </c>
      <c r="E406" s="534">
        <f t="shared" si="18"/>
        <v>1</v>
      </c>
      <c r="F406" s="534">
        <v>1.71609195402299</v>
      </c>
    </row>
    <row r="407" s="457" customFormat="1" ht="24" customHeight="1" spans="1:6">
      <c r="A407" s="537" t="s">
        <v>223</v>
      </c>
      <c r="B407" s="535">
        <v>375</v>
      </c>
      <c r="C407" s="535">
        <v>529</v>
      </c>
      <c r="D407" s="535">
        <v>529</v>
      </c>
      <c r="E407" s="534">
        <f t="shared" si="18"/>
        <v>1</v>
      </c>
      <c r="F407" s="536">
        <v>1.21052631578947</v>
      </c>
    </row>
    <row r="408" s="457" customFormat="1" ht="24" customHeight="1" spans="1:6">
      <c r="A408" s="537" t="s">
        <v>224</v>
      </c>
      <c r="B408" s="535"/>
      <c r="C408" s="535">
        <v>231</v>
      </c>
      <c r="D408" s="535">
        <v>231</v>
      </c>
      <c r="E408" s="534">
        <f t="shared" si="18"/>
        <v>1</v>
      </c>
      <c r="F408" s="536">
        <v>5.13333333333333</v>
      </c>
    </row>
    <row r="409" s="457" customFormat="1" ht="24" customHeight="1" spans="1:6">
      <c r="A409" s="537" t="s">
        <v>270</v>
      </c>
      <c r="B409" s="535">
        <v>211</v>
      </c>
      <c r="C409" s="535">
        <v>303</v>
      </c>
      <c r="D409" s="535">
        <v>303</v>
      </c>
      <c r="E409" s="534">
        <f t="shared" si="18"/>
        <v>1</v>
      </c>
      <c r="F409" s="536">
        <v>1.36486486486486</v>
      </c>
    </row>
    <row r="410" s="457" customFormat="1" ht="24" customHeight="1" spans="1:6">
      <c r="A410" s="537" t="s">
        <v>430</v>
      </c>
      <c r="B410" s="535">
        <v>129</v>
      </c>
      <c r="C410" s="535">
        <v>184</v>
      </c>
      <c r="D410" s="535">
        <v>184</v>
      </c>
      <c r="E410" s="534">
        <f t="shared" si="18"/>
        <v>1</v>
      </c>
      <c r="F410" s="536">
        <v>1.17948717948718</v>
      </c>
    </row>
    <row r="411" s="457" customFormat="1" ht="24" customHeight="1" spans="1:6">
      <c r="A411" s="537" t="s">
        <v>431</v>
      </c>
      <c r="B411" s="535"/>
      <c r="C411" s="535">
        <v>246</v>
      </c>
      <c r="D411" s="535">
        <v>246</v>
      </c>
      <c r="E411" s="534">
        <f t="shared" si="18"/>
        <v>1</v>
      </c>
      <c r="F411" s="536">
        <v>24.6</v>
      </c>
    </row>
    <row r="412" s="457" customFormat="1" ht="24.75" customHeight="1" spans="1:6">
      <c r="A412" s="539" t="s">
        <v>432</v>
      </c>
      <c r="B412" s="533">
        <f>SUM(B413)</f>
        <v>0</v>
      </c>
      <c r="C412" s="533">
        <f>SUM(C413)</f>
        <v>0</v>
      </c>
      <c r="D412" s="533">
        <f>SUM(D413)</f>
        <v>0</v>
      </c>
      <c r="E412" s="534" t="str">
        <f t="shared" si="18"/>
        <v/>
      </c>
      <c r="F412" s="534"/>
    </row>
    <row r="413" s="457" customFormat="1" ht="24" customHeight="1" spans="1:6">
      <c r="A413" s="537" t="s">
        <v>433</v>
      </c>
      <c r="B413" s="535"/>
      <c r="C413" s="535"/>
      <c r="D413" s="535"/>
      <c r="E413" s="534" t="str">
        <f t="shared" si="18"/>
        <v/>
      </c>
      <c r="F413" s="536"/>
    </row>
    <row r="414" s="457" customFormat="1" ht="24.75" customHeight="1" spans="1:6">
      <c r="A414" s="539" t="s">
        <v>434</v>
      </c>
      <c r="B414" s="533">
        <f>SUM(B415:B416)</f>
        <v>0</v>
      </c>
      <c r="C414" s="533">
        <f>SUM(C415:C416)</f>
        <v>5345</v>
      </c>
      <c r="D414" s="533">
        <f>SUM(D415:D416)</f>
        <v>5345</v>
      </c>
      <c r="E414" s="534">
        <f t="shared" si="18"/>
        <v>1</v>
      </c>
      <c r="F414" s="534">
        <v>9.54464285714286</v>
      </c>
    </row>
    <row r="415" s="457" customFormat="1" ht="24" customHeight="1" spans="1:6">
      <c r="A415" s="537" t="s">
        <v>435</v>
      </c>
      <c r="B415" s="535"/>
      <c r="C415" s="535">
        <v>4594</v>
      </c>
      <c r="D415" s="535">
        <v>4594</v>
      </c>
      <c r="E415" s="534">
        <f t="shared" si="18"/>
        <v>1</v>
      </c>
      <c r="F415" s="536">
        <v>12.2506666666667</v>
      </c>
    </row>
    <row r="416" s="457" customFormat="1" ht="24" customHeight="1" spans="1:6">
      <c r="A416" s="537" t="s">
        <v>436</v>
      </c>
      <c r="B416" s="535"/>
      <c r="C416" s="535">
        <v>751</v>
      </c>
      <c r="D416" s="535">
        <v>751</v>
      </c>
      <c r="E416" s="534">
        <f t="shared" si="18"/>
        <v>1</v>
      </c>
      <c r="F416" s="536">
        <v>4.05945945945946</v>
      </c>
    </row>
    <row r="417" s="457" customFormat="1" ht="24.75" customHeight="1" spans="1:6">
      <c r="A417" s="549" t="s">
        <v>437</v>
      </c>
      <c r="B417" s="533">
        <f>SUM(B418)</f>
        <v>662</v>
      </c>
      <c r="C417" s="533">
        <f>SUM(C418)</f>
        <v>1369</v>
      </c>
      <c r="D417" s="533">
        <f>SUM(D418)</f>
        <v>1369</v>
      </c>
      <c r="E417" s="534">
        <f t="shared" si="18"/>
        <v>1</v>
      </c>
      <c r="F417" s="534">
        <v>1.19772528433946</v>
      </c>
    </row>
    <row r="418" s="457" customFormat="1" ht="24" customHeight="1" spans="1:6">
      <c r="A418" s="550" t="s">
        <v>438</v>
      </c>
      <c r="B418" s="535">
        <v>662</v>
      </c>
      <c r="C418" s="535">
        <v>1369</v>
      </c>
      <c r="D418" s="535">
        <v>1369</v>
      </c>
      <c r="E418" s="534">
        <f t="shared" si="18"/>
        <v>1</v>
      </c>
      <c r="F418" s="536">
        <v>1.19772528433946</v>
      </c>
    </row>
    <row r="419" s="457" customFormat="1" ht="24.75" customHeight="1" spans="1:6">
      <c r="A419" s="539" t="s">
        <v>439</v>
      </c>
      <c r="B419" s="533">
        <f>SUM(B420)</f>
        <v>0</v>
      </c>
      <c r="C419" s="533">
        <f>SUM(C420)</f>
        <v>935</v>
      </c>
      <c r="D419" s="533">
        <f>SUM(D420)</f>
        <v>935</v>
      </c>
      <c r="E419" s="534">
        <f t="shared" si="18"/>
        <v>1</v>
      </c>
      <c r="F419" s="534">
        <v>3.19112627986348</v>
      </c>
    </row>
    <row r="420" s="457" customFormat="1" ht="24" customHeight="1" spans="1:6">
      <c r="A420" s="537" t="s">
        <v>440</v>
      </c>
      <c r="B420" s="535"/>
      <c r="C420" s="535">
        <v>935</v>
      </c>
      <c r="D420" s="535">
        <v>935</v>
      </c>
      <c r="E420" s="534">
        <f t="shared" si="18"/>
        <v>1</v>
      </c>
      <c r="F420" s="536">
        <v>3.19112627986348</v>
      </c>
    </row>
    <row r="421" s="457" customFormat="1" ht="24" customHeight="1" spans="1:6">
      <c r="A421" s="539" t="s">
        <v>50</v>
      </c>
      <c r="B421" s="533">
        <f>B422+B438+B450+B461+B469+B474+B479</f>
        <v>10200</v>
      </c>
      <c r="C421" s="533">
        <f>C422+C438+C450+C461+C469+C474+C479</f>
        <v>48901</v>
      </c>
      <c r="D421" s="533">
        <f>D422+D438+D450+D461+D469+D474+D479</f>
        <v>48901</v>
      </c>
      <c r="E421" s="534">
        <f t="shared" si="18"/>
        <v>1</v>
      </c>
      <c r="F421" s="534">
        <v>1.00008180460969</v>
      </c>
    </row>
    <row r="422" s="457" customFormat="1" ht="24" customHeight="1" spans="1:6">
      <c r="A422" s="539" t="s">
        <v>441</v>
      </c>
      <c r="B422" s="533">
        <f>SUM(B423:B437)</f>
        <v>8214</v>
      </c>
      <c r="C422" s="533">
        <f>SUM(C423:C437)</f>
        <v>10896</v>
      </c>
      <c r="D422" s="533">
        <f>SUM(D423:D437)</f>
        <v>10896</v>
      </c>
      <c r="E422" s="534">
        <f t="shared" si="18"/>
        <v>1</v>
      </c>
      <c r="F422" s="534">
        <v>1.11502251330332</v>
      </c>
    </row>
    <row r="423" s="457" customFormat="1" ht="24" customHeight="1" spans="1:6">
      <c r="A423" s="537" t="s">
        <v>135</v>
      </c>
      <c r="B423" s="535">
        <v>495</v>
      </c>
      <c r="C423" s="535">
        <v>842</v>
      </c>
      <c r="D423" s="535">
        <v>842</v>
      </c>
      <c r="E423" s="534">
        <f t="shared" si="18"/>
        <v>1</v>
      </c>
      <c r="F423" s="536">
        <v>1.12566844919786</v>
      </c>
    </row>
    <row r="424" s="457" customFormat="1" ht="24" customHeight="1" spans="1:6">
      <c r="A424" s="537" t="s">
        <v>136</v>
      </c>
      <c r="B424" s="535"/>
      <c r="C424" s="535"/>
      <c r="D424" s="535"/>
      <c r="E424" s="534" t="str">
        <f t="shared" si="18"/>
        <v/>
      </c>
      <c r="F424" s="536">
        <v>0</v>
      </c>
    </row>
    <row r="425" s="457" customFormat="1" ht="24" customHeight="1" spans="1:6">
      <c r="A425" s="537" t="s">
        <v>140</v>
      </c>
      <c r="B425" s="535">
        <v>3084</v>
      </c>
      <c r="C425" s="535">
        <v>4282</v>
      </c>
      <c r="D425" s="535">
        <v>4282</v>
      </c>
      <c r="E425" s="534">
        <f t="shared" si="18"/>
        <v>1</v>
      </c>
      <c r="F425" s="536">
        <v>1.05183001719479</v>
      </c>
    </row>
    <row r="426" s="457" customFormat="1" ht="24" customHeight="1" spans="1:6">
      <c r="A426" s="537" t="s">
        <v>442</v>
      </c>
      <c r="B426" s="535">
        <v>12</v>
      </c>
      <c r="C426" s="535">
        <v>24</v>
      </c>
      <c r="D426" s="535">
        <v>24</v>
      </c>
      <c r="E426" s="534">
        <f t="shared" si="18"/>
        <v>1</v>
      </c>
      <c r="F426" s="536">
        <v>1.41176470588235</v>
      </c>
    </row>
    <row r="427" s="457" customFormat="1" ht="24" customHeight="1" spans="1:6">
      <c r="A427" s="537" t="s">
        <v>443</v>
      </c>
      <c r="B427" s="535"/>
      <c r="C427" s="535">
        <v>2</v>
      </c>
      <c r="D427" s="535">
        <v>2</v>
      </c>
      <c r="E427" s="534">
        <f t="shared" si="18"/>
        <v>1</v>
      </c>
      <c r="F427" s="536">
        <v>0.4</v>
      </c>
    </row>
    <row r="428" s="457" customFormat="1" ht="24" customHeight="1" spans="1:6">
      <c r="A428" s="537" t="s">
        <v>444</v>
      </c>
      <c r="B428" s="535"/>
      <c r="C428" s="535">
        <v>1</v>
      </c>
      <c r="D428" s="535">
        <v>1</v>
      </c>
      <c r="E428" s="534">
        <f t="shared" si="18"/>
        <v>1</v>
      </c>
      <c r="F428" s="536"/>
    </row>
    <row r="429" s="457" customFormat="1" ht="24" customHeight="1" spans="1:6">
      <c r="A429" s="537" t="s">
        <v>445</v>
      </c>
      <c r="B429" s="535"/>
      <c r="C429" s="535"/>
      <c r="D429" s="535"/>
      <c r="E429" s="534" t="str">
        <f t="shared" si="18"/>
        <v/>
      </c>
      <c r="F429" s="536">
        <v>0</v>
      </c>
    </row>
    <row r="430" s="457" customFormat="1" ht="24" customHeight="1" spans="1:6">
      <c r="A430" s="537" t="s">
        <v>446</v>
      </c>
      <c r="B430" s="535"/>
      <c r="C430" s="535">
        <v>230</v>
      </c>
      <c r="D430" s="535">
        <v>230</v>
      </c>
      <c r="E430" s="534">
        <f t="shared" si="18"/>
        <v>1</v>
      </c>
      <c r="F430" s="536">
        <v>1.53333333333333</v>
      </c>
    </row>
    <row r="431" s="457" customFormat="1" ht="24" customHeight="1" spans="1:6">
      <c r="A431" s="537" t="s">
        <v>447</v>
      </c>
      <c r="B431" s="535"/>
      <c r="C431" s="535">
        <v>214</v>
      </c>
      <c r="D431" s="535">
        <v>214</v>
      </c>
      <c r="E431" s="534"/>
      <c r="F431" s="536"/>
    </row>
    <row r="432" s="457" customFormat="1" ht="24" customHeight="1" spans="1:6">
      <c r="A432" s="537" t="s">
        <v>448</v>
      </c>
      <c r="B432" s="535"/>
      <c r="C432" s="535">
        <v>7</v>
      </c>
      <c r="D432" s="535">
        <v>7</v>
      </c>
      <c r="E432" s="534">
        <f t="shared" ref="E432:E495" si="19">IFERROR(D432/C432,"")</f>
        <v>1</v>
      </c>
      <c r="F432" s="536">
        <v>0.155555555555556</v>
      </c>
    </row>
    <row r="433" s="457" customFormat="1" ht="24" customHeight="1" spans="1:6">
      <c r="A433" s="537" t="s">
        <v>449</v>
      </c>
      <c r="B433" s="535"/>
      <c r="C433" s="535"/>
      <c r="D433" s="535"/>
      <c r="E433" s="534" t="str">
        <f t="shared" si="19"/>
        <v/>
      </c>
      <c r="F433" s="536"/>
    </row>
    <row r="434" s="457" customFormat="1" ht="24" customHeight="1" spans="1:6">
      <c r="A434" s="537" t="s">
        <v>450</v>
      </c>
      <c r="B434" s="535"/>
      <c r="C434" s="535"/>
      <c r="D434" s="535"/>
      <c r="E434" s="534" t="str">
        <f t="shared" si="19"/>
        <v/>
      </c>
      <c r="F434" s="536">
        <v>0</v>
      </c>
    </row>
    <row r="435" s="457" customFormat="1" ht="24" customHeight="1" spans="1:6">
      <c r="A435" s="537" t="s">
        <v>451</v>
      </c>
      <c r="B435" s="535"/>
      <c r="C435" s="535">
        <v>10</v>
      </c>
      <c r="D435" s="535">
        <v>10</v>
      </c>
      <c r="E435" s="534">
        <f t="shared" si="19"/>
        <v>1</v>
      </c>
      <c r="F435" s="536">
        <v>0.029940119760479</v>
      </c>
    </row>
    <row r="436" s="457" customFormat="1" ht="24" customHeight="1" spans="1:6">
      <c r="A436" s="537" t="s">
        <v>452</v>
      </c>
      <c r="B436" s="535"/>
      <c r="C436" s="535">
        <v>424</v>
      </c>
      <c r="D436" s="535">
        <v>424</v>
      </c>
      <c r="E436" s="534">
        <f t="shared" si="19"/>
        <v>1</v>
      </c>
      <c r="F436" s="536">
        <v>28.2666666666667</v>
      </c>
    </row>
    <row r="437" s="457" customFormat="1" ht="24" customHeight="1" spans="1:6">
      <c r="A437" s="537" t="s">
        <v>453</v>
      </c>
      <c r="B437" s="535">
        <v>4623</v>
      </c>
      <c r="C437" s="535">
        <v>4860</v>
      </c>
      <c r="D437" s="535">
        <v>4860</v>
      </c>
      <c r="E437" s="534">
        <f t="shared" si="19"/>
        <v>1</v>
      </c>
      <c r="F437" s="536">
        <v>2.57142857142857</v>
      </c>
    </row>
    <row r="438" s="457" customFormat="1" ht="24" customHeight="1" spans="1:6">
      <c r="A438" s="539" t="s">
        <v>454</v>
      </c>
      <c r="B438" s="533">
        <f>SUM(B439:B449)</f>
        <v>807</v>
      </c>
      <c r="C438" s="533">
        <f>SUM(C439:C449)</f>
        <v>2121</v>
      </c>
      <c r="D438" s="533">
        <f>SUM(D439:D449)</f>
        <v>2121</v>
      </c>
      <c r="E438" s="534">
        <f t="shared" si="19"/>
        <v>1</v>
      </c>
      <c r="F438" s="534">
        <v>0.600339654684404</v>
      </c>
    </row>
    <row r="439" s="457" customFormat="1" ht="24" customHeight="1" spans="1:6">
      <c r="A439" s="537" t="s">
        <v>223</v>
      </c>
      <c r="B439" s="535">
        <v>272</v>
      </c>
      <c r="C439" s="535">
        <v>494</v>
      </c>
      <c r="D439" s="535">
        <v>494</v>
      </c>
      <c r="E439" s="534">
        <f t="shared" si="19"/>
        <v>1</v>
      </c>
      <c r="F439" s="536">
        <v>1.06236559139785</v>
      </c>
    </row>
    <row r="440" s="457" customFormat="1" ht="24" customHeight="1" spans="1:6">
      <c r="A440" s="537" t="s">
        <v>224</v>
      </c>
      <c r="B440" s="535"/>
      <c r="C440" s="535">
        <v>8</v>
      </c>
      <c r="D440" s="535">
        <v>8</v>
      </c>
      <c r="E440" s="534">
        <f t="shared" si="19"/>
        <v>1</v>
      </c>
      <c r="F440" s="536">
        <v>0.888888888888889</v>
      </c>
    </row>
    <row r="441" s="457" customFormat="1" ht="24" customHeight="1" spans="1:6">
      <c r="A441" s="537" t="s">
        <v>455</v>
      </c>
      <c r="B441" s="535">
        <v>535</v>
      </c>
      <c r="C441" s="535">
        <v>812</v>
      </c>
      <c r="D441" s="535">
        <v>812</v>
      </c>
      <c r="E441" s="534">
        <f t="shared" si="19"/>
        <v>1</v>
      </c>
      <c r="F441" s="536">
        <v>0.992665036674817</v>
      </c>
    </row>
    <row r="442" s="457" customFormat="1" ht="24" customHeight="1" spans="1:6">
      <c r="A442" s="537" t="s">
        <v>456</v>
      </c>
      <c r="B442" s="535"/>
      <c r="C442" s="535">
        <v>1</v>
      </c>
      <c r="D442" s="535">
        <v>1</v>
      </c>
      <c r="E442" s="534">
        <f t="shared" si="19"/>
        <v>1</v>
      </c>
      <c r="F442" s="536">
        <v>0.0181818181818182</v>
      </c>
    </row>
    <row r="443" s="457" customFormat="1" ht="24" customHeight="1" spans="1:6">
      <c r="A443" s="537" t="s">
        <v>457</v>
      </c>
      <c r="B443" s="535"/>
      <c r="C443" s="535">
        <v>47</v>
      </c>
      <c r="D443" s="535">
        <v>47</v>
      </c>
      <c r="E443" s="534">
        <f t="shared" si="19"/>
        <v>1</v>
      </c>
      <c r="F443" s="536">
        <v>0.0736677115987461</v>
      </c>
    </row>
    <row r="444" s="457" customFormat="1" ht="24" customHeight="1" spans="1:6">
      <c r="A444" s="537" t="s">
        <v>458</v>
      </c>
      <c r="B444" s="535"/>
      <c r="C444" s="535">
        <v>4</v>
      </c>
      <c r="D444" s="535">
        <v>4</v>
      </c>
      <c r="E444" s="534">
        <f t="shared" si="19"/>
        <v>1</v>
      </c>
      <c r="F444" s="536">
        <v>0.25</v>
      </c>
    </row>
    <row r="445" s="457" customFormat="1" ht="24" customHeight="1" spans="1:6">
      <c r="A445" s="537" t="s">
        <v>459</v>
      </c>
      <c r="B445" s="535"/>
      <c r="C445" s="535">
        <v>40</v>
      </c>
      <c r="D445" s="535">
        <v>40</v>
      </c>
      <c r="E445" s="534">
        <f t="shared" si="19"/>
        <v>1</v>
      </c>
      <c r="F445" s="536">
        <v>0.784313725490196</v>
      </c>
    </row>
    <row r="446" s="457" customFormat="1" ht="24" customHeight="1" spans="1:6">
      <c r="A446" s="537" t="s">
        <v>460</v>
      </c>
      <c r="B446" s="535"/>
      <c r="C446" s="535"/>
      <c r="D446" s="535"/>
      <c r="E446" s="534" t="str">
        <f t="shared" si="19"/>
        <v/>
      </c>
      <c r="F446" s="536">
        <v>0</v>
      </c>
    </row>
    <row r="447" s="457" customFormat="1" ht="24" customHeight="1" spans="1:6">
      <c r="A447" s="537" t="s">
        <v>461</v>
      </c>
      <c r="B447" s="535"/>
      <c r="C447" s="535">
        <v>430</v>
      </c>
      <c r="D447" s="535">
        <v>430</v>
      </c>
      <c r="E447" s="534">
        <f t="shared" si="19"/>
        <v>1</v>
      </c>
      <c r="F447" s="536">
        <v>4.25742574257426</v>
      </c>
    </row>
    <row r="448" s="457" customFormat="1" ht="24" customHeight="1" spans="1:6">
      <c r="A448" s="537" t="s">
        <v>462</v>
      </c>
      <c r="B448" s="535"/>
      <c r="C448" s="535"/>
      <c r="D448" s="535"/>
      <c r="E448" s="534" t="str">
        <f t="shared" si="19"/>
        <v/>
      </c>
      <c r="F448" s="536">
        <v>0</v>
      </c>
    </row>
    <row r="449" s="457" customFormat="1" ht="24" customHeight="1" spans="1:6">
      <c r="A449" s="537" t="s">
        <v>463</v>
      </c>
      <c r="B449" s="535"/>
      <c r="C449" s="535">
        <v>285</v>
      </c>
      <c r="D449" s="535">
        <v>285</v>
      </c>
      <c r="E449" s="534">
        <f t="shared" si="19"/>
        <v>1</v>
      </c>
      <c r="F449" s="536">
        <v>0.235927152317881</v>
      </c>
    </row>
    <row r="450" s="457" customFormat="1" ht="24" customHeight="1" spans="1:6">
      <c r="A450" s="539" t="s">
        <v>464</v>
      </c>
      <c r="B450" s="533">
        <f>SUM(B451:B460)</f>
        <v>318</v>
      </c>
      <c r="C450" s="533">
        <f>SUM(C451:C460)</f>
        <v>1663</v>
      </c>
      <c r="D450" s="533">
        <f>SUM(D451:D460)</f>
        <v>1663</v>
      </c>
      <c r="E450" s="534">
        <f t="shared" si="19"/>
        <v>1</v>
      </c>
      <c r="F450" s="534">
        <v>1.15325936199723</v>
      </c>
    </row>
    <row r="451" s="457" customFormat="1" ht="24" customHeight="1" spans="1:6">
      <c r="A451" s="537" t="s">
        <v>223</v>
      </c>
      <c r="B451" s="535">
        <v>131</v>
      </c>
      <c r="C451" s="535">
        <v>186</v>
      </c>
      <c r="D451" s="535">
        <v>186</v>
      </c>
      <c r="E451" s="534">
        <f t="shared" si="19"/>
        <v>1</v>
      </c>
      <c r="F451" s="536">
        <v>1.10714285714286</v>
      </c>
    </row>
    <row r="452" s="457" customFormat="1" ht="24" customHeight="1" spans="1:6">
      <c r="A452" s="537" t="s">
        <v>224</v>
      </c>
      <c r="B452" s="535"/>
      <c r="C452" s="535"/>
      <c r="D452" s="535"/>
      <c r="E452" s="534" t="str">
        <f t="shared" si="19"/>
        <v/>
      </c>
      <c r="F452" s="536">
        <v>0</v>
      </c>
    </row>
    <row r="453" s="457" customFormat="1" ht="24" customHeight="1" spans="1:6">
      <c r="A453" s="537" t="s">
        <v>270</v>
      </c>
      <c r="B453" s="535">
        <v>187</v>
      </c>
      <c r="C453" s="535">
        <v>258</v>
      </c>
      <c r="D453" s="535">
        <v>258</v>
      </c>
      <c r="E453" s="534">
        <f t="shared" si="19"/>
        <v>1</v>
      </c>
      <c r="F453" s="536">
        <v>0.686170212765957</v>
      </c>
    </row>
    <row r="454" s="457" customFormat="1" ht="24" customHeight="1" spans="1:6">
      <c r="A454" s="537" t="s">
        <v>465</v>
      </c>
      <c r="B454" s="535"/>
      <c r="C454" s="535"/>
      <c r="D454" s="535"/>
      <c r="E454" s="534" t="str">
        <f t="shared" si="19"/>
        <v/>
      </c>
      <c r="F454" s="536"/>
    </row>
    <row r="455" s="457" customFormat="1" ht="24" customHeight="1" spans="1:6">
      <c r="A455" s="537" t="s">
        <v>466</v>
      </c>
      <c r="B455" s="535"/>
      <c r="C455" s="535"/>
      <c r="D455" s="535"/>
      <c r="E455" s="534" t="str">
        <f t="shared" si="19"/>
        <v/>
      </c>
      <c r="F455" s="536">
        <v>0</v>
      </c>
    </row>
    <row r="456" s="457" customFormat="1" ht="24" customHeight="1" spans="1:6">
      <c r="A456" s="537" t="s">
        <v>467</v>
      </c>
      <c r="B456" s="535"/>
      <c r="C456" s="535"/>
      <c r="D456" s="535"/>
      <c r="E456" s="534" t="str">
        <f t="shared" si="19"/>
        <v/>
      </c>
      <c r="F456" s="536">
        <v>0</v>
      </c>
    </row>
    <row r="457" s="457" customFormat="1" ht="24" customHeight="1" spans="1:6">
      <c r="A457" s="537" t="s">
        <v>468</v>
      </c>
      <c r="B457" s="535"/>
      <c r="C457" s="535">
        <v>79</v>
      </c>
      <c r="D457" s="535">
        <v>79</v>
      </c>
      <c r="E457" s="534">
        <f t="shared" si="19"/>
        <v>1</v>
      </c>
      <c r="F457" s="536">
        <v>0.576642335766423</v>
      </c>
    </row>
    <row r="458" s="457" customFormat="1" ht="24" customHeight="1" spans="1:6">
      <c r="A458" s="537" t="s">
        <v>469</v>
      </c>
      <c r="B458" s="535"/>
      <c r="C458" s="535"/>
      <c r="D458" s="535"/>
      <c r="E458" s="534" t="str">
        <f t="shared" si="19"/>
        <v/>
      </c>
      <c r="F458" s="536">
        <v>0</v>
      </c>
    </row>
    <row r="459" s="457" customFormat="1" ht="24" customHeight="1" spans="1:6">
      <c r="A459" s="537" t="s">
        <v>470</v>
      </c>
      <c r="B459" s="535"/>
      <c r="C459" s="535">
        <v>8</v>
      </c>
      <c r="D459" s="535">
        <v>8</v>
      </c>
      <c r="E459" s="534">
        <f t="shared" si="19"/>
        <v>1</v>
      </c>
      <c r="F459" s="536">
        <v>0.32</v>
      </c>
    </row>
    <row r="460" s="457" customFormat="1" ht="24" customHeight="1" spans="1:6">
      <c r="A460" s="537" t="s">
        <v>471</v>
      </c>
      <c r="B460" s="535"/>
      <c r="C460" s="535">
        <v>1132</v>
      </c>
      <c r="D460" s="535">
        <v>1132</v>
      </c>
      <c r="E460" s="534">
        <f t="shared" si="19"/>
        <v>1</v>
      </c>
      <c r="F460" s="536">
        <v>2.11194029850746</v>
      </c>
    </row>
    <row r="461" s="457" customFormat="1" ht="24" customHeight="1" spans="1:6">
      <c r="A461" s="539" t="s">
        <v>472</v>
      </c>
      <c r="B461" s="533">
        <f>SUM(B462:B468)</f>
        <v>496</v>
      </c>
      <c r="C461" s="533">
        <f>SUM(C462:C468)</f>
        <v>31456</v>
      </c>
      <c r="D461" s="533">
        <f>SUM(D462:D468)</f>
        <v>31456</v>
      </c>
      <c r="E461" s="534">
        <f t="shared" si="19"/>
        <v>1</v>
      </c>
      <c r="F461" s="534">
        <v>0.980548628428928</v>
      </c>
    </row>
    <row r="462" s="457" customFormat="1" ht="24" customHeight="1" spans="1:6">
      <c r="A462" s="537" t="s">
        <v>223</v>
      </c>
      <c r="B462" s="535">
        <v>188</v>
      </c>
      <c r="C462" s="535">
        <v>151</v>
      </c>
      <c r="D462" s="535">
        <v>151</v>
      </c>
      <c r="E462" s="534">
        <f t="shared" si="19"/>
        <v>1</v>
      </c>
      <c r="F462" s="536">
        <v>0.511864406779661</v>
      </c>
    </row>
    <row r="463" s="457" customFormat="1" ht="24" customHeight="1" spans="1:6">
      <c r="A463" s="537" t="s">
        <v>224</v>
      </c>
      <c r="B463" s="535"/>
      <c r="C463" s="535">
        <v>99</v>
      </c>
      <c r="D463" s="535">
        <v>99</v>
      </c>
      <c r="E463" s="534">
        <f t="shared" si="19"/>
        <v>1</v>
      </c>
      <c r="F463" s="536"/>
    </row>
    <row r="464" s="457" customFormat="1" ht="24" customHeight="1" spans="1:6">
      <c r="A464" s="537" t="s">
        <v>473</v>
      </c>
      <c r="B464" s="535"/>
      <c r="C464" s="535">
        <v>9726</v>
      </c>
      <c r="D464" s="535">
        <v>9726</v>
      </c>
      <c r="E464" s="534">
        <f t="shared" si="19"/>
        <v>1</v>
      </c>
      <c r="F464" s="536">
        <v>0.534014165705815</v>
      </c>
    </row>
    <row r="465" s="457" customFormat="1" ht="24" customHeight="1" spans="1:6">
      <c r="A465" s="537" t="s">
        <v>474</v>
      </c>
      <c r="B465" s="535"/>
      <c r="C465" s="535">
        <v>5352</v>
      </c>
      <c r="D465" s="535">
        <v>5352</v>
      </c>
      <c r="E465" s="534">
        <f t="shared" si="19"/>
        <v>1</v>
      </c>
      <c r="F465" s="536">
        <v>0.652603341055969</v>
      </c>
    </row>
    <row r="466" s="457" customFormat="1" ht="24" customHeight="1" spans="1:6">
      <c r="A466" s="537" t="s">
        <v>475</v>
      </c>
      <c r="B466" s="535">
        <v>80</v>
      </c>
      <c r="C466" s="535">
        <v>2146</v>
      </c>
      <c r="D466" s="535">
        <v>2146</v>
      </c>
      <c r="E466" s="534">
        <f t="shared" si="19"/>
        <v>1</v>
      </c>
      <c r="F466" s="536">
        <v>29</v>
      </c>
    </row>
    <row r="467" s="457" customFormat="1" ht="24" customHeight="1" spans="1:6">
      <c r="A467" s="537" t="s">
        <v>230</v>
      </c>
      <c r="B467" s="535">
        <v>126</v>
      </c>
      <c r="C467" s="535">
        <v>103</v>
      </c>
      <c r="D467" s="535">
        <v>103</v>
      </c>
      <c r="E467" s="534">
        <f t="shared" si="19"/>
        <v>1</v>
      </c>
      <c r="F467" s="536">
        <v>0.565934065934066</v>
      </c>
    </row>
    <row r="468" s="457" customFormat="1" ht="24" customHeight="1" spans="1:6">
      <c r="A468" s="537" t="s">
        <v>476</v>
      </c>
      <c r="B468" s="535">
        <v>102</v>
      </c>
      <c r="C468" s="535">
        <v>13879</v>
      </c>
      <c r="D468" s="535">
        <v>13879</v>
      </c>
      <c r="E468" s="534">
        <f t="shared" si="19"/>
        <v>1</v>
      </c>
      <c r="F468" s="536">
        <v>2.71339198435973</v>
      </c>
    </row>
    <row r="469" s="457" customFormat="1" ht="24" customHeight="1" spans="1:6">
      <c r="A469" s="539" t="s">
        <v>477</v>
      </c>
      <c r="B469" s="533">
        <f>SUM(B471:B473)</f>
        <v>247</v>
      </c>
      <c r="C469" s="533">
        <f>SUM(C470:C473)</f>
        <v>2663</v>
      </c>
      <c r="D469" s="533">
        <f>SUM(D470:D473)</f>
        <v>2663</v>
      </c>
      <c r="E469" s="534">
        <f t="shared" si="19"/>
        <v>1</v>
      </c>
      <c r="F469" s="534">
        <v>1.47371333702269</v>
      </c>
    </row>
    <row r="470" s="457" customFormat="1" ht="24" customHeight="1" spans="1:6">
      <c r="A470" s="537" t="s">
        <v>478</v>
      </c>
      <c r="B470" s="533"/>
      <c r="C470" s="533"/>
      <c r="D470" s="533"/>
      <c r="E470" s="534" t="str">
        <f t="shared" si="19"/>
        <v/>
      </c>
      <c r="F470" s="534">
        <v>0</v>
      </c>
    </row>
    <row r="471" s="457" customFormat="1" ht="24" customHeight="1" spans="1:6">
      <c r="A471" s="537" t="s">
        <v>479</v>
      </c>
      <c r="B471" s="535">
        <v>141</v>
      </c>
      <c r="C471" s="535">
        <v>1674</v>
      </c>
      <c r="D471" s="535">
        <v>1674</v>
      </c>
      <c r="E471" s="534">
        <f t="shared" si="19"/>
        <v>1</v>
      </c>
      <c r="F471" s="536">
        <v>1.10568031704095</v>
      </c>
    </row>
    <row r="472" s="457" customFormat="1" ht="24" customHeight="1" spans="1:6">
      <c r="A472" s="537" t="s">
        <v>480</v>
      </c>
      <c r="B472" s="535">
        <v>106</v>
      </c>
      <c r="C472" s="535">
        <v>989</v>
      </c>
      <c r="D472" s="535">
        <v>989</v>
      </c>
      <c r="E472" s="534">
        <f t="shared" si="19"/>
        <v>1</v>
      </c>
      <c r="F472" s="536">
        <v>4.47511312217195</v>
      </c>
    </row>
    <row r="473" s="457" customFormat="1" ht="24" customHeight="1" spans="1:6">
      <c r="A473" s="537" t="s">
        <v>481</v>
      </c>
      <c r="B473" s="535"/>
      <c r="C473" s="535"/>
      <c r="D473" s="535"/>
      <c r="E473" s="534" t="str">
        <f t="shared" si="19"/>
        <v/>
      </c>
      <c r="F473" s="536"/>
    </row>
    <row r="474" s="457" customFormat="1" ht="24" customHeight="1" spans="1:6">
      <c r="A474" s="539" t="s">
        <v>482</v>
      </c>
      <c r="B474" s="533">
        <f>SUM(B475:B478)</f>
        <v>118</v>
      </c>
      <c r="C474" s="533">
        <f>SUM(C475:C478)</f>
        <v>96</v>
      </c>
      <c r="D474" s="533">
        <f>SUM(D475:D478)</f>
        <v>96</v>
      </c>
      <c r="E474" s="534">
        <f t="shared" si="19"/>
        <v>1</v>
      </c>
      <c r="F474" s="534">
        <v>0.631578947368421</v>
      </c>
    </row>
    <row r="475" s="457" customFormat="1" ht="24" customHeight="1" spans="1:6">
      <c r="A475" s="537" t="s">
        <v>483</v>
      </c>
      <c r="B475" s="535"/>
      <c r="C475" s="535"/>
      <c r="D475" s="535"/>
      <c r="E475" s="534" t="str">
        <f t="shared" si="19"/>
        <v/>
      </c>
      <c r="F475" s="536"/>
    </row>
    <row r="476" s="457" customFormat="1" ht="24" customHeight="1" spans="1:6">
      <c r="A476" s="537" t="s">
        <v>484</v>
      </c>
      <c r="B476" s="535">
        <v>118</v>
      </c>
      <c r="C476" s="535">
        <v>88</v>
      </c>
      <c r="D476" s="535">
        <v>88</v>
      </c>
      <c r="E476" s="534">
        <f t="shared" si="19"/>
        <v>1</v>
      </c>
      <c r="F476" s="536">
        <v>0.602739726027397</v>
      </c>
    </row>
    <row r="477" s="457" customFormat="1" ht="24" customHeight="1" spans="1:6">
      <c r="A477" s="537" t="s">
        <v>485</v>
      </c>
      <c r="B477" s="535"/>
      <c r="C477" s="535">
        <v>8</v>
      </c>
      <c r="D477" s="535">
        <v>8</v>
      </c>
      <c r="E477" s="534">
        <f t="shared" si="19"/>
        <v>1</v>
      </c>
      <c r="F477" s="536">
        <v>1.33333333333333</v>
      </c>
    </row>
    <row r="478" s="457" customFormat="1" ht="24" customHeight="1" spans="1:6">
      <c r="A478" s="537" t="s">
        <v>486</v>
      </c>
      <c r="B478" s="535"/>
      <c r="C478" s="535"/>
      <c r="D478" s="535"/>
      <c r="E478" s="534" t="str">
        <f t="shared" si="19"/>
        <v/>
      </c>
      <c r="F478" s="536"/>
    </row>
    <row r="479" s="457" customFormat="1" ht="24" customHeight="1" spans="1:6">
      <c r="A479" s="539" t="s">
        <v>487</v>
      </c>
      <c r="B479" s="533">
        <f>SUM(B480)</f>
        <v>0</v>
      </c>
      <c r="C479" s="533">
        <f>SUM(C480)</f>
        <v>6</v>
      </c>
      <c r="D479" s="533">
        <f>SUM(D480)</f>
        <v>6</v>
      </c>
      <c r="E479" s="534">
        <f t="shared" si="19"/>
        <v>1</v>
      </c>
      <c r="F479" s="534">
        <v>0.0540540540540541</v>
      </c>
    </row>
    <row r="480" s="457" customFormat="1" ht="24" customHeight="1" spans="1:6">
      <c r="A480" s="537" t="s">
        <v>488</v>
      </c>
      <c r="B480" s="535"/>
      <c r="C480" s="535">
        <v>6</v>
      </c>
      <c r="D480" s="535">
        <v>6</v>
      </c>
      <c r="E480" s="534">
        <f t="shared" si="19"/>
        <v>1</v>
      </c>
      <c r="F480" s="536">
        <v>0.0540540540540541</v>
      </c>
    </row>
    <row r="481" s="457" customFormat="1" ht="24" customHeight="1" spans="1:6">
      <c r="A481" s="539" t="s">
        <v>51</v>
      </c>
      <c r="B481" s="533">
        <f>B482+B491+B495</f>
        <v>710</v>
      </c>
      <c r="C481" s="533">
        <f>C482+C491+C495</f>
        <v>7776</v>
      </c>
      <c r="D481" s="533">
        <f>D482+D491+D495</f>
        <v>7197</v>
      </c>
      <c r="E481" s="534">
        <f t="shared" si="19"/>
        <v>0.92554012345679</v>
      </c>
      <c r="F481" s="534">
        <v>1.44518072289157</v>
      </c>
    </row>
    <row r="482" s="457" customFormat="1" ht="24" customHeight="1" spans="1:6">
      <c r="A482" s="539" t="s">
        <v>489</v>
      </c>
      <c r="B482" s="533">
        <f>SUM(B483:B490)</f>
        <v>710</v>
      </c>
      <c r="C482" s="533">
        <f>SUM(C483:C490)</f>
        <v>7423</v>
      </c>
      <c r="D482" s="533">
        <f>SUM(D483:D490)</f>
        <v>7094</v>
      </c>
      <c r="E482" s="534">
        <f t="shared" si="19"/>
        <v>0.955678297184427</v>
      </c>
      <c r="F482" s="534">
        <v>1.5462074978204</v>
      </c>
    </row>
    <row r="483" s="457" customFormat="1" ht="24" customHeight="1" spans="1:6">
      <c r="A483" s="537" t="s">
        <v>135</v>
      </c>
      <c r="B483" s="535">
        <v>195</v>
      </c>
      <c r="C483" s="535">
        <v>303</v>
      </c>
      <c r="D483" s="535">
        <v>303</v>
      </c>
      <c r="E483" s="534">
        <f t="shared" si="19"/>
        <v>1</v>
      </c>
      <c r="F483" s="536">
        <v>0.949843260188088</v>
      </c>
    </row>
    <row r="484" s="457" customFormat="1" ht="24" customHeight="1" spans="1:6">
      <c r="A484" s="537" t="s">
        <v>136</v>
      </c>
      <c r="B484" s="535"/>
      <c r="C484" s="535"/>
      <c r="D484" s="535"/>
      <c r="E484" s="534" t="str">
        <f t="shared" si="19"/>
        <v/>
      </c>
      <c r="F484" s="536">
        <v>0</v>
      </c>
    </row>
    <row r="485" s="457" customFormat="1" ht="24" customHeight="1" spans="1:6">
      <c r="A485" s="537" t="s">
        <v>201</v>
      </c>
      <c r="B485" s="535">
        <v>197</v>
      </c>
      <c r="C485" s="535">
        <v>350</v>
      </c>
      <c r="D485" s="535">
        <v>350</v>
      </c>
      <c r="E485" s="534">
        <f t="shared" si="19"/>
        <v>1</v>
      </c>
      <c r="F485" s="536">
        <v>1.21527777777778</v>
      </c>
    </row>
    <row r="486" s="457" customFormat="1" ht="24" customHeight="1" spans="1:6">
      <c r="A486" s="537" t="s">
        <v>490</v>
      </c>
      <c r="B486" s="535"/>
      <c r="C486" s="535">
        <v>4143</v>
      </c>
      <c r="D486" s="535">
        <v>3814</v>
      </c>
      <c r="E486" s="534">
        <f t="shared" si="19"/>
        <v>0.920588945208786</v>
      </c>
      <c r="F486" s="536">
        <v>4.28058361391695</v>
      </c>
    </row>
    <row r="487" s="457" customFormat="1" ht="24" customHeight="1" spans="1:6">
      <c r="A487" s="537" t="s">
        <v>491</v>
      </c>
      <c r="B487" s="535">
        <v>256</v>
      </c>
      <c r="C487" s="535">
        <v>1296</v>
      </c>
      <c r="D487" s="535">
        <v>1296</v>
      </c>
      <c r="E487" s="534">
        <f t="shared" si="19"/>
        <v>1</v>
      </c>
      <c r="F487" s="536">
        <v>6.08450704225352</v>
      </c>
    </row>
    <row r="488" s="457" customFormat="1" ht="24" customHeight="1" spans="1:6">
      <c r="A488" s="537" t="s">
        <v>492</v>
      </c>
      <c r="B488" s="535"/>
      <c r="C488" s="535">
        <v>190</v>
      </c>
      <c r="D488" s="535">
        <v>190</v>
      </c>
      <c r="E488" s="534">
        <f t="shared" si="19"/>
        <v>1</v>
      </c>
      <c r="F488" s="536">
        <v>0.635451505016722</v>
      </c>
    </row>
    <row r="489" s="457" customFormat="1" ht="24" customHeight="1" spans="1:6">
      <c r="A489" s="537" t="s">
        <v>493</v>
      </c>
      <c r="B489" s="535">
        <v>10</v>
      </c>
      <c r="C489" s="535">
        <v>398</v>
      </c>
      <c r="D489" s="535">
        <v>398</v>
      </c>
      <c r="E489" s="534">
        <f t="shared" si="19"/>
        <v>1</v>
      </c>
      <c r="F489" s="536">
        <v>28.4285714285714</v>
      </c>
    </row>
    <row r="490" s="457" customFormat="1" ht="24" customHeight="1" spans="1:6">
      <c r="A490" s="537" t="s">
        <v>494</v>
      </c>
      <c r="B490" s="535">
        <v>52</v>
      </c>
      <c r="C490" s="535">
        <v>743</v>
      </c>
      <c r="D490" s="535">
        <v>743</v>
      </c>
      <c r="E490" s="534">
        <f t="shared" si="19"/>
        <v>1</v>
      </c>
      <c r="F490" s="536">
        <v>3.60679611650485</v>
      </c>
    </row>
    <row r="491" s="457" customFormat="1" ht="24" customHeight="1" spans="1:6">
      <c r="A491" s="539" t="s">
        <v>495</v>
      </c>
      <c r="B491" s="533">
        <f>SUM(B492:B494)</f>
        <v>0</v>
      </c>
      <c r="C491" s="533">
        <f>SUM(C492:C494)</f>
        <v>0</v>
      </c>
      <c r="D491" s="533">
        <f>SUM(D492:D494)</f>
        <v>0</v>
      </c>
      <c r="E491" s="534" t="str">
        <f t="shared" si="19"/>
        <v/>
      </c>
      <c r="F491" s="534"/>
    </row>
    <row r="492" s="457" customFormat="1" ht="24" customHeight="1" spans="1:6">
      <c r="A492" s="537" t="s">
        <v>496</v>
      </c>
      <c r="B492" s="535"/>
      <c r="C492" s="535"/>
      <c r="D492" s="535"/>
      <c r="E492" s="534" t="str">
        <f t="shared" si="19"/>
        <v/>
      </c>
      <c r="F492" s="536"/>
    </row>
    <row r="493" s="457" customFormat="1" ht="24" customHeight="1" spans="1:6">
      <c r="A493" s="537" t="s">
        <v>497</v>
      </c>
      <c r="B493" s="535"/>
      <c r="C493" s="535"/>
      <c r="D493" s="535"/>
      <c r="E493" s="534" t="str">
        <f t="shared" si="19"/>
        <v/>
      </c>
      <c r="F493" s="536"/>
    </row>
    <row r="494" s="457" customFormat="1" ht="24" customHeight="1" spans="1:6">
      <c r="A494" s="537" t="s">
        <v>498</v>
      </c>
      <c r="B494" s="535"/>
      <c r="C494" s="535"/>
      <c r="D494" s="535"/>
      <c r="E494" s="534" t="str">
        <f t="shared" si="19"/>
        <v/>
      </c>
      <c r="F494" s="536"/>
    </row>
    <row r="495" s="457" customFormat="1" ht="24" customHeight="1" spans="1:6">
      <c r="A495" s="539" t="s">
        <v>499</v>
      </c>
      <c r="B495" s="533">
        <f>SUM(B496:B497)</f>
        <v>0</v>
      </c>
      <c r="C495" s="533">
        <f>SUM(C496:C497)</f>
        <v>353</v>
      </c>
      <c r="D495" s="533">
        <f>SUM(D496:D497)</f>
        <v>103</v>
      </c>
      <c r="E495" s="534">
        <f t="shared" si="19"/>
        <v>0.291784702549575</v>
      </c>
      <c r="F495" s="534">
        <v>0.262755102040816</v>
      </c>
    </row>
    <row r="496" s="457" customFormat="1" ht="24" customHeight="1" spans="1:6">
      <c r="A496" s="537" t="s">
        <v>500</v>
      </c>
      <c r="B496" s="535"/>
      <c r="C496" s="535"/>
      <c r="D496" s="535"/>
      <c r="E496" s="534" t="str">
        <f t="shared" ref="E496:E507" si="20">IFERROR(D496/C496,"")</f>
        <v/>
      </c>
      <c r="F496" s="536">
        <v>0</v>
      </c>
    </row>
    <row r="497" s="457" customFormat="1" ht="24" customHeight="1" spans="1:6">
      <c r="A497" s="537" t="s">
        <v>501</v>
      </c>
      <c r="B497" s="535"/>
      <c r="C497" s="535">
        <v>353</v>
      </c>
      <c r="D497" s="535">
        <v>103</v>
      </c>
      <c r="E497" s="534">
        <f t="shared" si="20"/>
        <v>0.291784702549575</v>
      </c>
      <c r="F497" s="536">
        <v>0.328025477707006</v>
      </c>
    </row>
    <row r="498" s="457" customFormat="1" ht="24" customHeight="1" spans="1:6">
      <c r="A498" s="539" t="s">
        <v>52</v>
      </c>
      <c r="B498" s="533">
        <f>B499+B501+B503+B516+B508</f>
        <v>167</v>
      </c>
      <c r="C498" s="533">
        <f>C499+C501+C503+C516+C508</f>
        <v>594</v>
      </c>
      <c r="D498" s="533">
        <f>D499+D501+D503+D516+D508</f>
        <v>594</v>
      </c>
      <c r="E498" s="534">
        <f t="shared" si="20"/>
        <v>1</v>
      </c>
      <c r="F498" s="534">
        <v>1.32589285714286</v>
      </c>
    </row>
    <row r="499" s="457" customFormat="1" ht="24" customHeight="1" spans="1:6">
      <c r="A499" s="539" t="s">
        <v>502</v>
      </c>
      <c r="B499" s="533">
        <f>SUM(B500)</f>
        <v>0</v>
      </c>
      <c r="C499" s="533">
        <f>SUM(C500)</f>
        <v>0</v>
      </c>
      <c r="D499" s="533">
        <f>SUM(D500)</f>
        <v>0</v>
      </c>
      <c r="E499" s="534" t="str">
        <f t="shared" si="20"/>
        <v/>
      </c>
      <c r="F499" s="534"/>
    </row>
    <row r="500" s="457" customFormat="1" ht="24" customHeight="1" spans="1:6">
      <c r="A500" s="537" t="s">
        <v>503</v>
      </c>
      <c r="B500" s="535"/>
      <c r="C500" s="535"/>
      <c r="D500" s="535"/>
      <c r="E500" s="534" t="str">
        <f t="shared" si="20"/>
        <v/>
      </c>
      <c r="F500" s="536"/>
    </row>
    <row r="501" s="457" customFormat="1" ht="24" customHeight="1" spans="1:6">
      <c r="A501" s="539" t="s">
        <v>504</v>
      </c>
      <c r="B501" s="533">
        <f>B502</f>
        <v>0</v>
      </c>
      <c r="C501" s="533">
        <f>C502</f>
        <v>0</v>
      </c>
      <c r="D501" s="533">
        <f>D502</f>
        <v>0</v>
      </c>
      <c r="E501" s="534" t="str">
        <f t="shared" si="20"/>
        <v/>
      </c>
      <c r="F501" s="534">
        <v>0</v>
      </c>
    </row>
    <row r="502" s="457" customFormat="1" ht="24" customHeight="1" spans="1:6">
      <c r="A502" s="537" t="s">
        <v>505</v>
      </c>
      <c r="B502" s="535"/>
      <c r="C502" s="535"/>
      <c r="D502" s="535"/>
      <c r="E502" s="534" t="str">
        <f t="shared" si="20"/>
        <v/>
      </c>
      <c r="F502" s="536">
        <v>0</v>
      </c>
    </row>
    <row r="503" s="457" customFormat="1" ht="24" customHeight="1" spans="1:6">
      <c r="A503" s="549" t="s">
        <v>506</v>
      </c>
      <c r="B503" s="533">
        <f>SUM(B504:B506)</f>
        <v>167</v>
      </c>
      <c r="C503" s="533">
        <f>SUM(C504:C507)</f>
        <v>524</v>
      </c>
      <c r="D503" s="533">
        <f>SUM(D504:D507)</f>
        <v>524</v>
      </c>
      <c r="E503" s="534">
        <f t="shared" si="20"/>
        <v>1</v>
      </c>
      <c r="F503" s="536">
        <v>1.89169675090253</v>
      </c>
    </row>
    <row r="504" s="457" customFormat="1" ht="24" customHeight="1" spans="1:6">
      <c r="A504" s="550" t="s">
        <v>135</v>
      </c>
      <c r="B504" s="535">
        <v>68</v>
      </c>
      <c r="C504" s="535">
        <v>101</v>
      </c>
      <c r="D504" s="535">
        <v>101</v>
      </c>
      <c r="E504" s="534">
        <f t="shared" si="20"/>
        <v>1</v>
      </c>
      <c r="F504" s="536">
        <v>0.990196078431373</v>
      </c>
    </row>
    <row r="505" s="457" customFormat="1" ht="24" customHeight="1" spans="1:6">
      <c r="A505" s="550" t="s">
        <v>127</v>
      </c>
      <c r="B505" s="535"/>
      <c r="C505" s="535">
        <v>2</v>
      </c>
      <c r="D505" s="535">
        <v>2</v>
      </c>
      <c r="E505" s="534">
        <f t="shared" si="20"/>
        <v>1</v>
      </c>
      <c r="F505" s="536"/>
    </row>
    <row r="506" s="457" customFormat="1" ht="24" customHeight="1" spans="1:6">
      <c r="A506" s="550" t="s">
        <v>507</v>
      </c>
      <c r="B506" s="535">
        <v>99</v>
      </c>
      <c r="C506" s="535">
        <v>142</v>
      </c>
      <c r="D506" s="535">
        <v>142</v>
      </c>
      <c r="E506" s="534">
        <f t="shared" si="20"/>
        <v>1</v>
      </c>
      <c r="F506" s="536">
        <v>1.00709219858156</v>
      </c>
    </row>
    <row r="507" s="457" customFormat="1" ht="24" customHeight="1" spans="1:6">
      <c r="A507" s="550" t="s">
        <v>508</v>
      </c>
      <c r="B507" s="535"/>
      <c r="C507" s="535">
        <v>279</v>
      </c>
      <c r="D507" s="535">
        <v>279</v>
      </c>
      <c r="E507" s="534">
        <f t="shared" si="20"/>
        <v>1</v>
      </c>
      <c r="F507" s="536">
        <v>8.20588235294118</v>
      </c>
    </row>
    <row r="508" s="457" customFormat="1" ht="24" customHeight="1" spans="1:6">
      <c r="A508" s="549" t="s">
        <v>509</v>
      </c>
      <c r="B508" s="533">
        <f>SUM(B509:B515)</f>
        <v>0</v>
      </c>
      <c r="C508" s="533">
        <f>SUM(C509:C515)</f>
        <v>40</v>
      </c>
      <c r="D508" s="533">
        <f>SUM(D509:D515)</f>
        <v>40</v>
      </c>
      <c r="E508" s="534">
        <f>D508/C508</f>
        <v>1</v>
      </c>
      <c r="F508" s="536"/>
    </row>
    <row r="509" s="457" customFormat="1" ht="24" customHeight="1" spans="1:6">
      <c r="A509" s="550" t="s">
        <v>135</v>
      </c>
      <c r="B509" s="535"/>
      <c r="C509" s="535"/>
      <c r="D509" s="535"/>
      <c r="E509" s="534"/>
      <c r="F509" s="536"/>
    </row>
    <row r="510" s="457" customFormat="1" ht="24" customHeight="1" spans="1:6">
      <c r="A510" s="550" t="s">
        <v>136</v>
      </c>
      <c r="B510" s="535"/>
      <c r="C510" s="535"/>
      <c r="D510" s="535"/>
      <c r="E510" s="534"/>
      <c r="F510" s="536"/>
    </row>
    <row r="511" s="457" customFormat="1" ht="24" customHeight="1" spans="1:6">
      <c r="A511" s="550" t="s">
        <v>201</v>
      </c>
      <c r="B511" s="535"/>
      <c r="C511" s="535"/>
      <c r="D511" s="535"/>
      <c r="E511" s="534"/>
      <c r="F511" s="536"/>
    </row>
    <row r="512" s="457" customFormat="1" ht="24" customHeight="1" spans="1:6">
      <c r="A512" s="550" t="s">
        <v>510</v>
      </c>
      <c r="B512" s="535"/>
      <c r="C512" s="535"/>
      <c r="D512" s="535"/>
      <c r="E512" s="534"/>
      <c r="F512" s="536"/>
    </row>
    <row r="513" s="457" customFormat="1" ht="24" customHeight="1" spans="1:6">
      <c r="A513" s="550" t="s">
        <v>511</v>
      </c>
      <c r="B513" s="535"/>
      <c r="C513" s="535">
        <v>40</v>
      </c>
      <c r="D513" s="535">
        <v>40</v>
      </c>
      <c r="E513" s="534">
        <f>D513/C513</f>
        <v>1</v>
      </c>
      <c r="F513" s="536"/>
    </row>
    <row r="514" s="457" customFormat="1" ht="24" customHeight="1" spans="1:6">
      <c r="A514" s="550" t="s">
        <v>512</v>
      </c>
      <c r="B514" s="535"/>
      <c r="C514" s="535"/>
      <c r="D514" s="535"/>
      <c r="E514" s="534"/>
      <c r="F514" s="536"/>
    </row>
    <row r="515" s="457" customFormat="1" ht="24" customHeight="1" spans="1:6">
      <c r="A515" s="550" t="s">
        <v>513</v>
      </c>
      <c r="B515" s="535"/>
      <c r="C515" s="535"/>
      <c r="D515" s="535"/>
      <c r="E515" s="534"/>
      <c r="F515" s="536"/>
    </row>
    <row r="516" s="457" customFormat="1" ht="24" customHeight="1" spans="1:6">
      <c r="A516" s="549" t="s">
        <v>514</v>
      </c>
      <c r="B516" s="533">
        <f>SUM(B517)</f>
        <v>0</v>
      </c>
      <c r="C516" s="533">
        <f>SUM(C517)</f>
        <v>30</v>
      </c>
      <c r="D516" s="533">
        <f>SUM(D517)</f>
        <v>30</v>
      </c>
      <c r="E516" s="534">
        <f t="shared" ref="E516:E529" si="21">IFERROR(D516/C516,"")</f>
        <v>1</v>
      </c>
      <c r="F516" s="536">
        <v>0.258620689655172</v>
      </c>
    </row>
    <row r="517" s="457" customFormat="1" ht="24" customHeight="1" spans="1:6">
      <c r="A517" s="550" t="s">
        <v>515</v>
      </c>
      <c r="B517" s="535"/>
      <c r="C517" s="535">
        <v>30</v>
      </c>
      <c r="D517" s="535">
        <v>30</v>
      </c>
      <c r="E517" s="534">
        <f t="shared" si="21"/>
        <v>1</v>
      </c>
      <c r="F517" s="536">
        <v>0.258620689655172</v>
      </c>
    </row>
    <row r="518" s="457" customFormat="1" ht="24" customHeight="1" spans="1:6">
      <c r="A518" s="539" t="s">
        <v>53</v>
      </c>
      <c r="B518" s="533">
        <f>B519+B524</f>
        <v>116</v>
      </c>
      <c r="C518" s="533">
        <f>C519+C524</f>
        <v>702</v>
      </c>
      <c r="D518" s="533">
        <f>D519+D524</f>
        <v>693</v>
      </c>
      <c r="E518" s="534">
        <f t="shared" si="21"/>
        <v>0.987179487179487</v>
      </c>
      <c r="F518" s="534">
        <v>1.96875</v>
      </c>
    </row>
    <row r="519" s="457" customFormat="1" ht="24" customHeight="1" spans="1:6">
      <c r="A519" s="539" t="s">
        <v>516</v>
      </c>
      <c r="B519" s="533">
        <f>SUM(B520:B523)</f>
        <v>116</v>
      </c>
      <c r="C519" s="533">
        <f>SUM(C520:C523)</f>
        <v>639</v>
      </c>
      <c r="D519" s="533">
        <f>SUM(D520:D523)</f>
        <v>639</v>
      </c>
      <c r="E519" s="534">
        <f t="shared" si="21"/>
        <v>1</v>
      </c>
      <c r="F519" s="534">
        <v>2.43893129770992</v>
      </c>
    </row>
    <row r="520" s="457" customFormat="1" ht="24" customHeight="1" spans="1:6">
      <c r="A520" s="537" t="s">
        <v>135</v>
      </c>
      <c r="B520" s="535">
        <v>116</v>
      </c>
      <c r="C520" s="535">
        <v>189</v>
      </c>
      <c r="D520" s="535">
        <v>189</v>
      </c>
      <c r="E520" s="534">
        <f t="shared" si="21"/>
        <v>1</v>
      </c>
      <c r="F520" s="536">
        <v>1.0327868852459</v>
      </c>
    </row>
    <row r="521" s="457" customFormat="1" ht="24" customHeight="1" spans="1:6">
      <c r="A521" s="537" t="s">
        <v>136</v>
      </c>
      <c r="B521" s="535"/>
      <c r="C521" s="535"/>
      <c r="D521" s="535"/>
      <c r="E521" s="534" t="str">
        <f t="shared" si="21"/>
        <v/>
      </c>
      <c r="F521" s="536">
        <v>0</v>
      </c>
    </row>
    <row r="522" s="457" customFormat="1" ht="24" customHeight="1" spans="1:6">
      <c r="A522" s="537" t="s">
        <v>517</v>
      </c>
      <c r="B522" s="535"/>
      <c r="C522" s="535"/>
      <c r="D522" s="535"/>
      <c r="E522" s="534" t="str">
        <f t="shared" si="21"/>
        <v/>
      </c>
      <c r="F522" s="536"/>
    </row>
    <row r="523" s="457" customFormat="1" ht="24" customHeight="1" spans="1:6">
      <c r="A523" s="537" t="s">
        <v>518</v>
      </c>
      <c r="B523" s="535"/>
      <c r="C523" s="535">
        <v>450</v>
      </c>
      <c r="D523" s="535">
        <v>450</v>
      </c>
      <c r="E523" s="534">
        <f t="shared" si="21"/>
        <v>1</v>
      </c>
      <c r="F523" s="536">
        <v>11.25</v>
      </c>
    </row>
    <row r="524" s="457" customFormat="1" ht="24" customHeight="1" spans="1:6">
      <c r="A524" s="539" t="s">
        <v>519</v>
      </c>
      <c r="B524" s="533">
        <f>SUM(B525:B526)</f>
        <v>0</v>
      </c>
      <c r="C524" s="533">
        <f>SUM(C525:C526)</f>
        <v>63</v>
      </c>
      <c r="D524" s="533">
        <f>SUM(D525:D526)</f>
        <v>54</v>
      </c>
      <c r="E524" s="534">
        <f t="shared" si="21"/>
        <v>0.857142857142857</v>
      </c>
      <c r="F524" s="534">
        <v>0.6</v>
      </c>
    </row>
    <row r="525" s="457" customFormat="1" ht="24" customHeight="1" spans="1:6">
      <c r="A525" s="537" t="s">
        <v>520</v>
      </c>
      <c r="B525" s="535"/>
      <c r="C525" s="535"/>
      <c r="D525" s="535"/>
      <c r="E525" s="534" t="str">
        <f t="shared" si="21"/>
        <v/>
      </c>
      <c r="F525" s="536"/>
    </row>
    <row r="526" s="457" customFormat="1" ht="24" customHeight="1" spans="1:6">
      <c r="A526" s="537" t="s">
        <v>521</v>
      </c>
      <c r="B526" s="535"/>
      <c r="C526" s="535">
        <v>63</v>
      </c>
      <c r="D526" s="535">
        <v>54</v>
      </c>
      <c r="E526" s="534">
        <f t="shared" si="21"/>
        <v>0.857142857142857</v>
      </c>
      <c r="F526" s="536">
        <v>0.6</v>
      </c>
    </row>
    <row r="527" s="457" customFormat="1" ht="24" customHeight="1" spans="1:6">
      <c r="A527" s="539" t="s">
        <v>54</v>
      </c>
      <c r="B527" s="533">
        <f>B528</f>
        <v>0</v>
      </c>
      <c r="C527" s="533">
        <f>C528+C530</f>
        <v>14</v>
      </c>
      <c r="D527" s="533">
        <f>D528</f>
        <v>12</v>
      </c>
      <c r="E527" s="534">
        <f t="shared" si="21"/>
        <v>0.857142857142857</v>
      </c>
      <c r="F527" s="534">
        <v>12</v>
      </c>
    </row>
    <row r="528" s="457" customFormat="1" ht="24" customHeight="1" spans="1:6">
      <c r="A528" s="539" t="s">
        <v>522</v>
      </c>
      <c r="B528" s="533">
        <f>B529</f>
        <v>0</v>
      </c>
      <c r="C528" s="533">
        <f>C529</f>
        <v>12</v>
      </c>
      <c r="D528" s="533">
        <f>D529</f>
        <v>12</v>
      </c>
      <c r="E528" s="534">
        <f t="shared" si="21"/>
        <v>1</v>
      </c>
      <c r="F528" s="534">
        <v>12</v>
      </c>
    </row>
    <row r="529" s="457" customFormat="1" ht="24" customHeight="1" spans="1:6">
      <c r="A529" s="537" t="s">
        <v>523</v>
      </c>
      <c r="B529" s="535"/>
      <c r="C529" s="535">
        <v>12</v>
      </c>
      <c r="D529" s="535">
        <v>12</v>
      </c>
      <c r="E529" s="534">
        <f t="shared" si="21"/>
        <v>1</v>
      </c>
      <c r="F529" s="536">
        <v>12</v>
      </c>
    </row>
    <row r="530" s="457" customFormat="1" ht="24" customHeight="1" spans="1:6">
      <c r="A530" s="539" t="s">
        <v>524</v>
      </c>
      <c r="B530" s="533">
        <f>SUM(B531)</f>
        <v>0</v>
      </c>
      <c r="C530" s="533">
        <f>SUM(C531)</f>
        <v>2</v>
      </c>
      <c r="D530" s="533">
        <f>SUM(D531)</f>
        <v>0</v>
      </c>
      <c r="E530" s="534"/>
      <c r="F530" s="536"/>
    </row>
    <row r="531" s="457" customFormat="1" ht="24" customHeight="1" spans="1:6">
      <c r="A531" s="537" t="s">
        <v>525</v>
      </c>
      <c r="B531" s="535"/>
      <c r="C531" s="533">
        <v>2</v>
      </c>
      <c r="D531" s="535"/>
      <c r="E531" s="534"/>
      <c r="F531" s="536"/>
    </row>
    <row r="532" s="457" customFormat="1" ht="24" customHeight="1" spans="1:6">
      <c r="A532" s="539" t="s">
        <v>526</v>
      </c>
      <c r="B532" s="535"/>
      <c r="C532" s="535"/>
      <c r="D532" s="535"/>
      <c r="E532" s="534" t="str">
        <f t="shared" ref="E532:E568" si="22">IFERROR(D532/C532,"")</f>
        <v/>
      </c>
      <c r="F532" s="534"/>
    </row>
    <row r="533" s="457" customFormat="1" ht="24" customHeight="1" spans="1:6">
      <c r="A533" s="539" t="s">
        <v>56</v>
      </c>
      <c r="B533" s="533">
        <f>B534+B541</f>
        <v>344</v>
      </c>
      <c r="C533" s="533">
        <f>C534+C541</f>
        <v>1399</v>
      </c>
      <c r="D533" s="533">
        <f>D534+D541</f>
        <v>1399</v>
      </c>
      <c r="E533" s="534">
        <f t="shared" si="22"/>
        <v>1</v>
      </c>
      <c r="F533" s="534">
        <v>1.09126365054602</v>
      </c>
    </row>
    <row r="534" s="457" customFormat="1" ht="24" customHeight="1" spans="1:6">
      <c r="A534" s="539" t="s">
        <v>527</v>
      </c>
      <c r="B534" s="533">
        <f>SUM(B535:B540)</f>
        <v>322</v>
      </c>
      <c r="C534" s="533">
        <f>SUM(C535:C540)</f>
        <v>1265</v>
      </c>
      <c r="D534" s="533">
        <f>SUM(D535:D540)</f>
        <v>1265</v>
      </c>
      <c r="E534" s="534">
        <f t="shared" si="22"/>
        <v>1</v>
      </c>
      <c r="F534" s="534">
        <v>1.07659574468085</v>
      </c>
    </row>
    <row r="535" s="457" customFormat="1" ht="24" customHeight="1" spans="1:6">
      <c r="A535" s="537" t="s">
        <v>135</v>
      </c>
      <c r="B535" s="535">
        <v>180</v>
      </c>
      <c r="C535" s="535">
        <v>237</v>
      </c>
      <c r="D535" s="535">
        <v>237</v>
      </c>
      <c r="E535" s="534">
        <f t="shared" si="22"/>
        <v>1</v>
      </c>
      <c r="F535" s="536">
        <v>0.894339622641509</v>
      </c>
    </row>
    <row r="536" s="457" customFormat="1" ht="24" customHeight="1" spans="1:6">
      <c r="A536" s="553" t="s">
        <v>136</v>
      </c>
      <c r="B536" s="535"/>
      <c r="C536" s="535">
        <v>89</v>
      </c>
      <c r="D536" s="535">
        <v>89</v>
      </c>
      <c r="E536" s="534">
        <f t="shared" si="22"/>
        <v>1</v>
      </c>
      <c r="F536" s="536">
        <v>1.17105263157895</v>
      </c>
    </row>
    <row r="537" s="457" customFormat="1" ht="24" customHeight="1" spans="1:6">
      <c r="A537" s="554" t="s">
        <v>528</v>
      </c>
      <c r="B537" s="535"/>
      <c r="C537" s="535">
        <v>258</v>
      </c>
      <c r="D537" s="535">
        <v>258</v>
      </c>
      <c r="E537" s="534">
        <f t="shared" si="22"/>
        <v>1</v>
      </c>
      <c r="F537" s="536">
        <v>0.691689008042895</v>
      </c>
    </row>
    <row r="538" s="457" customFormat="1" ht="24" customHeight="1" spans="1:6">
      <c r="A538" s="554" t="s">
        <v>529</v>
      </c>
      <c r="B538" s="535"/>
      <c r="C538" s="535">
        <v>35</v>
      </c>
      <c r="D538" s="535">
        <v>35</v>
      </c>
      <c r="E538" s="534">
        <f t="shared" si="22"/>
        <v>1</v>
      </c>
      <c r="F538" s="536">
        <v>3.5</v>
      </c>
    </row>
    <row r="539" s="457" customFormat="1" ht="24" customHeight="1" spans="1:6">
      <c r="A539" s="537" t="s">
        <v>140</v>
      </c>
      <c r="B539" s="535">
        <v>142</v>
      </c>
      <c r="C539" s="535">
        <v>179</v>
      </c>
      <c r="D539" s="535">
        <v>179</v>
      </c>
      <c r="E539" s="534">
        <f t="shared" si="22"/>
        <v>1</v>
      </c>
      <c r="F539" s="536">
        <v>0.886138613861386</v>
      </c>
    </row>
    <row r="540" s="457" customFormat="1" ht="24" customHeight="1" spans="1:6">
      <c r="A540" s="537" t="s">
        <v>530</v>
      </c>
      <c r="B540" s="535"/>
      <c r="C540" s="535">
        <v>467</v>
      </c>
      <c r="D540" s="535">
        <v>467</v>
      </c>
      <c r="E540" s="534">
        <f t="shared" si="22"/>
        <v>1</v>
      </c>
      <c r="F540" s="536">
        <v>1.87550200803213</v>
      </c>
    </row>
    <row r="541" s="457" customFormat="1" ht="24" customHeight="1" spans="1:6">
      <c r="A541" s="539" t="s">
        <v>531</v>
      </c>
      <c r="B541" s="533">
        <f>SUM(B542:B544)</f>
        <v>22</v>
      </c>
      <c r="C541" s="533">
        <f>SUM(C542:C544)</f>
        <v>134</v>
      </c>
      <c r="D541" s="533">
        <f>SUM(D542:D544)</f>
        <v>134</v>
      </c>
      <c r="E541" s="534">
        <f t="shared" si="22"/>
        <v>1</v>
      </c>
      <c r="F541" s="534">
        <v>1.25233644859813</v>
      </c>
    </row>
    <row r="542" s="457" customFormat="1" ht="24" customHeight="1" spans="1:6">
      <c r="A542" s="537" t="s">
        <v>532</v>
      </c>
      <c r="B542" s="535">
        <v>22</v>
      </c>
      <c r="C542" s="535">
        <v>80</v>
      </c>
      <c r="D542" s="535">
        <v>80</v>
      </c>
      <c r="E542" s="534">
        <f t="shared" si="22"/>
        <v>1</v>
      </c>
      <c r="F542" s="536">
        <v>1.05263157894737</v>
      </c>
    </row>
    <row r="543" s="457" customFormat="1" ht="24" customHeight="1" spans="1:6">
      <c r="A543" s="537" t="s">
        <v>533</v>
      </c>
      <c r="B543" s="535"/>
      <c r="C543" s="535">
        <v>54</v>
      </c>
      <c r="D543" s="535">
        <v>54</v>
      </c>
      <c r="E543" s="534">
        <f t="shared" si="22"/>
        <v>1</v>
      </c>
      <c r="F543" s="536">
        <v>1.74193548387097</v>
      </c>
    </row>
    <row r="544" s="457" customFormat="1" ht="24" customHeight="1" spans="1:6">
      <c r="A544" s="537" t="s">
        <v>534</v>
      </c>
      <c r="B544" s="535"/>
      <c r="C544" s="535"/>
      <c r="D544" s="535"/>
      <c r="E544" s="534" t="str">
        <f t="shared" si="22"/>
        <v/>
      </c>
      <c r="F544" s="536"/>
    </row>
    <row r="545" s="517" customFormat="1" ht="24" customHeight="1" spans="1:6">
      <c r="A545" s="555" t="s">
        <v>57</v>
      </c>
      <c r="B545" s="556">
        <f>B552+B546</f>
        <v>5654</v>
      </c>
      <c r="C545" s="533">
        <f>C552+C546</f>
        <v>6379</v>
      </c>
      <c r="D545" s="533">
        <f>D552+D546</f>
        <v>6379</v>
      </c>
      <c r="E545" s="534">
        <f t="shared" si="22"/>
        <v>1</v>
      </c>
      <c r="F545" s="534">
        <v>1.14936936936937</v>
      </c>
    </row>
    <row r="546" s="457" customFormat="1" ht="24" customHeight="1" spans="1:6">
      <c r="A546" s="539" t="s">
        <v>535</v>
      </c>
      <c r="B546" s="533">
        <f>SUM(B547:B551)</f>
        <v>0</v>
      </c>
      <c r="C546" s="533">
        <f>SUM(C547:C551)</f>
        <v>810</v>
      </c>
      <c r="D546" s="533">
        <f>SUM(D547:D551)</f>
        <v>810</v>
      </c>
      <c r="E546" s="534">
        <f t="shared" si="22"/>
        <v>1</v>
      </c>
      <c r="F546" s="534">
        <v>1.33663366336634</v>
      </c>
    </row>
    <row r="547" s="457" customFormat="1" ht="24" customHeight="1" spans="1:6">
      <c r="A547" s="537" t="s">
        <v>536</v>
      </c>
      <c r="B547" s="535"/>
      <c r="C547" s="535"/>
      <c r="D547" s="535"/>
      <c r="E547" s="534" t="str">
        <f t="shared" si="22"/>
        <v/>
      </c>
      <c r="F547" s="536">
        <v>0</v>
      </c>
    </row>
    <row r="548" s="6" customFormat="1" ht="24" customHeight="1" spans="1:6">
      <c r="A548" s="537" t="s">
        <v>537</v>
      </c>
      <c r="B548" s="535"/>
      <c r="C548" s="535">
        <v>243</v>
      </c>
      <c r="D548" s="535">
        <v>243</v>
      </c>
      <c r="E548" s="534">
        <f t="shared" si="22"/>
        <v>1</v>
      </c>
      <c r="F548" s="536"/>
    </row>
    <row r="549" s="6" customFormat="1" ht="24" customHeight="1" spans="1:6">
      <c r="A549" s="537" t="s">
        <v>538</v>
      </c>
      <c r="B549" s="535"/>
      <c r="C549" s="535">
        <v>1</v>
      </c>
      <c r="D549" s="535">
        <v>1</v>
      </c>
      <c r="E549" s="534"/>
      <c r="F549" s="536"/>
    </row>
    <row r="550" s="6" customFormat="1" ht="24" customHeight="1" spans="1:6">
      <c r="A550" s="537" t="s">
        <v>539</v>
      </c>
      <c r="B550" s="535"/>
      <c r="C550" s="535">
        <v>386</v>
      </c>
      <c r="D550" s="535">
        <v>386</v>
      </c>
      <c r="E550" s="534">
        <f>IFERROR(D550/C550,"")</f>
        <v>1</v>
      </c>
      <c r="F550" s="536">
        <v>0.671304347826087</v>
      </c>
    </row>
    <row r="551" s="6" customFormat="1" ht="24" customHeight="1" spans="1:6">
      <c r="A551" s="537" t="s">
        <v>540</v>
      </c>
      <c r="B551" s="535"/>
      <c r="C551" s="535">
        <v>180</v>
      </c>
      <c r="D551" s="535">
        <v>180</v>
      </c>
      <c r="E551" s="534">
        <f>D551/C551</f>
        <v>1</v>
      </c>
      <c r="F551" s="536"/>
    </row>
    <row r="552" s="518" customFormat="1" ht="24" customHeight="1" spans="1:6">
      <c r="A552" s="555" t="s">
        <v>541</v>
      </c>
      <c r="B552" s="533">
        <f>SUM(B553:B554)</f>
        <v>5654</v>
      </c>
      <c r="C552" s="533">
        <f>SUM(C553:C554)</f>
        <v>5569</v>
      </c>
      <c r="D552" s="533">
        <f>SUM(D553:D554)</f>
        <v>5569</v>
      </c>
      <c r="E552" s="534">
        <f t="shared" ref="E552:E579" si="23">IFERROR(D552/C552,"")</f>
        <v>1</v>
      </c>
      <c r="F552" s="534">
        <v>1.12641585760518</v>
      </c>
    </row>
    <row r="553" s="517" customFormat="1" ht="24" customHeight="1" spans="1:6">
      <c r="A553" s="557" t="s">
        <v>542</v>
      </c>
      <c r="B553" s="535">
        <v>5654</v>
      </c>
      <c r="C553" s="535">
        <v>5463</v>
      </c>
      <c r="D553" s="535">
        <v>5463</v>
      </c>
      <c r="E553" s="534">
        <f t="shared" si="23"/>
        <v>1</v>
      </c>
      <c r="F553" s="536">
        <v>1.12615955473098</v>
      </c>
    </row>
    <row r="554" s="517" customFormat="1" ht="24" customHeight="1" spans="1:6">
      <c r="A554" s="557" t="s">
        <v>543</v>
      </c>
      <c r="B554" s="535"/>
      <c r="C554" s="535">
        <v>106</v>
      </c>
      <c r="D554" s="535">
        <v>106</v>
      </c>
      <c r="E554" s="534">
        <f t="shared" si="23"/>
        <v>1</v>
      </c>
      <c r="F554" s="536">
        <v>1.13978494623656</v>
      </c>
    </row>
    <row r="555" s="517" customFormat="1" ht="24" customHeight="1" spans="1:6">
      <c r="A555" s="555" t="s">
        <v>58</v>
      </c>
      <c r="B555" s="533">
        <f>B556+B563</f>
        <v>166</v>
      </c>
      <c r="C555" s="533">
        <f>C556+C563</f>
        <v>1090</v>
      </c>
      <c r="D555" s="533">
        <f>D556+D563</f>
        <v>1090</v>
      </c>
      <c r="E555" s="534">
        <f t="shared" si="23"/>
        <v>1</v>
      </c>
      <c r="F555" s="534">
        <v>1.13423517169615</v>
      </c>
    </row>
    <row r="556" s="518" customFormat="1" ht="24" customHeight="1" spans="1:6">
      <c r="A556" s="549" t="s">
        <v>544</v>
      </c>
      <c r="B556" s="533">
        <f>SUM(B557:B562)</f>
        <v>83</v>
      </c>
      <c r="C556" s="533">
        <f>SUM(C557:C562)</f>
        <v>277</v>
      </c>
      <c r="D556" s="533">
        <f>SUM(D557:D562)</f>
        <v>277</v>
      </c>
      <c r="E556" s="534">
        <f t="shared" si="23"/>
        <v>1</v>
      </c>
      <c r="F556" s="534">
        <v>0.468697123519459</v>
      </c>
    </row>
    <row r="557" s="517" customFormat="1" ht="24" customHeight="1" spans="1:6">
      <c r="A557" s="550" t="s">
        <v>545</v>
      </c>
      <c r="B557" s="535">
        <v>83</v>
      </c>
      <c r="C557" s="535">
        <v>147</v>
      </c>
      <c r="D557" s="535">
        <v>147</v>
      </c>
      <c r="E557" s="534">
        <f t="shared" si="23"/>
        <v>1</v>
      </c>
      <c r="F557" s="536">
        <v>0.825842696629214</v>
      </c>
    </row>
    <row r="558" s="517" customFormat="1" ht="24" customHeight="1" spans="1:6">
      <c r="A558" s="554" t="s">
        <v>127</v>
      </c>
      <c r="B558" s="535"/>
      <c r="C558" s="535">
        <v>7</v>
      </c>
      <c r="D558" s="535">
        <v>7</v>
      </c>
      <c r="E558" s="534">
        <f t="shared" si="23"/>
        <v>1</v>
      </c>
      <c r="F558" s="536">
        <v>0.777777777777778</v>
      </c>
    </row>
    <row r="559" s="517" customFormat="1" ht="24" customHeight="1" spans="1:6">
      <c r="A559" s="554" t="s">
        <v>546</v>
      </c>
      <c r="B559" s="535"/>
      <c r="C559" s="535">
        <v>7</v>
      </c>
      <c r="D559" s="535">
        <v>7</v>
      </c>
      <c r="E559" s="534">
        <f t="shared" si="23"/>
        <v>1</v>
      </c>
      <c r="F559" s="536">
        <v>0.233333333333333</v>
      </c>
    </row>
    <row r="560" s="517" customFormat="1" ht="24" customHeight="1" spans="1:6">
      <c r="A560" s="558" t="s">
        <v>176</v>
      </c>
      <c r="B560" s="535"/>
      <c r="C560" s="535"/>
      <c r="D560" s="535"/>
      <c r="E560" s="534" t="str">
        <f t="shared" si="23"/>
        <v/>
      </c>
      <c r="F560" s="536"/>
    </row>
    <row r="561" s="517" customFormat="1" ht="24" customHeight="1" spans="1:6">
      <c r="A561" s="550" t="s">
        <v>547</v>
      </c>
      <c r="B561" s="535"/>
      <c r="C561" s="535"/>
      <c r="D561" s="535"/>
      <c r="E561" s="534" t="str">
        <f t="shared" si="23"/>
        <v/>
      </c>
      <c r="F561" s="536"/>
    </row>
    <row r="562" s="517" customFormat="1" ht="24" customHeight="1" spans="1:6">
      <c r="A562" s="550" t="s">
        <v>548</v>
      </c>
      <c r="B562" s="535"/>
      <c r="C562" s="535">
        <v>116</v>
      </c>
      <c r="D562" s="535">
        <v>116</v>
      </c>
      <c r="E562" s="534">
        <f t="shared" si="23"/>
        <v>1</v>
      </c>
      <c r="F562" s="536">
        <v>0.310160427807487</v>
      </c>
    </row>
    <row r="563" s="519" customFormat="1" ht="24" customHeight="1" spans="1:6">
      <c r="A563" s="549" t="s">
        <v>549</v>
      </c>
      <c r="B563" s="533">
        <f>SUM(B564)</f>
        <v>83</v>
      </c>
      <c r="C563" s="533">
        <f>SUM(C564:C566)</f>
        <v>813</v>
      </c>
      <c r="D563" s="533">
        <f>SUM(D564:D566)</f>
        <v>813</v>
      </c>
      <c r="E563" s="534">
        <f t="shared" si="23"/>
        <v>1</v>
      </c>
      <c r="F563" s="534">
        <v>2.1972972972973</v>
      </c>
    </row>
    <row r="564" s="517" customFormat="1" ht="24" customHeight="1" spans="1:6">
      <c r="A564" s="550" t="s">
        <v>550</v>
      </c>
      <c r="B564" s="535">
        <v>83</v>
      </c>
      <c r="C564" s="535">
        <v>56</v>
      </c>
      <c r="D564" s="535">
        <v>56</v>
      </c>
      <c r="E564" s="534">
        <f t="shared" si="23"/>
        <v>1</v>
      </c>
      <c r="F564" s="536">
        <v>0.823529411764706</v>
      </c>
    </row>
    <row r="565" s="517" customFormat="1" ht="24" customHeight="1" spans="1:6">
      <c r="A565" s="554" t="s">
        <v>551</v>
      </c>
      <c r="B565" s="535"/>
      <c r="C565" s="535">
        <v>664</v>
      </c>
      <c r="D565" s="535">
        <v>664</v>
      </c>
      <c r="E565" s="534">
        <f t="shared" si="23"/>
        <v>1</v>
      </c>
      <c r="F565" s="536">
        <v>2.45925925925926</v>
      </c>
    </row>
    <row r="566" s="517" customFormat="1" ht="24" customHeight="1" spans="1:6">
      <c r="A566" s="554" t="s">
        <v>552</v>
      </c>
      <c r="B566" s="535"/>
      <c r="C566" s="535">
        <v>93</v>
      </c>
      <c r="D566" s="535">
        <v>93</v>
      </c>
      <c r="E566" s="534">
        <f t="shared" si="23"/>
        <v>1</v>
      </c>
      <c r="F566" s="536">
        <v>2.90625</v>
      </c>
    </row>
    <row r="567" s="517" customFormat="1" ht="24" customHeight="1" spans="1:6">
      <c r="A567" s="555" t="s">
        <v>59</v>
      </c>
      <c r="B567" s="533">
        <f>B568+B577+B581+B584+B587+B590</f>
        <v>722</v>
      </c>
      <c r="C567" s="533">
        <f>C568+C577+C581+C584+C587+C590</f>
        <v>6128</v>
      </c>
      <c r="D567" s="533">
        <f>D568+D577+D581+D584+D587+D590</f>
        <v>6128</v>
      </c>
      <c r="E567" s="534">
        <f t="shared" si="23"/>
        <v>1</v>
      </c>
      <c r="F567" s="534">
        <v>1.31784946236559</v>
      </c>
    </row>
    <row r="568" s="518" customFormat="1" ht="24" customHeight="1" spans="1:6">
      <c r="A568" s="559" t="s">
        <v>553</v>
      </c>
      <c r="B568" s="533">
        <f>SUM(B569:B576)</f>
        <v>336</v>
      </c>
      <c r="C568" s="533">
        <f>SUM(C569:C576)</f>
        <v>2037</v>
      </c>
      <c r="D568" s="533">
        <f>SUM(D569:D576)</f>
        <v>2037</v>
      </c>
      <c r="E568" s="534">
        <f t="shared" si="23"/>
        <v>1</v>
      </c>
      <c r="F568" s="534">
        <v>3.04940119760479</v>
      </c>
    </row>
    <row r="569" s="517" customFormat="1" ht="24" customHeight="1" spans="1:6">
      <c r="A569" s="560" t="s">
        <v>545</v>
      </c>
      <c r="B569" s="535">
        <v>230</v>
      </c>
      <c r="C569" s="535">
        <v>372</v>
      </c>
      <c r="D569" s="535">
        <v>372</v>
      </c>
      <c r="E569" s="534">
        <f t="shared" si="23"/>
        <v>1</v>
      </c>
      <c r="F569" s="536">
        <v>1.06285714285714</v>
      </c>
    </row>
    <row r="570" s="517" customFormat="1" ht="24" customHeight="1" spans="1:6">
      <c r="A570" s="560" t="s">
        <v>127</v>
      </c>
      <c r="B570" s="535"/>
      <c r="C570" s="535">
        <v>90</v>
      </c>
      <c r="D570" s="535">
        <v>90</v>
      </c>
      <c r="E570" s="534">
        <f t="shared" si="23"/>
        <v>1</v>
      </c>
      <c r="F570" s="536">
        <v>2.64705882352941</v>
      </c>
    </row>
    <row r="571" s="517" customFormat="1" ht="24" customHeight="1" spans="1:6">
      <c r="A571" s="561" t="s">
        <v>554</v>
      </c>
      <c r="B571" s="535"/>
      <c r="C571" s="535">
        <v>1090</v>
      </c>
      <c r="D571" s="535">
        <v>1090</v>
      </c>
      <c r="E571" s="534">
        <f t="shared" si="23"/>
        <v>1</v>
      </c>
      <c r="F571" s="536"/>
    </row>
    <row r="572" s="517" customFormat="1" ht="24" customHeight="1" spans="1:6">
      <c r="A572" s="562" t="s">
        <v>555</v>
      </c>
      <c r="B572" s="535">
        <v>10</v>
      </c>
      <c r="C572" s="535">
        <v>9</v>
      </c>
      <c r="D572" s="535">
        <v>9</v>
      </c>
      <c r="E572" s="534">
        <f t="shared" si="23"/>
        <v>1</v>
      </c>
      <c r="F572" s="536">
        <v>0.391304347826087</v>
      </c>
    </row>
    <row r="573" s="517" customFormat="1" ht="24" customHeight="1" spans="1:6">
      <c r="A573" s="550" t="s">
        <v>556</v>
      </c>
      <c r="B573" s="535"/>
      <c r="C573" s="535">
        <v>23</v>
      </c>
      <c r="D573" s="535">
        <v>23</v>
      </c>
      <c r="E573" s="534">
        <f t="shared" si="23"/>
        <v>1</v>
      </c>
      <c r="F573" s="536">
        <v>0.225490196078431</v>
      </c>
    </row>
    <row r="574" s="517" customFormat="1" ht="24" customHeight="1" spans="1:6">
      <c r="A574" s="550" t="s">
        <v>557</v>
      </c>
      <c r="B574" s="535"/>
      <c r="C574" s="535">
        <v>15</v>
      </c>
      <c r="D574" s="535">
        <v>15</v>
      </c>
      <c r="E574" s="534">
        <f t="shared" si="23"/>
        <v>1</v>
      </c>
      <c r="F574" s="536">
        <v>2.14285714285714</v>
      </c>
    </row>
    <row r="575" s="517" customFormat="1" ht="24" customHeight="1" spans="1:6">
      <c r="A575" s="550" t="s">
        <v>558</v>
      </c>
      <c r="B575" s="535">
        <v>96</v>
      </c>
      <c r="C575" s="535">
        <v>147</v>
      </c>
      <c r="D575" s="535">
        <v>147</v>
      </c>
      <c r="E575" s="534">
        <f t="shared" si="23"/>
        <v>1</v>
      </c>
      <c r="F575" s="536">
        <v>1.13076923076923</v>
      </c>
    </row>
    <row r="576" s="517" customFormat="1" ht="24" customHeight="1" spans="1:6">
      <c r="A576" s="557" t="s">
        <v>559</v>
      </c>
      <c r="B576" s="535"/>
      <c r="C576" s="535">
        <v>291</v>
      </c>
      <c r="D576" s="535">
        <v>291</v>
      </c>
      <c r="E576" s="534">
        <f t="shared" si="23"/>
        <v>1</v>
      </c>
      <c r="F576" s="536">
        <v>13.2272727272727</v>
      </c>
    </row>
    <row r="577" s="518" customFormat="1" ht="24" customHeight="1" spans="1:6">
      <c r="A577" s="555" t="s">
        <v>560</v>
      </c>
      <c r="B577" s="533">
        <f>SUM(B578:B580)</f>
        <v>375</v>
      </c>
      <c r="C577" s="533">
        <f>SUM(C578:C580)</f>
        <v>1241</v>
      </c>
      <c r="D577" s="533">
        <f>SUM(D578:D580)</f>
        <v>1241</v>
      </c>
      <c r="E577" s="534">
        <f t="shared" si="23"/>
        <v>1</v>
      </c>
      <c r="F577" s="534">
        <v>2.30241187384044</v>
      </c>
    </row>
    <row r="578" s="517" customFormat="1" ht="24" customHeight="1" spans="1:6">
      <c r="A578" s="550" t="s">
        <v>561</v>
      </c>
      <c r="B578" s="535"/>
      <c r="C578" s="535"/>
      <c r="D578" s="535"/>
      <c r="E578" s="534" t="str">
        <f t="shared" si="23"/>
        <v/>
      </c>
      <c r="F578" s="536"/>
    </row>
    <row r="579" s="517" customFormat="1" ht="24" customHeight="1" spans="1:6">
      <c r="A579" s="550" t="s">
        <v>562</v>
      </c>
      <c r="B579" s="535">
        <v>375</v>
      </c>
      <c r="C579" s="535">
        <v>846</v>
      </c>
      <c r="D579" s="535">
        <v>846</v>
      </c>
      <c r="E579" s="534">
        <f t="shared" si="23"/>
        <v>1</v>
      </c>
      <c r="F579" s="536">
        <v>1.569573283859</v>
      </c>
    </row>
    <row r="580" s="517" customFormat="1" ht="24" customHeight="1" spans="1:6">
      <c r="A580" s="550" t="s">
        <v>563</v>
      </c>
      <c r="B580" s="535"/>
      <c r="C580" s="535">
        <v>395</v>
      </c>
      <c r="D580" s="535">
        <v>395</v>
      </c>
      <c r="E580" s="534">
        <f>D580/C580</f>
        <v>1</v>
      </c>
      <c r="F580" s="536"/>
    </row>
    <row r="581" s="518" customFormat="1" ht="24" customHeight="1" spans="1:6">
      <c r="A581" s="555" t="s">
        <v>564</v>
      </c>
      <c r="B581" s="533">
        <f>SUM(B582:B583)</f>
        <v>0</v>
      </c>
      <c r="C581" s="533">
        <f>SUM(C582:C583)</f>
        <v>185</v>
      </c>
      <c r="D581" s="533">
        <f>SUM(D582:D583)</f>
        <v>185</v>
      </c>
      <c r="E581" s="534">
        <f t="shared" ref="E581:E602" si="24">IFERROR(D581/C581,"")</f>
        <v>1</v>
      </c>
      <c r="F581" s="534">
        <v>0.719844357976654</v>
      </c>
    </row>
    <row r="582" s="520" customFormat="1" ht="24" customHeight="1" spans="1:6">
      <c r="A582" s="557" t="s">
        <v>545</v>
      </c>
      <c r="B582" s="535"/>
      <c r="C582" s="535"/>
      <c r="D582" s="535"/>
      <c r="E582" s="534" t="str">
        <f t="shared" si="24"/>
        <v/>
      </c>
      <c r="F582" s="536"/>
    </row>
    <row r="583" s="520" customFormat="1" ht="24" customHeight="1" spans="1:6">
      <c r="A583" s="557" t="s">
        <v>565</v>
      </c>
      <c r="B583" s="535"/>
      <c r="C583" s="535">
        <v>185</v>
      </c>
      <c r="D583" s="535">
        <v>185</v>
      </c>
      <c r="E583" s="534">
        <f t="shared" si="24"/>
        <v>1</v>
      </c>
      <c r="F583" s="536">
        <v>0.719844357976654</v>
      </c>
    </row>
    <row r="584" s="518" customFormat="1" ht="24" customHeight="1" spans="1:6">
      <c r="A584" s="555" t="s">
        <v>566</v>
      </c>
      <c r="B584" s="533">
        <f>SUM(B585:B586)</f>
        <v>11</v>
      </c>
      <c r="C584" s="533">
        <f>SUM(C585:C586)</f>
        <v>2544</v>
      </c>
      <c r="D584" s="533">
        <f>SUM(D585:D586)</f>
        <v>2544</v>
      </c>
      <c r="E584" s="534">
        <f t="shared" si="24"/>
        <v>1</v>
      </c>
      <c r="F584" s="534">
        <v>0.905338078291815</v>
      </c>
    </row>
    <row r="585" s="520" customFormat="1" ht="24" customHeight="1" spans="1:6">
      <c r="A585" s="557" t="s">
        <v>567</v>
      </c>
      <c r="B585" s="535"/>
      <c r="C585" s="535">
        <v>2536</v>
      </c>
      <c r="D585" s="535">
        <v>2536</v>
      </c>
      <c r="E585" s="534">
        <f t="shared" si="24"/>
        <v>1</v>
      </c>
      <c r="F585" s="536">
        <v>0.902491103202847</v>
      </c>
    </row>
    <row r="586" s="520" customFormat="1" ht="24" customHeight="1" spans="1:6">
      <c r="A586" s="557" t="s">
        <v>568</v>
      </c>
      <c r="B586" s="535">
        <v>11</v>
      </c>
      <c r="C586" s="535">
        <v>8</v>
      </c>
      <c r="D586" s="535">
        <v>8</v>
      </c>
      <c r="E586" s="534">
        <f t="shared" si="24"/>
        <v>1</v>
      </c>
      <c r="F586" s="536"/>
    </row>
    <row r="587" s="518" customFormat="1" ht="24" customHeight="1" spans="1:6">
      <c r="A587" s="555" t="s">
        <v>569</v>
      </c>
      <c r="B587" s="533">
        <f>SUM(B588:B589)</f>
        <v>0</v>
      </c>
      <c r="C587" s="533">
        <f>SUM(C588:C589)</f>
        <v>121</v>
      </c>
      <c r="D587" s="533">
        <f>SUM(D588:D589)</f>
        <v>121</v>
      </c>
      <c r="E587" s="534">
        <f t="shared" si="24"/>
        <v>1</v>
      </c>
      <c r="F587" s="534">
        <v>0.321808510638298</v>
      </c>
    </row>
    <row r="588" s="520" customFormat="1" ht="24" customHeight="1" spans="1:6">
      <c r="A588" s="557" t="s">
        <v>570</v>
      </c>
      <c r="B588" s="535"/>
      <c r="C588" s="535">
        <v>113</v>
      </c>
      <c r="D588" s="535">
        <v>113</v>
      </c>
      <c r="E588" s="534">
        <f t="shared" si="24"/>
        <v>1</v>
      </c>
      <c r="F588" s="536">
        <v>7.0625</v>
      </c>
    </row>
    <row r="589" s="520" customFormat="1" ht="24" customHeight="1" spans="1:6">
      <c r="A589" s="557" t="s">
        <v>571</v>
      </c>
      <c r="B589" s="535"/>
      <c r="C589" s="535">
        <v>8</v>
      </c>
      <c r="D589" s="535">
        <v>8</v>
      </c>
      <c r="E589" s="534">
        <f t="shared" si="24"/>
        <v>1</v>
      </c>
      <c r="F589" s="536">
        <v>0.0222222222222222</v>
      </c>
    </row>
    <row r="590" s="518" customFormat="1" ht="24" customHeight="1" spans="1:6">
      <c r="A590" s="555" t="s">
        <v>572</v>
      </c>
      <c r="B590" s="533">
        <f>B591</f>
        <v>0</v>
      </c>
      <c r="C590" s="533">
        <f>C591</f>
        <v>0</v>
      </c>
      <c r="D590" s="533">
        <f>D591</f>
        <v>0</v>
      </c>
      <c r="E590" s="534" t="str">
        <f t="shared" si="24"/>
        <v/>
      </c>
      <c r="F590" s="534"/>
    </row>
    <row r="591" s="518" customFormat="1" ht="24" customHeight="1" spans="1:6">
      <c r="A591" s="557" t="s">
        <v>573</v>
      </c>
      <c r="B591" s="533"/>
      <c r="C591" s="535"/>
      <c r="D591" s="535"/>
      <c r="E591" s="534" t="str">
        <f t="shared" si="24"/>
        <v/>
      </c>
      <c r="F591" s="536"/>
    </row>
    <row r="592" s="518" customFormat="1" ht="24" customHeight="1" spans="1:6">
      <c r="A592" s="555" t="s">
        <v>60</v>
      </c>
      <c r="B592" s="533">
        <v>850</v>
      </c>
      <c r="C592" s="533"/>
      <c r="D592" s="533"/>
      <c r="E592" s="534" t="str">
        <f t="shared" si="24"/>
        <v/>
      </c>
      <c r="F592" s="536"/>
    </row>
    <row r="593" s="517" customFormat="1" ht="24" customHeight="1" spans="1:6">
      <c r="A593" s="555" t="s">
        <v>574</v>
      </c>
      <c r="B593" s="533">
        <f>B594</f>
        <v>934</v>
      </c>
      <c r="C593" s="533">
        <f>C594</f>
        <v>1004</v>
      </c>
      <c r="D593" s="533">
        <f>D594</f>
        <v>1004</v>
      </c>
      <c r="E593" s="534">
        <f t="shared" si="24"/>
        <v>1</v>
      </c>
      <c r="F593" s="534">
        <v>1.05907172995781</v>
      </c>
    </row>
    <row r="594" s="518" customFormat="1" ht="24" customHeight="1" spans="1:6">
      <c r="A594" s="555" t="s">
        <v>575</v>
      </c>
      <c r="B594" s="533">
        <f>SUM(B595:B596)</f>
        <v>934</v>
      </c>
      <c r="C594" s="533">
        <f>SUM(C595:C596)</f>
        <v>1004</v>
      </c>
      <c r="D594" s="533">
        <f>SUM(D595:D596)</f>
        <v>1004</v>
      </c>
      <c r="E594" s="534">
        <f t="shared" si="24"/>
        <v>1</v>
      </c>
      <c r="F594" s="534">
        <v>1.05907172995781</v>
      </c>
    </row>
    <row r="595" s="520" customFormat="1" ht="24" customHeight="1" spans="1:6">
      <c r="A595" s="557" t="s">
        <v>576</v>
      </c>
      <c r="B595" s="535">
        <v>934</v>
      </c>
      <c r="C595" s="535">
        <v>1004</v>
      </c>
      <c r="D595" s="535">
        <v>1004</v>
      </c>
      <c r="E595" s="534">
        <f t="shared" si="24"/>
        <v>1</v>
      </c>
      <c r="F595" s="536">
        <v>1.05907172995781</v>
      </c>
    </row>
    <row r="596" s="517" customFormat="1" ht="24" customHeight="1" spans="1:6">
      <c r="A596" s="557" t="s">
        <v>577</v>
      </c>
      <c r="B596" s="535"/>
      <c r="C596" s="535"/>
      <c r="D596" s="535"/>
      <c r="E596" s="534" t="str">
        <f t="shared" si="24"/>
        <v/>
      </c>
      <c r="F596" s="536"/>
    </row>
    <row r="597" s="517" customFormat="1" ht="24" customHeight="1" spans="1:6">
      <c r="A597" s="555" t="s">
        <v>578</v>
      </c>
      <c r="B597" s="533">
        <f>B598</f>
        <v>0</v>
      </c>
      <c r="C597" s="533">
        <f>C598</f>
        <v>4</v>
      </c>
      <c r="D597" s="533">
        <f t="shared" ref="D597:D600" si="25">D598</f>
        <v>4</v>
      </c>
      <c r="E597" s="534">
        <f t="shared" si="24"/>
        <v>1</v>
      </c>
      <c r="F597" s="534">
        <v>0.666666666666667</v>
      </c>
    </row>
    <row r="598" s="517" customFormat="1" ht="24" customHeight="1" spans="1:6">
      <c r="A598" s="557" t="s">
        <v>579</v>
      </c>
      <c r="B598" s="535"/>
      <c r="C598" s="535">
        <v>4</v>
      </c>
      <c r="D598" s="535">
        <v>4</v>
      </c>
      <c r="E598" s="534">
        <f t="shared" si="24"/>
        <v>1</v>
      </c>
      <c r="F598" s="536">
        <v>0.666666666666667</v>
      </c>
    </row>
    <row r="599" s="517" customFormat="1" ht="24" customHeight="1" spans="1:6">
      <c r="A599" s="555" t="s">
        <v>580</v>
      </c>
      <c r="B599" s="533">
        <f>B600</f>
        <v>8543</v>
      </c>
      <c r="C599" s="533">
        <f t="shared" ref="C597:C600" si="26">C600</f>
        <v>0</v>
      </c>
      <c r="D599" s="533">
        <f t="shared" si="25"/>
        <v>0</v>
      </c>
      <c r="E599" s="534" t="str">
        <f t="shared" si="24"/>
        <v/>
      </c>
      <c r="F599" s="534">
        <v>0</v>
      </c>
    </row>
    <row r="600" s="517" customFormat="1" ht="24" customHeight="1" spans="1:6">
      <c r="A600" s="555" t="s">
        <v>581</v>
      </c>
      <c r="B600" s="533">
        <f>B601</f>
        <v>8543</v>
      </c>
      <c r="C600" s="533">
        <f t="shared" si="26"/>
        <v>0</v>
      </c>
      <c r="D600" s="533">
        <f t="shared" si="25"/>
        <v>0</v>
      </c>
      <c r="E600" s="534" t="str">
        <f t="shared" si="24"/>
        <v/>
      </c>
      <c r="F600" s="534">
        <v>0</v>
      </c>
    </row>
    <row r="601" s="517" customFormat="1" ht="24" customHeight="1" spans="1:6">
      <c r="A601" s="557" t="s">
        <v>582</v>
      </c>
      <c r="B601" s="535">
        <v>8543</v>
      </c>
      <c r="C601" s="535"/>
      <c r="D601" s="535"/>
      <c r="E601" s="534" t="str">
        <f t="shared" si="24"/>
        <v/>
      </c>
      <c r="F601" s="536">
        <v>0</v>
      </c>
    </row>
    <row r="602" s="457" customFormat="1" ht="24" customHeight="1" spans="1:6">
      <c r="A602" s="563" t="s">
        <v>64</v>
      </c>
      <c r="B602" s="533">
        <f>SUM(B5+B145+B146+B151+B179+B204+B218+B248+B331+B379+B405+B421+B481+B498+B518+B527+B532+B533+B545+B555+B567+B592+B593+B597+B599)</f>
        <v>85910</v>
      </c>
      <c r="C602" s="533">
        <f>SUM(C5+C145+C146+C151+C179+C204+C218+C248+C331+C379+C405+C421+C481+C498+C518+C527+C532+C533+C545+C555+C567+C592+C593+C597+C599)</f>
        <v>203996</v>
      </c>
      <c r="D602" s="533">
        <f>SUM(D5+D145+D146+D151+D179+D204+D218+D248+D331+D379+D405+D421+D481+D498+D518+D527+D532+D533+D545+D555+D567+D592+D593+D597+D599)</f>
        <v>200074</v>
      </c>
      <c r="E602" s="534">
        <f t="shared" si="24"/>
        <v>0.980774132826134</v>
      </c>
      <c r="F602" s="534">
        <v>1.11363813467811</v>
      </c>
    </row>
    <row r="603" s="457" customFormat="1" ht="24" customHeight="1" spans="5:6">
      <c r="E603" s="564"/>
      <c r="F603" s="564"/>
    </row>
    <row r="604" s="457" customFormat="1" ht="24" customHeight="1" spans="5:6">
      <c r="E604" s="564"/>
      <c r="F604" s="564"/>
    </row>
    <row r="605" s="457" customFormat="1" ht="24" customHeight="1" spans="5:6">
      <c r="E605" s="564"/>
      <c r="F605" s="564"/>
    </row>
    <row r="606" s="457" customFormat="1" ht="24" customHeight="1" spans="5:6">
      <c r="E606" s="564"/>
      <c r="F606" s="564"/>
    </row>
    <row r="607" s="457" customFormat="1" ht="24" customHeight="1" spans="5:6">
      <c r="E607" s="564"/>
      <c r="F607" s="564"/>
    </row>
    <row r="608" s="457" customFormat="1" ht="24" customHeight="1" spans="5:6">
      <c r="E608" s="564"/>
      <c r="F608" s="564"/>
    </row>
    <row r="609" s="457" customFormat="1" ht="24" customHeight="1" spans="5:6">
      <c r="E609" s="564"/>
      <c r="F609" s="564"/>
    </row>
    <row r="610" s="457" customFormat="1" ht="24" customHeight="1" spans="5:6">
      <c r="E610" s="564"/>
      <c r="F610" s="564"/>
    </row>
    <row r="611" s="457" customFormat="1" ht="24" customHeight="1" spans="5:6">
      <c r="E611" s="564"/>
      <c r="F611" s="564"/>
    </row>
    <row r="612" s="457" customFormat="1" ht="24" customHeight="1" spans="5:6">
      <c r="E612" s="564"/>
      <c r="F612" s="564"/>
    </row>
    <row r="613" s="457" customFormat="1" ht="24" customHeight="1" spans="5:6">
      <c r="E613" s="564"/>
      <c r="F613" s="564"/>
    </row>
    <row r="614" s="457" customFormat="1" ht="24" customHeight="1" spans="5:6">
      <c r="E614" s="564"/>
      <c r="F614" s="564"/>
    </row>
    <row r="615" s="457" customFormat="1" ht="24" customHeight="1" spans="5:6">
      <c r="E615" s="564"/>
      <c r="F615" s="564"/>
    </row>
    <row r="616" s="457" customFormat="1" ht="24" customHeight="1" spans="5:6">
      <c r="E616" s="564"/>
      <c r="F616" s="564"/>
    </row>
    <row r="617" s="457" customFormat="1" ht="24" customHeight="1" spans="5:6">
      <c r="E617" s="564"/>
      <c r="F617" s="564"/>
    </row>
    <row r="618" s="457" customFormat="1" ht="24" customHeight="1" spans="5:6">
      <c r="E618" s="564"/>
      <c r="F618" s="564"/>
    </row>
    <row r="619" s="457" customFormat="1" ht="24" customHeight="1" spans="5:6">
      <c r="E619" s="564"/>
      <c r="F619" s="564"/>
    </row>
    <row r="620" s="457" customFormat="1" ht="24" customHeight="1" spans="5:6">
      <c r="E620" s="564"/>
      <c r="F620" s="564"/>
    </row>
    <row r="621" s="457" customFormat="1" ht="24" customHeight="1" spans="5:6">
      <c r="E621" s="564"/>
      <c r="F621" s="564"/>
    </row>
    <row r="622" s="457" customFormat="1" ht="24" customHeight="1" spans="5:6">
      <c r="E622" s="564"/>
      <c r="F622" s="564"/>
    </row>
    <row r="623" s="457" customFormat="1" ht="24" customHeight="1" spans="5:6">
      <c r="E623" s="564"/>
      <c r="F623" s="564"/>
    </row>
    <row r="624" s="457" customFormat="1" ht="24" customHeight="1" spans="5:6">
      <c r="E624" s="564"/>
      <c r="F624" s="564"/>
    </row>
    <row r="625" s="457" customFormat="1" ht="24" customHeight="1" spans="5:6">
      <c r="E625" s="564"/>
      <c r="F625" s="564"/>
    </row>
    <row r="626" s="457" customFormat="1" ht="24" customHeight="1" spans="5:6">
      <c r="E626" s="564"/>
      <c r="F626" s="564"/>
    </row>
    <row r="627" s="457" customFormat="1" ht="24" customHeight="1" spans="5:6">
      <c r="E627" s="564"/>
      <c r="F627" s="564"/>
    </row>
    <row r="628" s="457" customFormat="1" ht="24" customHeight="1" spans="5:6">
      <c r="E628" s="564"/>
      <c r="F628" s="564"/>
    </row>
    <row r="629" s="457" customFormat="1" ht="24" customHeight="1" spans="5:6">
      <c r="E629" s="564"/>
      <c r="F629" s="564"/>
    </row>
    <row r="630" s="457" customFormat="1" ht="24" customHeight="1" spans="5:6">
      <c r="E630" s="564"/>
      <c r="F630" s="564"/>
    </row>
    <row r="631" s="457" customFormat="1" ht="24" customHeight="1" spans="5:6">
      <c r="E631" s="564"/>
      <c r="F631" s="564"/>
    </row>
    <row r="632" s="457" customFormat="1" ht="24" customHeight="1" spans="5:6">
      <c r="E632" s="564"/>
      <c r="F632" s="564"/>
    </row>
    <row r="633" s="457" customFormat="1" ht="24" customHeight="1" spans="5:6">
      <c r="E633" s="564"/>
      <c r="F633" s="564"/>
    </row>
    <row r="634" s="457" customFormat="1" ht="24" customHeight="1" spans="5:6">
      <c r="E634" s="564"/>
      <c r="F634" s="564"/>
    </row>
    <row r="635" s="457" customFormat="1" ht="24" customHeight="1" spans="5:6">
      <c r="E635" s="564"/>
      <c r="F635" s="564"/>
    </row>
    <row r="636" s="457" customFormat="1" ht="24" customHeight="1" spans="5:6">
      <c r="E636" s="564"/>
      <c r="F636" s="564"/>
    </row>
    <row r="637" s="457" customFormat="1" ht="24" customHeight="1" spans="5:6">
      <c r="E637" s="564"/>
      <c r="F637" s="564"/>
    </row>
    <row r="638" s="457" customFormat="1" ht="24" customHeight="1" spans="5:6">
      <c r="E638" s="564"/>
      <c r="F638" s="564"/>
    </row>
    <row r="639" s="457" customFormat="1" ht="24" customHeight="1" spans="5:6">
      <c r="E639" s="564"/>
      <c r="F639" s="564"/>
    </row>
    <row r="640" s="457" customFormat="1" ht="24" customHeight="1" spans="5:6">
      <c r="E640" s="564"/>
      <c r="F640" s="564"/>
    </row>
    <row r="641" s="457" customFormat="1" ht="24" customHeight="1" spans="5:6">
      <c r="E641" s="564"/>
      <c r="F641" s="564"/>
    </row>
    <row r="642" s="457" customFormat="1" ht="24" customHeight="1" spans="5:6">
      <c r="E642" s="564"/>
      <c r="F642" s="564"/>
    </row>
    <row r="643" s="457" customFormat="1" ht="24" customHeight="1" spans="5:6">
      <c r="E643" s="564"/>
      <c r="F643" s="564"/>
    </row>
    <row r="644" s="457" customFormat="1" ht="24" customHeight="1" spans="5:6">
      <c r="E644" s="564"/>
      <c r="F644" s="564"/>
    </row>
    <row r="645" s="457" customFormat="1" ht="24" customHeight="1" spans="5:6">
      <c r="E645" s="564"/>
      <c r="F645" s="564"/>
    </row>
    <row r="646" s="457" customFormat="1" ht="24" customHeight="1" spans="5:6">
      <c r="E646" s="564"/>
      <c r="F646" s="564"/>
    </row>
    <row r="647" s="457" customFormat="1" ht="24" customHeight="1" spans="5:6">
      <c r="E647" s="564"/>
      <c r="F647" s="564"/>
    </row>
    <row r="648" s="457" customFormat="1" ht="24" customHeight="1" spans="5:6">
      <c r="E648" s="564"/>
      <c r="F648" s="564"/>
    </row>
    <row r="649" s="457" customFormat="1" ht="24" customHeight="1" spans="5:6">
      <c r="E649" s="564"/>
      <c r="F649" s="564"/>
    </row>
    <row r="650" s="457" customFormat="1" ht="24" customHeight="1" spans="5:6">
      <c r="E650" s="564"/>
      <c r="F650" s="564"/>
    </row>
    <row r="651" s="457" customFormat="1" ht="24" customHeight="1" spans="5:6">
      <c r="E651" s="564"/>
      <c r="F651" s="564"/>
    </row>
    <row r="652" s="457" customFormat="1" ht="24" customHeight="1" spans="5:6">
      <c r="E652" s="564"/>
      <c r="F652" s="564"/>
    </row>
    <row r="653" s="457" customFormat="1" ht="24" customHeight="1" spans="5:6">
      <c r="E653" s="564"/>
      <c r="F653" s="564"/>
    </row>
    <row r="654" s="457" customFormat="1" ht="24" customHeight="1" spans="5:6">
      <c r="E654" s="564"/>
      <c r="F654" s="564"/>
    </row>
    <row r="655" s="457" customFormat="1" ht="24" customHeight="1" spans="5:6">
      <c r="E655" s="564"/>
      <c r="F655" s="564"/>
    </row>
    <row r="656" s="457" customFormat="1" ht="24" customHeight="1" spans="5:6">
      <c r="E656" s="564"/>
      <c r="F656" s="564"/>
    </row>
    <row r="657" s="457" customFormat="1" ht="24" customHeight="1" spans="5:6">
      <c r="E657" s="564"/>
      <c r="F657" s="564"/>
    </row>
  </sheetData>
  <mergeCells count="2">
    <mergeCell ref="A2:F2"/>
    <mergeCell ref="E3:F3"/>
  </mergeCells>
  <printOptions horizontalCentered="1"/>
  <pageMargins left="0.590551181102362" right="0.590551181102362" top="0.393700787401575" bottom="0.590551181102362" header="0.590551181102362" footer="0.393700787401575"/>
  <pageSetup paperSize="9" scale="87" firstPageNumber="0" fitToHeight="0" orientation="portrait" blackAndWhite="1" useFirstPageNumber="1"/>
  <headerFooter alignWithMargins="0"/>
  <ignoredErrors>
    <ignoredError sqref="D15" formula="1"/>
  </ignoredErrors>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H77"/>
  <sheetViews>
    <sheetView showZeros="0" view="pageBreakPreview" zoomScale="90" zoomScaleNormal="100" zoomScaleSheetLayoutView="90" topLeftCell="A16" workbookViewId="0">
      <selection activeCell="G35" sqref="G35"/>
    </sheetView>
  </sheetViews>
  <sheetFormatPr defaultColWidth="9" defaultRowHeight="14.25"/>
  <cols>
    <col min="1" max="1" width="36.6333333333333" style="488" customWidth="1"/>
    <col min="2" max="2" width="11.6333333333333" style="488" customWidth="1"/>
    <col min="3" max="3" width="36.6333333333333" style="488" customWidth="1"/>
    <col min="4" max="4" width="11.6333333333333" style="488" customWidth="1"/>
    <col min="5" max="16384" width="9" style="488"/>
  </cols>
  <sheetData>
    <row r="1" s="483" customFormat="1" ht="24" customHeight="1" spans="1:242">
      <c r="A1" s="489" t="s">
        <v>583</v>
      </c>
      <c r="B1" s="489"/>
      <c r="C1" s="489"/>
      <c r="D1" s="489"/>
      <c r="E1" s="489"/>
      <c r="F1" s="489"/>
      <c r="G1" s="489"/>
      <c r="H1" s="489"/>
      <c r="I1" s="489"/>
      <c r="J1" s="489"/>
      <c r="K1" s="489"/>
      <c r="L1" s="489"/>
      <c r="M1" s="489"/>
      <c r="N1" s="489"/>
      <c r="O1" s="489"/>
      <c r="P1" s="489"/>
      <c r="Q1" s="489"/>
      <c r="R1" s="489"/>
      <c r="S1" s="489"/>
      <c r="T1" s="489"/>
      <c r="U1" s="489"/>
      <c r="V1" s="489"/>
      <c r="W1" s="489"/>
      <c r="X1" s="489"/>
      <c r="Y1" s="489"/>
      <c r="Z1" s="489"/>
      <c r="AA1" s="489"/>
      <c r="AB1" s="489"/>
      <c r="AC1" s="489"/>
      <c r="AD1" s="489"/>
      <c r="AE1" s="489"/>
      <c r="AF1" s="489"/>
      <c r="AG1" s="489"/>
      <c r="AH1" s="489"/>
      <c r="AI1" s="489"/>
      <c r="AJ1" s="489"/>
      <c r="AK1" s="489"/>
      <c r="AL1" s="489"/>
      <c r="AM1" s="489"/>
      <c r="AN1" s="489"/>
      <c r="AO1" s="489"/>
      <c r="AP1" s="489"/>
      <c r="AQ1" s="489"/>
      <c r="AR1" s="489"/>
      <c r="AS1" s="489"/>
      <c r="AT1" s="489"/>
      <c r="AU1" s="489"/>
      <c r="AV1" s="489"/>
      <c r="AW1" s="489"/>
      <c r="AX1" s="489"/>
      <c r="AY1" s="489"/>
      <c r="AZ1" s="489"/>
      <c r="BA1" s="489"/>
      <c r="BB1" s="489"/>
      <c r="BC1" s="489"/>
      <c r="BD1" s="489"/>
      <c r="BE1" s="489"/>
      <c r="BF1" s="489"/>
      <c r="BG1" s="489"/>
      <c r="BH1" s="489"/>
      <c r="BI1" s="489"/>
      <c r="BJ1" s="489"/>
      <c r="BK1" s="489"/>
      <c r="BL1" s="489"/>
      <c r="BM1" s="489"/>
      <c r="BN1" s="489"/>
      <c r="BO1" s="489"/>
      <c r="BP1" s="489"/>
      <c r="BQ1" s="489"/>
      <c r="BR1" s="489"/>
      <c r="BS1" s="489"/>
      <c r="BT1" s="489"/>
      <c r="BU1" s="489"/>
      <c r="BV1" s="489"/>
      <c r="BW1" s="489"/>
      <c r="BX1" s="489"/>
      <c r="BY1" s="489"/>
      <c r="BZ1" s="489"/>
      <c r="CA1" s="489"/>
      <c r="CB1" s="489"/>
      <c r="CC1" s="489"/>
      <c r="CD1" s="489"/>
      <c r="CE1" s="489"/>
      <c r="CF1" s="489"/>
      <c r="CG1" s="489"/>
      <c r="CH1" s="489"/>
      <c r="CI1" s="489"/>
      <c r="CJ1" s="489"/>
      <c r="CK1" s="489"/>
      <c r="CL1" s="489"/>
      <c r="CM1" s="489"/>
      <c r="CN1" s="489"/>
      <c r="CO1" s="489"/>
      <c r="CP1" s="489"/>
      <c r="CQ1" s="489"/>
      <c r="CR1" s="489"/>
      <c r="CS1" s="489"/>
      <c r="CT1" s="489"/>
      <c r="CU1" s="489"/>
      <c r="CV1" s="489"/>
      <c r="CW1" s="489"/>
      <c r="CX1" s="489"/>
      <c r="CY1" s="489"/>
      <c r="CZ1" s="489"/>
      <c r="DA1" s="489"/>
      <c r="DB1" s="489"/>
      <c r="DC1" s="489"/>
      <c r="DD1" s="489"/>
      <c r="DE1" s="489"/>
      <c r="DF1" s="489"/>
      <c r="DG1" s="489"/>
      <c r="DH1" s="489"/>
      <c r="DI1" s="489"/>
      <c r="DJ1" s="489"/>
      <c r="DK1" s="489"/>
      <c r="DL1" s="489"/>
      <c r="DM1" s="489"/>
      <c r="DN1" s="489"/>
      <c r="DO1" s="489"/>
      <c r="DP1" s="489"/>
      <c r="DQ1" s="489"/>
      <c r="DR1" s="489"/>
      <c r="DS1" s="489"/>
      <c r="DT1" s="489"/>
      <c r="DU1" s="489"/>
      <c r="DV1" s="489"/>
      <c r="DW1" s="489"/>
      <c r="DX1" s="489"/>
      <c r="DY1" s="489"/>
      <c r="DZ1" s="489"/>
      <c r="EA1" s="489"/>
      <c r="EB1" s="489"/>
      <c r="EC1" s="489"/>
      <c r="ED1" s="489"/>
      <c r="EE1" s="489"/>
      <c r="EF1" s="489"/>
      <c r="EG1" s="489"/>
      <c r="EH1" s="489"/>
      <c r="EI1" s="489"/>
      <c r="EJ1" s="489"/>
      <c r="EK1" s="489"/>
      <c r="EL1" s="489"/>
      <c r="EM1" s="489"/>
      <c r="EN1" s="489"/>
      <c r="EO1" s="489"/>
      <c r="EP1" s="489"/>
      <c r="EQ1" s="489"/>
      <c r="ER1" s="489"/>
      <c r="ES1" s="489"/>
      <c r="ET1" s="489"/>
      <c r="EU1" s="489"/>
      <c r="EV1" s="489"/>
      <c r="EW1" s="489"/>
      <c r="EX1" s="489"/>
      <c r="EY1" s="489"/>
      <c r="EZ1" s="489"/>
      <c r="FA1" s="489"/>
      <c r="FB1" s="489"/>
      <c r="FC1" s="489"/>
      <c r="FD1" s="489"/>
      <c r="FE1" s="489"/>
      <c r="FF1" s="489"/>
      <c r="FG1" s="489"/>
      <c r="FH1" s="489"/>
      <c r="FI1" s="489"/>
      <c r="FJ1" s="489"/>
      <c r="FK1" s="489"/>
      <c r="FL1" s="489"/>
      <c r="FM1" s="489"/>
      <c r="FN1" s="489"/>
      <c r="FO1" s="489"/>
      <c r="FP1" s="489"/>
      <c r="FQ1" s="489"/>
      <c r="FR1" s="489"/>
      <c r="FS1" s="489"/>
      <c r="FT1" s="489"/>
      <c r="FU1" s="489"/>
      <c r="FV1" s="489"/>
      <c r="FW1" s="489"/>
      <c r="FX1" s="489"/>
      <c r="FY1" s="489"/>
      <c r="FZ1" s="489"/>
      <c r="GA1" s="489"/>
      <c r="GB1" s="489"/>
      <c r="GC1" s="489"/>
      <c r="GD1" s="489"/>
      <c r="GE1" s="489"/>
      <c r="GF1" s="489"/>
      <c r="GG1" s="489"/>
      <c r="GH1" s="489"/>
      <c r="GI1" s="489"/>
      <c r="GJ1" s="489"/>
      <c r="GK1" s="489"/>
      <c r="GL1" s="489"/>
      <c r="GM1" s="489"/>
      <c r="GN1" s="489"/>
      <c r="GO1" s="489"/>
      <c r="GP1" s="489"/>
      <c r="GQ1" s="489"/>
      <c r="GR1" s="489"/>
      <c r="GS1" s="489"/>
      <c r="GT1" s="489"/>
      <c r="GU1" s="489"/>
      <c r="GV1" s="489"/>
      <c r="GW1" s="489"/>
      <c r="GX1" s="489"/>
      <c r="GY1" s="489"/>
      <c r="GZ1" s="489"/>
      <c r="HA1" s="489"/>
      <c r="HB1" s="489"/>
      <c r="HC1" s="489"/>
      <c r="HD1" s="489"/>
      <c r="HE1" s="489"/>
      <c r="HF1" s="489"/>
      <c r="HG1" s="489"/>
      <c r="HH1" s="489"/>
      <c r="HI1" s="489"/>
      <c r="HJ1" s="489"/>
      <c r="HK1" s="489"/>
      <c r="HL1" s="489"/>
      <c r="HM1" s="489"/>
      <c r="HN1" s="489"/>
      <c r="HO1" s="489"/>
      <c r="HP1" s="489"/>
      <c r="HQ1" s="489"/>
      <c r="HR1" s="489"/>
      <c r="HS1" s="489"/>
      <c r="HT1" s="489"/>
      <c r="HU1" s="489"/>
      <c r="HV1" s="489"/>
      <c r="HW1" s="489"/>
      <c r="HX1" s="489"/>
      <c r="HY1" s="489"/>
      <c r="HZ1" s="489"/>
      <c r="IA1" s="489"/>
      <c r="IB1" s="489"/>
      <c r="IC1" s="489"/>
      <c r="ID1" s="489"/>
      <c r="IE1" s="489"/>
      <c r="IF1" s="489"/>
      <c r="IG1" s="489"/>
      <c r="IH1" s="489"/>
    </row>
    <row r="2" s="484" customFormat="1" ht="42" customHeight="1" spans="1:4">
      <c r="A2" s="490" t="s">
        <v>584</v>
      </c>
      <c r="B2" s="491"/>
      <c r="C2" s="491"/>
      <c r="D2" s="491"/>
    </row>
    <row r="3" s="485" customFormat="1" ht="27" customHeight="1" spans="2:4">
      <c r="B3" s="144"/>
      <c r="C3" s="144"/>
      <c r="D3" s="144" t="s">
        <v>67</v>
      </c>
    </row>
    <row r="4" s="486" customFormat="1" ht="30" customHeight="1" spans="1:4">
      <c r="A4" s="492" t="s">
        <v>585</v>
      </c>
      <c r="B4" s="493" t="s">
        <v>6</v>
      </c>
      <c r="C4" s="494" t="s">
        <v>586</v>
      </c>
      <c r="D4" s="495" t="s">
        <v>6</v>
      </c>
    </row>
    <row r="5" s="487" customFormat="1" ht="20.1" customHeight="1" spans="1:4">
      <c r="A5" s="496" t="s">
        <v>70</v>
      </c>
      <c r="B5" s="272">
        <f>'4YS 壤塘县级收入'!D32</f>
        <v>12707</v>
      </c>
      <c r="C5" s="496" t="s">
        <v>71</v>
      </c>
      <c r="D5" s="272">
        <f>'5.本级决算表'!D602</f>
        <v>200074</v>
      </c>
    </row>
    <row r="6" s="487" customFormat="1" ht="20.1" customHeight="1" spans="1:4">
      <c r="A6" s="496" t="s">
        <v>72</v>
      </c>
      <c r="B6" s="272">
        <f>B7+B11+B14+B15+B19+B24+B29+B30+B31+B32</f>
        <v>204665</v>
      </c>
      <c r="C6" s="496" t="s">
        <v>73</v>
      </c>
      <c r="D6" s="272">
        <f>D7+D10+D13+D14+D19+D24+D25+D26+D27</f>
        <v>10676</v>
      </c>
    </row>
    <row r="7" s="487" customFormat="1" ht="20.1" customHeight="1" spans="1:4">
      <c r="A7" s="497" t="s">
        <v>74</v>
      </c>
      <c r="B7" s="498">
        <v>187203</v>
      </c>
      <c r="C7" s="497" t="s">
        <v>587</v>
      </c>
      <c r="D7" s="498"/>
    </row>
    <row r="8" s="487" customFormat="1" ht="20.1" customHeight="1" spans="1:4">
      <c r="A8" s="497" t="s">
        <v>588</v>
      </c>
      <c r="B8" s="498">
        <v>418</v>
      </c>
      <c r="C8" s="499" t="s">
        <v>589</v>
      </c>
      <c r="D8" s="498"/>
    </row>
    <row r="9" s="487" customFormat="1" ht="20.1" customHeight="1" spans="1:4">
      <c r="A9" s="499" t="s">
        <v>78</v>
      </c>
      <c r="B9" s="498">
        <v>144023</v>
      </c>
      <c r="C9" s="499" t="s">
        <v>590</v>
      </c>
      <c r="D9" s="498"/>
    </row>
    <row r="10" s="487" customFormat="1" ht="20.1" customHeight="1" spans="1:4">
      <c r="A10" s="499" t="s">
        <v>80</v>
      </c>
      <c r="B10" s="498">
        <v>42762</v>
      </c>
      <c r="C10" s="497" t="s">
        <v>75</v>
      </c>
      <c r="D10" s="498">
        <f>SUM(D11:D12)</f>
        <v>2819</v>
      </c>
    </row>
    <row r="11" s="487" customFormat="1" ht="20.1" customHeight="1" spans="1:4">
      <c r="A11" s="497" t="s">
        <v>591</v>
      </c>
      <c r="B11" s="498"/>
      <c r="C11" s="499" t="s">
        <v>77</v>
      </c>
      <c r="D11" s="498">
        <v>2345</v>
      </c>
    </row>
    <row r="12" s="487" customFormat="1" ht="20.1" customHeight="1" spans="1:4">
      <c r="A12" s="499" t="s">
        <v>592</v>
      </c>
      <c r="B12" s="498"/>
      <c r="C12" s="499" t="s">
        <v>79</v>
      </c>
      <c r="D12" s="498">
        <v>474</v>
      </c>
    </row>
    <row r="13" s="487" customFormat="1" ht="20.1" customHeight="1" spans="1:4">
      <c r="A13" s="499" t="s">
        <v>593</v>
      </c>
      <c r="B13" s="498"/>
      <c r="C13" s="500" t="s">
        <v>81</v>
      </c>
      <c r="D13" s="498"/>
    </row>
    <row r="14" s="487" customFormat="1" ht="20.1" customHeight="1" spans="1:4">
      <c r="A14" s="497" t="s">
        <v>82</v>
      </c>
      <c r="B14" s="498">
        <v>1234</v>
      </c>
      <c r="C14" s="497" t="s">
        <v>594</v>
      </c>
      <c r="D14" s="501"/>
    </row>
    <row r="15" s="487" customFormat="1" ht="20.1" customHeight="1" spans="1:4">
      <c r="A15" s="497" t="s">
        <v>84</v>
      </c>
      <c r="B15" s="498"/>
      <c r="C15" s="499" t="s">
        <v>595</v>
      </c>
      <c r="D15" s="502"/>
    </row>
    <row r="16" s="487" customFormat="1" ht="20.1" customHeight="1" spans="1:4">
      <c r="A16" s="499" t="s">
        <v>86</v>
      </c>
      <c r="B16" s="502"/>
      <c r="C16" s="499" t="s">
        <v>596</v>
      </c>
      <c r="D16" s="502"/>
    </row>
    <row r="17" s="487" customFormat="1" ht="20.1" customHeight="1" spans="1:4">
      <c r="A17" s="499" t="s">
        <v>88</v>
      </c>
      <c r="B17" s="502"/>
      <c r="C17" s="499" t="s">
        <v>597</v>
      </c>
      <c r="D17" s="502"/>
    </row>
    <row r="18" s="487" customFormat="1" ht="20.1" customHeight="1" spans="1:4">
      <c r="A18" s="499" t="s">
        <v>90</v>
      </c>
      <c r="B18" s="502"/>
      <c r="C18" s="499" t="s">
        <v>598</v>
      </c>
      <c r="D18" s="502"/>
    </row>
    <row r="19" s="487" customFormat="1" ht="20.1" customHeight="1" spans="1:4">
      <c r="A19" s="500" t="s">
        <v>92</v>
      </c>
      <c r="B19" s="502">
        <f>SUM(B20:B23)</f>
        <v>5400</v>
      </c>
      <c r="C19" s="500" t="s">
        <v>83</v>
      </c>
      <c r="D19" s="502"/>
    </row>
    <row r="20" s="487" customFormat="1" ht="20.1" customHeight="1" spans="1:8">
      <c r="A20" s="499" t="s">
        <v>94</v>
      </c>
      <c r="B20" s="502">
        <v>5400</v>
      </c>
      <c r="C20" s="270" t="s">
        <v>85</v>
      </c>
      <c r="D20" s="502"/>
      <c r="G20" s="503"/>
      <c r="H20" s="504"/>
    </row>
    <row r="21" s="487" customFormat="1" ht="20.1" customHeight="1" spans="1:8">
      <c r="A21" s="499" t="s">
        <v>96</v>
      </c>
      <c r="B21" s="502"/>
      <c r="C21" s="270" t="s">
        <v>87</v>
      </c>
      <c r="D21" s="502"/>
      <c r="G21" s="505"/>
      <c r="H21" s="504"/>
    </row>
    <row r="22" s="487" customFormat="1" ht="20.1" customHeight="1" spans="1:8">
      <c r="A22" s="499" t="s">
        <v>98</v>
      </c>
      <c r="B22" s="502"/>
      <c r="C22" s="270" t="s">
        <v>89</v>
      </c>
      <c r="D22" s="502"/>
      <c r="G22" s="505"/>
      <c r="H22" s="504"/>
    </row>
    <row r="23" s="487" customFormat="1" ht="20.1" customHeight="1" spans="1:8">
      <c r="A23" s="499" t="s">
        <v>100</v>
      </c>
      <c r="B23" s="502"/>
      <c r="C23" s="270" t="s">
        <v>91</v>
      </c>
      <c r="D23" s="502"/>
      <c r="G23" s="505"/>
      <c r="H23" s="504"/>
    </row>
    <row r="24" s="487" customFormat="1" ht="20.1" customHeight="1" spans="1:8">
      <c r="A24" s="497" t="s">
        <v>102</v>
      </c>
      <c r="B24" s="502">
        <f>SUM(B25:B28)</f>
        <v>9837</v>
      </c>
      <c r="C24" s="500" t="s">
        <v>93</v>
      </c>
      <c r="D24" s="498">
        <v>7857</v>
      </c>
      <c r="G24" s="505"/>
      <c r="H24" s="504"/>
    </row>
    <row r="25" s="141" customFormat="1" ht="20.1" customHeight="1" spans="1:4">
      <c r="A25" s="270" t="s">
        <v>104</v>
      </c>
      <c r="B25" s="502">
        <v>9837</v>
      </c>
      <c r="C25" s="500" t="s">
        <v>95</v>
      </c>
      <c r="D25" s="498"/>
    </row>
    <row r="26" s="487" customFormat="1" ht="20.1" customHeight="1" spans="1:4">
      <c r="A26" s="270" t="s">
        <v>106</v>
      </c>
      <c r="B26" s="506"/>
      <c r="C26" s="500" t="s">
        <v>97</v>
      </c>
      <c r="D26" s="501"/>
    </row>
    <row r="27" s="487" customFormat="1" ht="20.1" customHeight="1" spans="1:4">
      <c r="A27" s="270" t="s">
        <v>108</v>
      </c>
      <c r="B27" s="506"/>
      <c r="C27" s="500" t="s">
        <v>99</v>
      </c>
      <c r="D27" s="502"/>
    </row>
    <row r="28" s="487" customFormat="1" ht="20.1" customHeight="1" spans="1:4">
      <c r="A28" s="270" t="s">
        <v>110</v>
      </c>
      <c r="B28" s="506"/>
      <c r="C28" s="507" t="s">
        <v>101</v>
      </c>
      <c r="D28" s="508">
        <f>SUM(D29)</f>
        <v>2700</v>
      </c>
    </row>
    <row r="29" s="487" customFormat="1" ht="20.1" customHeight="1" spans="1:4">
      <c r="A29" s="497" t="s">
        <v>112</v>
      </c>
      <c r="B29" s="502">
        <v>991</v>
      </c>
      <c r="C29" s="500" t="s">
        <v>103</v>
      </c>
      <c r="D29" s="508">
        <f>SUM(D30:D32)</f>
        <v>2700</v>
      </c>
    </row>
    <row r="30" s="487" customFormat="1" ht="20.1" customHeight="1" spans="1:4">
      <c r="A30" s="497" t="s">
        <v>113</v>
      </c>
      <c r="B30" s="506"/>
      <c r="C30" s="270" t="s">
        <v>105</v>
      </c>
      <c r="D30" s="508">
        <v>2700</v>
      </c>
    </row>
    <row r="31" s="487" customFormat="1" ht="20.1" customHeight="1" spans="1:4">
      <c r="A31" s="497" t="s">
        <v>114</v>
      </c>
      <c r="B31" s="272"/>
      <c r="C31" s="270" t="s">
        <v>107</v>
      </c>
      <c r="D31" s="508"/>
    </row>
    <row r="32" s="487" customFormat="1" ht="20.1" customHeight="1" spans="1:4">
      <c r="A32" s="500" t="s">
        <v>115</v>
      </c>
      <c r="B32" s="498"/>
      <c r="C32" s="270" t="s">
        <v>109</v>
      </c>
      <c r="D32" s="508"/>
    </row>
    <row r="33" s="487" customFormat="1" ht="20.1" customHeight="1" spans="1:4">
      <c r="A33" s="509" t="s">
        <v>111</v>
      </c>
      <c r="B33" s="498"/>
      <c r="C33" s="510" t="s">
        <v>111</v>
      </c>
      <c r="D33" s="511"/>
    </row>
    <row r="34" s="487" customFormat="1" ht="20.1" customHeight="1" spans="1:4">
      <c r="A34" s="509"/>
      <c r="B34" s="511"/>
      <c r="C34" s="510"/>
      <c r="D34" s="511"/>
    </row>
    <row r="35" s="487" customFormat="1" ht="20.1" customHeight="1" spans="1:4">
      <c r="A35" s="512"/>
      <c r="B35" s="272"/>
      <c r="C35" s="510"/>
      <c r="D35" s="511"/>
    </row>
    <row r="36" s="487" customFormat="1" ht="20.1" customHeight="1" spans="1:4">
      <c r="A36" s="161" t="s">
        <v>116</v>
      </c>
      <c r="B36" s="272">
        <f>B6+B5</f>
        <v>217372</v>
      </c>
      <c r="C36" s="161" t="s">
        <v>117</v>
      </c>
      <c r="D36" s="272">
        <f>D28+D6+D5</f>
        <v>213450</v>
      </c>
    </row>
    <row r="37" s="487" customFormat="1" ht="20.1" customHeight="1" spans="1:4">
      <c r="A37" s="508"/>
      <c r="B37" s="508"/>
      <c r="C37" s="163" t="s">
        <v>118</v>
      </c>
      <c r="D37" s="272">
        <f>B36-D36</f>
        <v>3922</v>
      </c>
    </row>
    <row r="38" s="487" customFormat="1" ht="20.1" customHeight="1" spans="1:4">
      <c r="A38" s="508"/>
      <c r="B38" s="508"/>
      <c r="C38" s="513" t="s">
        <v>119</v>
      </c>
      <c r="D38" s="272">
        <v>3922</v>
      </c>
    </row>
    <row r="39" s="487" customFormat="1" ht="24" customHeight="1"/>
    <row r="40" s="487" customFormat="1" ht="24" customHeight="1"/>
    <row r="41" s="487" customFormat="1" ht="24" customHeight="1"/>
    <row r="42" s="487" customFormat="1" ht="24" customHeight="1"/>
    <row r="43" s="487" customFormat="1" ht="24" customHeight="1"/>
    <row r="44" s="487" customFormat="1" ht="24" customHeight="1"/>
    <row r="45" s="487" customFormat="1" ht="24" customHeight="1"/>
    <row r="46" s="487" customFormat="1" ht="24" customHeight="1"/>
    <row r="47" s="487" customFormat="1" ht="24" customHeight="1"/>
    <row r="48" s="487" customFormat="1" ht="24" customHeight="1"/>
    <row r="49" s="487" customFormat="1" ht="24" customHeight="1"/>
    <row r="50" s="487" customFormat="1" ht="24" customHeight="1"/>
    <row r="51" s="487" customFormat="1" ht="24" customHeight="1"/>
    <row r="52" s="487" customFormat="1" ht="24" customHeight="1"/>
    <row r="53" s="487" customFormat="1" ht="24" customHeight="1"/>
    <row r="54" s="487" customFormat="1" ht="24" customHeight="1"/>
    <row r="55" s="487" customFormat="1" ht="24" customHeight="1"/>
    <row r="56" s="487" customFormat="1" ht="24" customHeight="1"/>
    <row r="57" s="487" customFormat="1" ht="24" customHeight="1"/>
    <row r="58" s="487" customFormat="1" ht="24" customHeight="1"/>
    <row r="59" s="487" customFormat="1" ht="24" customHeight="1"/>
    <row r="60" s="487" customFormat="1" ht="24" customHeight="1"/>
    <row r="61" s="487" customFormat="1" ht="24" customHeight="1"/>
    <row r="62" s="487" customFormat="1" ht="24" customHeight="1"/>
    <row r="63" s="487" customFormat="1" ht="24" customHeight="1"/>
    <row r="64" s="487" customFormat="1" ht="24" customHeight="1"/>
    <row r="65" s="487" customFormat="1" ht="24" customHeight="1"/>
    <row r="66" s="487" customFormat="1" ht="24" customHeight="1"/>
    <row r="67" s="487" customFormat="1" ht="24" customHeight="1"/>
    <row r="68" s="487" customFormat="1" ht="24" customHeight="1"/>
    <row r="69" s="487" customFormat="1" ht="24" customHeight="1"/>
    <row r="70" s="487" customFormat="1" ht="24" customHeight="1"/>
    <row r="71" s="487" customFormat="1" ht="24" customHeight="1"/>
    <row r="72" s="487" customFormat="1" ht="24" customHeight="1"/>
    <row r="73" s="487" customFormat="1" ht="24" customHeight="1"/>
    <row r="74" s="487" customFormat="1" ht="24" customHeight="1"/>
    <row r="75" s="487" customFormat="1" ht="24" customHeight="1"/>
    <row r="76" s="487" customFormat="1" ht="24" customHeight="1"/>
    <row r="77" s="487" customFormat="1" ht="24" customHeight="1"/>
  </sheetData>
  <mergeCells count="1">
    <mergeCell ref="A2:D2"/>
  </mergeCells>
  <printOptions horizontalCentered="1"/>
  <pageMargins left="0.590277777777778" right="0.590277777777778" top="0.393055555555556" bottom="0.590277777777778" header="0.590277777777778" footer="0.393055555555556"/>
  <pageSetup paperSize="9" scale="95" firstPageNumber="0" fitToHeight="0" orientation="portrait" blackAndWhite="1" useFirstPageNumber="1"/>
  <headerFooter alignWithMargins="0"/>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S106"/>
  <sheetViews>
    <sheetView showZeros="0" view="pageBreakPreview" zoomScaleNormal="85" zoomScaleSheetLayoutView="100" topLeftCell="A46" workbookViewId="0">
      <selection activeCell="B46" sqref="B46"/>
    </sheetView>
  </sheetViews>
  <sheetFormatPr defaultColWidth="10.1333333333333" defaultRowHeight="13.5"/>
  <cols>
    <col min="1" max="1" width="42.25" style="464" customWidth="1"/>
    <col min="2" max="3" width="22.25" style="465" customWidth="1"/>
    <col min="4" max="4" width="10.6333333333333" style="466" customWidth="1"/>
    <col min="5" max="6" width="10.1333333333333" style="466"/>
    <col min="7" max="7" width="10.5" style="466" customWidth="1"/>
    <col min="8" max="16384" width="10.1333333333333" style="466"/>
  </cols>
  <sheetData>
    <row r="1" s="277" customFormat="1" ht="23.25" customHeight="1" spans="1:253">
      <c r="A1" s="467" t="s">
        <v>599</v>
      </c>
      <c r="B1" s="468"/>
      <c r="C1" s="468"/>
      <c r="D1" s="469"/>
      <c r="E1" s="469"/>
      <c r="F1" s="469"/>
      <c r="G1" s="469"/>
      <c r="H1" s="469"/>
      <c r="I1" s="469"/>
      <c r="J1" s="469"/>
      <c r="K1" s="469"/>
      <c r="L1" s="469"/>
      <c r="M1" s="469"/>
      <c r="N1" s="469"/>
      <c r="O1" s="469"/>
      <c r="P1" s="469"/>
      <c r="Q1" s="469"/>
      <c r="R1" s="469"/>
      <c r="S1" s="469"/>
      <c r="T1" s="469"/>
      <c r="U1" s="469"/>
      <c r="V1" s="469"/>
      <c r="W1" s="469"/>
      <c r="X1" s="469"/>
      <c r="Y1" s="469"/>
      <c r="Z1" s="469"/>
      <c r="AA1" s="469"/>
      <c r="AB1" s="469"/>
      <c r="AC1" s="469"/>
      <c r="AD1" s="469"/>
      <c r="AE1" s="469"/>
      <c r="AF1" s="469"/>
      <c r="AG1" s="469"/>
      <c r="AH1" s="469"/>
      <c r="AI1" s="469"/>
      <c r="AJ1" s="469"/>
      <c r="AK1" s="469"/>
      <c r="AL1" s="469"/>
      <c r="AM1" s="469"/>
      <c r="AN1" s="469"/>
      <c r="AO1" s="469"/>
      <c r="AP1" s="469"/>
      <c r="AQ1" s="469"/>
      <c r="AR1" s="469"/>
      <c r="AS1" s="469"/>
      <c r="AT1" s="469"/>
      <c r="AU1" s="469"/>
      <c r="AV1" s="469"/>
      <c r="AW1" s="469"/>
      <c r="AX1" s="469"/>
      <c r="AY1" s="469"/>
      <c r="AZ1" s="469"/>
      <c r="BA1" s="469"/>
      <c r="BB1" s="469"/>
      <c r="BC1" s="469"/>
      <c r="BD1" s="469"/>
      <c r="BE1" s="469"/>
      <c r="BF1" s="469"/>
      <c r="BG1" s="469"/>
      <c r="BH1" s="469"/>
      <c r="BI1" s="469"/>
      <c r="BJ1" s="469"/>
      <c r="BK1" s="469"/>
      <c r="BL1" s="469"/>
      <c r="BM1" s="469"/>
      <c r="BN1" s="469"/>
      <c r="BO1" s="469"/>
      <c r="BP1" s="469"/>
      <c r="BQ1" s="469"/>
      <c r="BR1" s="469"/>
      <c r="BS1" s="469"/>
      <c r="BT1" s="469"/>
      <c r="BU1" s="469"/>
      <c r="BV1" s="469"/>
      <c r="BW1" s="469"/>
      <c r="BX1" s="469"/>
      <c r="BY1" s="469"/>
      <c r="BZ1" s="469"/>
      <c r="CA1" s="469"/>
      <c r="CB1" s="469"/>
      <c r="CC1" s="469"/>
      <c r="CD1" s="469"/>
      <c r="CE1" s="469"/>
      <c r="CF1" s="469"/>
      <c r="CG1" s="469"/>
      <c r="CH1" s="469"/>
      <c r="CI1" s="469"/>
      <c r="CJ1" s="469"/>
      <c r="CK1" s="469"/>
      <c r="CL1" s="469"/>
      <c r="CM1" s="469"/>
      <c r="CN1" s="469"/>
      <c r="CO1" s="469"/>
      <c r="CP1" s="469"/>
      <c r="CQ1" s="469"/>
      <c r="CR1" s="469"/>
      <c r="CS1" s="469"/>
      <c r="CT1" s="469"/>
      <c r="CU1" s="469"/>
      <c r="CV1" s="469"/>
      <c r="CW1" s="469"/>
      <c r="CX1" s="469"/>
      <c r="CY1" s="469"/>
      <c r="CZ1" s="469"/>
      <c r="DA1" s="469"/>
      <c r="DB1" s="469"/>
      <c r="DC1" s="469"/>
      <c r="DD1" s="469"/>
      <c r="DE1" s="469"/>
      <c r="DF1" s="469"/>
      <c r="DG1" s="469"/>
      <c r="DH1" s="469"/>
      <c r="DI1" s="469"/>
      <c r="DJ1" s="469"/>
      <c r="DK1" s="469"/>
      <c r="DL1" s="469"/>
      <c r="DM1" s="469"/>
      <c r="DN1" s="469"/>
      <c r="DO1" s="469"/>
      <c r="DP1" s="469"/>
      <c r="DQ1" s="469"/>
      <c r="DR1" s="469"/>
      <c r="DS1" s="469"/>
      <c r="DT1" s="469"/>
      <c r="DU1" s="469"/>
      <c r="DV1" s="469"/>
      <c r="DW1" s="469"/>
      <c r="DX1" s="469"/>
      <c r="DY1" s="469"/>
      <c r="DZ1" s="469"/>
      <c r="EA1" s="469"/>
      <c r="EB1" s="469"/>
      <c r="EC1" s="469"/>
      <c r="ED1" s="469"/>
      <c r="EE1" s="469"/>
      <c r="EF1" s="469"/>
      <c r="EG1" s="469"/>
      <c r="EH1" s="469"/>
      <c r="EI1" s="469"/>
      <c r="EJ1" s="469"/>
      <c r="EK1" s="469"/>
      <c r="EL1" s="469"/>
      <c r="EM1" s="469"/>
      <c r="EN1" s="469"/>
      <c r="EO1" s="469"/>
      <c r="EP1" s="469"/>
      <c r="EQ1" s="469"/>
      <c r="ER1" s="469"/>
      <c r="ES1" s="469"/>
      <c r="ET1" s="469"/>
      <c r="EU1" s="469"/>
      <c r="EV1" s="469"/>
      <c r="EW1" s="469"/>
      <c r="EX1" s="469"/>
      <c r="EY1" s="469"/>
      <c r="EZ1" s="469"/>
      <c r="FA1" s="469"/>
      <c r="FB1" s="469"/>
      <c r="FC1" s="469"/>
      <c r="FD1" s="469"/>
      <c r="FE1" s="469"/>
      <c r="FF1" s="469"/>
      <c r="FG1" s="469"/>
      <c r="FH1" s="469"/>
      <c r="FI1" s="469"/>
      <c r="FJ1" s="469"/>
      <c r="FK1" s="469"/>
      <c r="FL1" s="469"/>
      <c r="FM1" s="469"/>
      <c r="FN1" s="469"/>
      <c r="FO1" s="469"/>
      <c r="FP1" s="469"/>
      <c r="FQ1" s="469"/>
      <c r="FR1" s="469"/>
      <c r="FS1" s="469"/>
      <c r="FT1" s="469"/>
      <c r="FU1" s="469"/>
      <c r="FV1" s="469"/>
      <c r="FW1" s="469"/>
      <c r="FX1" s="469"/>
      <c r="FY1" s="469"/>
      <c r="FZ1" s="469"/>
      <c r="GA1" s="469"/>
      <c r="GB1" s="469"/>
      <c r="GC1" s="469"/>
      <c r="GD1" s="469"/>
      <c r="GE1" s="469"/>
      <c r="GF1" s="469"/>
      <c r="GG1" s="469"/>
      <c r="GH1" s="469"/>
      <c r="GI1" s="469"/>
      <c r="GJ1" s="469"/>
      <c r="GK1" s="469"/>
      <c r="GL1" s="469"/>
      <c r="GM1" s="469"/>
      <c r="GN1" s="469"/>
      <c r="GO1" s="469"/>
      <c r="GP1" s="469"/>
      <c r="GQ1" s="469"/>
      <c r="GR1" s="469"/>
      <c r="GS1" s="469"/>
      <c r="GT1" s="469"/>
      <c r="GU1" s="469"/>
      <c r="GV1" s="469"/>
      <c r="GW1" s="469"/>
      <c r="GX1" s="469"/>
      <c r="GY1" s="469"/>
      <c r="GZ1" s="469"/>
      <c r="HA1" s="469"/>
      <c r="HB1" s="469"/>
      <c r="HC1" s="469"/>
      <c r="HD1" s="469"/>
      <c r="HE1" s="469"/>
      <c r="HF1" s="469"/>
      <c r="HG1" s="469"/>
      <c r="HH1" s="469"/>
      <c r="HI1" s="469"/>
      <c r="HJ1" s="469"/>
      <c r="HK1" s="469"/>
      <c r="HL1" s="469"/>
      <c r="HM1" s="469"/>
      <c r="HN1" s="469"/>
      <c r="HO1" s="469"/>
      <c r="HP1" s="469"/>
      <c r="HQ1" s="469"/>
      <c r="HR1" s="469"/>
      <c r="HS1" s="469"/>
      <c r="HT1" s="469"/>
      <c r="HU1" s="469"/>
      <c r="HV1" s="469"/>
      <c r="HW1" s="469"/>
      <c r="HX1" s="469"/>
      <c r="HY1" s="469"/>
      <c r="HZ1" s="469"/>
      <c r="IA1" s="469"/>
      <c r="IB1" s="469"/>
      <c r="IC1" s="469"/>
      <c r="ID1" s="469"/>
      <c r="IE1" s="469"/>
      <c r="IF1" s="469"/>
      <c r="IG1" s="469"/>
      <c r="IH1" s="469"/>
      <c r="II1" s="469"/>
      <c r="IJ1" s="469"/>
      <c r="IK1" s="469"/>
      <c r="IL1" s="469"/>
      <c r="IM1" s="469"/>
      <c r="IN1" s="469"/>
      <c r="IO1" s="469"/>
      <c r="IP1" s="469"/>
      <c r="IQ1" s="469"/>
      <c r="IR1" s="469"/>
      <c r="IS1" s="469"/>
    </row>
    <row r="2" s="458" customFormat="1" ht="51.75" customHeight="1" spans="1:3">
      <c r="A2" s="470" t="s">
        <v>600</v>
      </c>
      <c r="B2" s="470"/>
      <c r="C2" s="470"/>
    </row>
    <row r="3" s="459" customFormat="1" ht="27" customHeight="1" spans="1:3">
      <c r="A3" s="471"/>
      <c r="B3" s="471"/>
      <c r="C3" s="471" t="s">
        <v>67</v>
      </c>
    </row>
    <row r="4" s="460" customFormat="1" ht="27" customHeight="1" spans="1:253">
      <c r="A4" s="292" t="s">
        <v>3</v>
      </c>
      <c r="B4" s="472" t="s">
        <v>601</v>
      </c>
      <c r="C4" s="472" t="s">
        <v>6</v>
      </c>
      <c r="D4" s="473"/>
      <c r="E4" s="473"/>
      <c r="F4" s="473"/>
      <c r="G4" s="473"/>
      <c r="H4" s="473"/>
      <c r="I4" s="473"/>
      <c r="J4" s="473"/>
      <c r="K4" s="473"/>
      <c r="L4" s="473"/>
      <c r="M4" s="473"/>
      <c r="N4" s="473"/>
      <c r="O4" s="473"/>
      <c r="P4" s="473"/>
      <c r="Q4" s="473"/>
      <c r="R4" s="473"/>
      <c r="S4" s="473"/>
      <c r="T4" s="473"/>
      <c r="U4" s="473"/>
      <c r="V4" s="473"/>
      <c r="W4" s="473"/>
      <c r="X4" s="473"/>
      <c r="Y4" s="473"/>
      <c r="Z4" s="473"/>
      <c r="AA4" s="473"/>
      <c r="AB4" s="473"/>
      <c r="AC4" s="473"/>
      <c r="AD4" s="473"/>
      <c r="AE4" s="473"/>
      <c r="AF4" s="473"/>
      <c r="AG4" s="473"/>
      <c r="AH4" s="473"/>
      <c r="AI4" s="473"/>
      <c r="AJ4" s="473"/>
      <c r="AK4" s="473"/>
      <c r="AL4" s="473"/>
      <c r="AM4" s="473"/>
      <c r="AN4" s="473"/>
      <c r="AO4" s="473"/>
      <c r="AP4" s="473"/>
      <c r="AQ4" s="473"/>
      <c r="AR4" s="473"/>
      <c r="AS4" s="473"/>
      <c r="AT4" s="473"/>
      <c r="AU4" s="473"/>
      <c r="AV4" s="473"/>
      <c r="AW4" s="473"/>
      <c r="AX4" s="473"/>
      <c r="AY4" s="473"/>
      <c r="AZ4" s="473"/>
      <c r="BA4" s="473"/>
      <c r="BB4" s="473"/>
      <c r="BC4" s="473"/>
      <c r="BD4" s="473"/>
      <c r="BE4" s="473"/>
      <c r="BF4" s="473"/>
      <c r="BG4" s="473"/>
      <c r="BH4" s="473"/>
      <c r="BI4" s="473"/>
      <c r="BJ4" s="473"/>
      <c r="BK4" s="473"/>
      <c r="BL4" s="473"/>
      <c r="BM4" s="473"/>
      <c r="BN4" s="473"/>
      <c r="BO4" s="473"/>
      <c r="BP4" s="473"/>
      <c r="BQ4" s="473"/>
      <c r="BR4" s="473"/>
      <c r="BS4" s="473"/>
      <c r="BT4" s="473"/>
      <c r="BU4" s="473"/>
      <c r="BV4" s="473"/>
      <c r="BW4" s="473"/>
      <c r="BX4" s="473"/>
      <c r="BY4" s="473"/>
      <c r="BZ4" s="473"/>
      <c r="CA4" s="473"/>
      <c r="CB4" s="473"/>
      <c r="CC4" s="473"/>
      <c r="CD4" s="473"/>
      <c r="CE4" s="473"/>
      <c r="CF4" s="473"/>
      <c r="CG4" s="473"/>
      <c r="CH4" s="473"/>
      <c r="CI4" s="473"/>
      <c r="CJ4" s="473"/>
      <c r="CK4" s="473"/>
      <c r="CL4" s="473"/>
      <c r="CM4" s="473"/>
      <c r="CN4" s="473"/>
      <c r="CO4" s="473"/>
      <c r="CP4" s="473"/>
      <c r="CQ4" s="473"/>
      <c r="CR4" s="473"/>
      <c r="CS4" s="473"/>
      <c r="CT4" s="473"/>
      <c r="CU4" s="473"/>
      <c r="CV4" s="473"/>
      <c r="CW4" s="473"/>
      <c r="CX4" s="473"/>
      <c r="CY4" s="473"/>
      <c r="CZ4" s="473"/>
      <c r="DA4" s="473"/>
      <c r="DB4" s="473"/>
      <c r="DC4" s="473"/>
      <c r="DD4" s="473"/>
      <c r="DE4" s="473"/>
      <c r="DF4" s="473"/>
      <c r="DG4" s="473"/>
      <c r="DH4" s="473"/>
      <c r="DI4" s="473"/>
      <c r="DJ4" s="473"/>
      <c r="DK4" s="473"/>
      <c r="DL4" s="473"/>
      <c r="DM4" s="473"/>
      <c r="DN4" s="473"/>
      <c r="DO4" s="473"/>
      <c r="DP4" s="473"/>
      <c r="DQ4" s="473"/>
      <c r="DR4" s="473"/>
      <c r="DS4" s="473"/>
      <c r="DT4" s="473"/>
      <c r="DU4" s="473"/>
      <c r="DV4" s="473"/>
      <c r="DW4" s="473"/>
      <c r="DX4" s="473"/>
      <c r="DY4" s="473"/>
      <c r="DZ4" s="473"/>
      <c r="EA4" s="473"/>
      <c r="EB4" s="473"/>
      <c r="EC4" s="473"/>
      <c r="ED4" s="473"/>
      <c r="EE4" s="473"/>
      <c r="EF4" s="473"/>
      <c r="EG4" s="473"/>
      <c r="EH4" s="473"/>
      <c r="EI4" s="473"/>
      <c r="EJ4" s="473"/>
      <c r="EK4" s="473"/>
      <c r="EL4" s="473"/>
      <c r="EM4" s="473"/>
      <c r="EN4" s="473"/>
      <c r="EO4" s="473"/>
      <c r="EP4" s="473"/>
      <c r="EQ4" s="473"/>
      <c r="ER4" s="473"/>
      <c r="ES4" s="473"/>
      <c r="ET4" s="473"/>
      <c r="EU4" s="473"/>
      <c r="EV4" s="473"/>
      <c r="EW4" s="473"/>
      <c r="EX4" s="473"/>
      <c r="EY4" s="473"/>
      <c r="EZ4" s="473"/>
      <c r="FA4" s="473"/>
      <c r="FB4" s="473"/>
      <c r="FC4" s="473"/>
      <c r="FD4" s="473"/>
      <c r="FE4" s="473"/>
      <c r="FF4" s="473"/>
      <c r="FG4" s="473"/>
      <c r="FH4" s="473"/>
      <c r="FI4" s="473"/>
      <c r="FJ4" s="473"/>
      <c r="FK4" s="473"/>
      <c r="FL4" s="473"/>
      <c r="FM4" s="473"/>
      <c r="FN4" s="473"/>
      <c r="FO4" s="473"/>
      <c r="FP4" s="473"/>
      <c r="FQ4" s="473"/>
      <c r="FR4" s="473"/>
      <c r="FS4" s="473"/>
      <c r="FT4" s="473"/>
      <c r="FU4" s="473"/>
      <c r="FV4" s="473"/>
      <c r="FW4" s="473"/>
      <c r="FX4" s="473"/>
      <c r="FY4" s="473"/>
      <c r="FZ4" s="473"/>
      <c r="GA4" s="473"/>
      <c r="GB4" s="473"/>
      <c r="GC4" s="473"/>
      <c r="GD4" s="473"/>
      <c r="GE4" s="473"/>
      <c r="GF4" s="473"/>
      <c r="GG4" s="473"/>
      <c r="GH4" s="473"/>
      <c r="GI4" s="473"/>
      <c r="GJ4" s="473"/>
      <c r="GK4" s="473"/>
      <c r="GL4" s="473"/>
      <c r="GM4" s="473"/>
      <c r="GN4" s="473"/>
      <c r="GO4" s="473"/>
      <c r="GP4" s="473"/>
      <c r="GQ4" s="473"/>
      <c r="GR4" s="473"/>
      <c r="GS4" s="473"/>
      <c r="GT4" s="473"/>
      <c r="GU4" s="473"/>
      <c r="GV4" s="473"/>
      <c r="GW4" s="473"/>
      <c r="GX4" s="473"/>
      <c r="GY4" s="473"/>
      <c r="GZ4" s="473"/>
      <c r="HA4" s="473"/>
      <c r="HB4" s="473"/>
      <c r="HC4" s="473"/>
      <c r="HD4" s="473"/>
      <c r="HE4" s="473"/>
      <c r="HF4" s="473"/>
      <c r="HG4" s="473"/>
      <c r="HH4" s="473"/>
      <c r="HI4" s="473"/>
      <c r="HJ4" s="473"/>
      <c r="HK4" s="473"/>
      <c r="HL4" s="473"/>
      <c r="HM4" s="473"/>
      <c r="HN4" s="473"/>
      <c r="HO4" s="473"/>
      <c r="HP4" s="473"/>
      <c r="HQ4" s="473"/>
      <c r="HR4" s="473"/>
      <c r="HS4" s="473"/>
      <c r="HT4" s="473"/>
      <c r="HU4" s="473"/>
      <c r="HV4" s="473"/>
      <c r="HW4" s="473"/>
      <c r="HX4" s="473"/>
      <c r="HY4" s="473"/>
      <c r="HZ4" s="473"/>
      <c r="IA4" s="473"/>
      <c r="IB4" s="473"/>
      <c r="IC4" s="473"/>
      <c r="ID4" s="473"/>
      <c r="IE4" s="473"/>
      <c r="IF4" s="473"/>
      <c r="IG4" s="473"/>
      <c r="IH4" s="473"/>
      <c r="II4" s="473"/>
      <c r="IJ4" s="473"/>
      <c r="IK4" s="473"/>
      <c r="IL4" s="473"/>
      <c r="IM4" s="473"/>
      <c r="IN4" s="473"/>
      <c r="IO4" s="473"/>
      <c r="IP4" s="473"/>
      <c r="IQ4" s="473"/>
      <c r="IR4" s="473"/>
      <c r="IS4" s="473"/>
    </row>
    <row r="5" s="460" customFormat="1" ht="24" customHeight="1" spans="1:253">
      <c r="A5" s="474" t="s">
        <v>602</v>
      </c>
      <c r="B5" s="443">
        <f>SUM(B6:B9)</f>
        <v>31150</v>
      </c>
      <c r="C5" s="443">
        <f>SUM(C6:C9)</f>
        <v>31150</v>
      </c>
      <c r="D5" s="466"/>
      <c r="E5" s="466"/>
      <c r="F5" s="466"/>
      <c r="G5" s="466"/>
      <c r="H5" s="466"/>
      <c r="I5" s="466"/>
      <c r="J5" s="466"/>
      <c r="K5" s="466"/>
      <c r="L5" s="466"/>
      <c r="M5" s="466"/>
      <c r="N5" s="466"/>
      <c r="O5" s="466"/>
      <c r="P5" s="466"/>
      <c r="Q5" s="466"/>
      <c r="R5" s="466"/>
      <c r="S5" s="466"/>
      <c r="T5" s="466"/>
      <c r="U5" s="466"/>
      <c r="V5" s="466"/>
      <c r="W5" s="466"/>
      <c r="X5" s="466"/>
      <c r="Y5" s="466"/>
      <c r="Z5" s="466"/>
      <c r="AA5" s="466"/>
      <c r="AB5" s="466"/>
      <c r="AC5" s="466"/>
      <c r="AD5" s="466"/>
      <c r="AE5" s="466"/>
      <c r="AF5" s="466"/>
      <c r="AG5" s="466"/>
      <c r="AH5" s="466"/>
      <c r="AI5" s="466"/>
      <c r="AJ5" s="466"/>
      <c r="AK5" s="466"/>
      <c r="AL5" s="466"/>
      <c r="AM5" s="466"/>
      <c r="AN5" s="466"/>
      <c r="AO5" s="466"/>
      <c r="AP5" s="466"/>
      <c r="AQ5" s="466"/>
      <c r="AR5" s="466"/>
      <c r="AS5" s="466"/>
      <c r="AT5" s="466"/>
      <c r="AU5" s="466"/>
      <c r="AV5" s="466"/>
      <c r="AW5" s="466"/>
      <c r="AX5" s="466"/>
      <c r="AY5" s="466"/>
      <c r="AZ5" s="466"/>
      <c r="BA5" s="466"/>
      <c r="BB5" s="466"/>
      <c r="BC5" s="466"/>
      <c r="BD5" s="466"/>
      <c r="BE5" s="466"/>
      <c r="BF5" s="466"/>
      <c r="BG5" s="466"/>
      <c r="BH5" s="466"/>
      <c r="BI5" s="466"/>
      <c r="BJ5" s="466"/>
      <c r="BK5" s="466"/>
      <c r="BL5" s="466"/>
      <c r="BM5" s="466"/>
      <c r="BN5" s="466"/>
      <c r="BO5" s="466"/>
      <c r="BP5" s="466"/>
      <c r="BQ5" s="466"/>
      <c r="BR5" s="466"/>
      <c r="BS5" s="466"/>
      <c r="BT5" s="466"/>
      <c r="BU5" s="466"/>
      <c r="BV5" s="466"/>
      <c r="BW5" s="466"/>
      <c r="BX5" s="466"/>
      <c r="BY5" s="466"/>
      <c r="BZ5" s="466"/>
      <c r="CA5" s="466"/>
      <c r="CB5" s="466"/>
      <c r="CC5" s="466"/>
      <c r="CD5" s="466"/>
      <c r="CE5" s="466"/>
      <c r="CF5" s="466"/>
      <c r="CG5" s="466"/>
      <c r="CH5" s="466"/>
      <c r="CI5" s="466"/>
      <c r="CJ5" s="466"/>
      <c r="CK5" s="466"/>
      <c r="CL5" s="466"/>
      <c r="CM5" s="466"/>
      <c r="CN5" s="466"/>
      <c r="CO5" s="466"/>
      <c r="CP5" s="466"/>
      <c r="CQ5" s="466"/>
      <c r="CR5" s="466"/>
      <c r="CS5" s="466"/>
      <c r="CT5" s="466"/>
      <c r="CU5" s="466"/>
      <c r="CV5" s="466"/>
      <c r="CW5" s="466"/>
      <c r="CX5" s="466"/>
      <c r="CY5" s="466"/>
      <c r="CZ5" s="466"/>
      <c r="DA5" s="466"/>
      <c r="DB5" s="466"/>
      <c r="DC5" s="466"/>
      <c r="DD5" s="466"/>
      <c r="DE5" s="466"/>
      <c r="DF5" s="466"/>
      <c r="DG5" s="466"/>
      <c r="DH5" s="466"/>
      <c r="DI5" s="466"/>
      <c r="DJ5" s="466"/>
      <c r="DK5" s="466"/>
      <c r="DL5" s="466"/>
      <c r="DM5" s="466"/>
      <c r="DN5" s="466"/>
      <c r="DO5" s="466"/>
      <c r="DP5" s="466"/>
      <c r="DQ5" s="466"/>
      <c r="DR5" s="466"/>
      <c r="DS5" s="466"/>
      <c r="DT5" s="466"/>
      <c r="DU5" s="466"/>
      <c r="DV5" s="466"/>
      <c r="DW5" s="466"/>
      <c r="DX5" s="466"/>
      <c r="DY5" s="466"/>
      <c r="DZ5" s="466"/>
      <c r="EA5" s="466"/>
      <c r="EB5" s="466"/>
      <c r="EC5" s="466"/>
      <c r="ED5" s="466"/>
      <c r="EE5" s="466"/>
      <c r="EF5" s="466"/>
      <c r="EG5" s="466"/>
      <c r="EH5" s="466"/>
      <c r="EI5" s="466"/>
      <c r="EJ5" s="466"/>
      <c r="EK5" s="466"/>
      <c r="EL5" s="466"/>
      <c r="EM5" s="466"/>
      <c r="EN5" s="466"/>
      <c r="EO5" s="466"/>
      <c r="EP5" s="466"/>
      <c r="EQ5" s="466"/>
      <c r="ER5" s="466"/>
      <c r="ES5" s="466"/>
      <c r="ET5" s="466"/>
      <c r="EU5" s="466"/>
      <c r="EV5" s="466"/>
      <c r="EW5" s="466"/>
      <c r="EX5" s="466"/>
      <c r="EY5" s="466"/>
      <c r="EZ5" s="466"/>
      <c r="FA5" s="466"/>
      <c r="FB5" s="466"/>
      <c r="FC5" s="466"/>
      <c r="FD5" s="466"/>
      <c r="FE5" s="466"/>
      <c r="FF5" s="466"/>
      <c r="FG5" s="466"/>
      <c r="FH5" s="466"/>
      <c r="FI5" s="466"/>
      <c r="FJ5" s="466"/>
      <c r="FK5" s="466"/>
      <c r="FL5" s="466"/>
      <c r="FM5" s="466"/>
      <c r="FN5" s="466"/>
      <c r="FO5" s="466"/>
      <c r="FP5" s="466"/>
      <c r="FQ5" s="466"/>
      <c r="FR5" s="466"/>
      <c r="FS5" s="466"/>
      <c r="FT5" s="466"/>
      <c r="FU5" s="466"/>
      <c r="FV5" s="466"/>
      <c r="FW5" s="466"/>
      <c r="FX5" s="466"/>
      <c r="FY5" s="466"/>
      <c r="FZ5" s="466"/>
      <c r="GA5" s="466"/>
      <c r="GB5" s="466"/>
      <c r="GC5" s="466"/>
      <c r="GD5" s="466"/>
      <c r="GE5" s="466"/>
      <c r="GF5" s="466"/>
      <c r="GG5" s="466"/>
      <c r="GH5" s="466"/>
      <c r="GI5" s="466"/>
      <c r="GJ5" s="466"/>
      <c r="GK5" s="466"/>
      <c r="GL5" s="466"/>
      <c r="GM5" s="466"/>
      <c r="GN5" s="466"/>
      <c r="GO5" s="466"/>
      <c r="GP5" s="466"/>
      <c r="GQ5" s="466"/>
      <c r="GR5" s="466"/>
      <c r="GS5" s="466"/>
      <c r="GT5" s="466"/>
      <c r="GU5" s="466"/>
      <c r="GV5" s="466"/>
      <c r="GW5" s="466"/>
      <c r="GX5" s="466"/>
      <c r="GY5" s="466"/>
      <c r="GZ5" s="466"/>
      <c r="HA5" s="466"/>
      <c r="HB5" s="466"/>
      <c r="HC5" s="466"/>
      <c r="HD5" s="466"/>
      <c r="HE5" s="466"/>
      <c r="HF5" s="466"/>
      <c r="HG5" s="466"/>
      <c r="HH5" s="466"/>
      <c r="HI5" s="466"/>
      <c r="HJ5" s="466"/>
      <c r="HK5" s="466"/>
      <c r="HL5" s="466"/>
      <c r="HM5" s="466"/>
      <c r="HN5" s="466"/>
      <c r="HO5" s="466"/>
      <c r="HP5" s="466"/>
      <c r="HQ5" s="466"/>
      <c r="HR5" s="466"/>
      <c r="HS5" s="466"/>
      <c r="HT5" s="466"/>
      <c r="HU5" s="466"/>
      <c r="HV5" s="466"/>
      <c r="HW5" s="466"/>
      <c r="HX5" s="466"/>
      <c r="HY5" s="466"/>
      <c r="HZ5" s="466"/>
      <c r="IA5" s="466"/>
      <c r="IB5" s="466"/>
      <c r="IC5" s="466"/>
      <c r="ID5" s="466"/>
      <c r="IE5" s="466"/>
      <c r="IF5" s="466"/>
      <c r="IG5" s="466"/>
      <c r="IH5" s="466"/>
      <c r="II5" s="466"/>
      <c r="IJ5" s="466"/>
      <c r="IK5" s="466"/>
      <c r="IL5" s="466"/>
      <c r="IM5" s="466"/>
      <c r="IN5" s="466"/>
      <c r="IO5" s="466"/>
      <c r="IP5" s="466"/>
      <c r="IQ5" s="466"/>
      <c r="IR5" s="466"/>
      <c r="IS5" s="466"/>
    </row>
    <row r="6" s="461" customFormat="1" ht="21" customHeight="1" spans="1:253">
      <c r="A6" s="475" t="s">
        <v>603</v>
      </c>
      <c r="B6" s="482">
        <v>20798</v>
      </c>
      <c r="C6" s="478">
        <v>20798</v>
      </c>
      <c r="D6" s="466"/>
      <c r="E6" s="466"/>
      <c r="F6" s="466"/>
      <c r="G6" s="466"/>
      <c r="H6" s="466"/>
      <c r="I6" s="466"/>
      <c r="J6" s="466"/>
      <c r="K6" s="466"/>
      <c r="L6" s="466"/>
      <c r="M6" s="466"/>
      <c r="N6" s="466"/>
      <c r="O6" s="466"/>
      <c r="P6" s="466"/>
      <c r="Q6" s="466"/>
      <c r="R6" s="466"/>
      <c r="S6" s="466"/>
      <c r="T6" s="466"/>
      <c r="U6" s="466"/>
      <c r="V6" s="466"/>
      <c r="W6" s="466"/>
      <c r="X6" s="466"/>
      <c r="Y6" s="466"/>
      <c r="Z6" s="466"/>
      <c r="AA6" s="466"/>
      <c r="AB6" s="466"/>
      <c r="AC6" s="466"/>
      <c r="AD6" s="466"/>
      <c r="AE6" s="466"/>
      <c r="AF6" s="466"/>
      <c r="AG6" s="466"/>
      <c r="AH6" s="466"/>
      <c r="AI6" s="466"/>
      <c r="AJ6" s="466"/>
      <c r="AK6" s="466"/>
      <c r="AL6" s="466"/>
      <c r="AM6" s="466"/>
      <c r="AN6" s="466"/>
      <c r="AO6" s="466"/>
      <c r="AP6" s="466"/>
      <c r="AQ6" s="466"/>
      <c r="AR6" s="466"/>
      <c r="AS6" s="466"/>
      <c r="AT6" s="466"/>
      <c r="AU6" s="466"/>
      <c r="AV6" s="466"/>
      <c r="AW6" s="466"/>
      <c r="AX6" s="466"/>
      <c r="AY6" s="466"/>
      <c r="AZ6" s="466"/>
      <c r="BA6" s="466"/>
      <c r="BB6" s="466"/>
      <c r="BC6" s="466"/>
      <c r="BD6" s="466"/>
      <c r="BE6" s="466"/>
      <c r="BF6" s="466"/>
      <c r="BG6" s="466"/>
      <c r="BH6" s="466"/>
      <c r="BI6" s="466"/>
      <c r="BJ6" s="466"/>
      <c r="BK6" s="466"/>
      <c r="BL6" s="466"/>
      <c r="BM6" s="466"/>
      <c r="BN6" s="466"/>
      <c r="BO6" s="466"/>
      <c r="BP6" s="466"/>
      <c r="BQ6" s="466"/>
      <c r="BR6" s="466"/>
      <c r="BS6" s="466"/>
      <c r="BT6" s="466"/>
      <c r="BU6" s="466"/>
      <c r="BV6" s="466"/>
      <c r="BW6" s="466"/>
      <c r="BX6" s="466"/>
      <c r="BY6" s="466"/>
      <c r="BZ6" s="466"/>
      <c r="CA6" s="466"/>
      <c r="CB6" s="466"/>
      <c r="CC6" s="466"/>
      <c r="CD6" s="466"/>
      <c r="CE6" s="466"/>
      <c r="CF6" s="466"/>
      <c r="CG6" s="466"/>
      <c r="CH6" s="466"/>
      <c r="CI6" s="466"/>
      <c r="CJ6" s="466"/>
      <c r="CK6" s="466"/>
      <c r="CL6" s="466"/>
      <c r="CM6" s="466"/>
      <c r="CN6" s="466"/>
      <c r="CO6" s="466"/>
      <c r="CP6" s="466"/>
      <c r="CQ6" s="466"/>
      <c r="CR6" s="466"/>
      <c r="CS6" s="466"/>
      <c r="CT6" s="466"/>
      <c r="CU6" s="466"/>
      <c r="CV6" s="466"/>
      <c r="CW6" s="466"/>
      <c r="CX6" s="466"/>
      <c r="CY6" s="466"/>
      <c r="CZ6" s="466"/>
      <c r="DA6" s="466"/>
      <c r="DB6" s="466"/>
      <c r="DC6" s="466"/>
      <c r="DD6" s="466"/>
      <c r="DE6" s="466"/>
      <c r="DF6" s="466"/>
      <c r="DG6" s="466"/>
      <c r="DH6" s="466"/>
      <c r="DI6" s="466"/>
      <c r="DJ6" s="466"/>
      <c r="DK6" s="466"/>
      <c r="DL6" s="466"/>
      <c r="DM6" s="466"/>
      <c r="DN6" s="466"/>
      <c r="DO6" s="466"/>
      <c r="DP6" s="466"/>
      <c r="DQ6" s="466"/>
      <c r="DR6" s="466"/>
      <c r="DS6" s="466"/>
      <c r="DT6" s="466"/>
      <c r="DU6" s="466"/>
      <c r="DV6" s="466"/>
      <c r="DW6" s="466"/>
      <c r="DX6" s="466"/>
      <c r="DY6" s="466"/>
      <c r="DZ6" s="466"/>
      <c r="EA6" s="466"/>
      <c r="EB6" s="466"/>
      <c r="EC6" s="466"/>
      <c r="ED6" s="466"/>
      <c r="EE6" s="466"/>
      <c r="EF6" s="466"/>
      <c r="EG6" s="466"/>
      <c r="EH6" s="466"/>
      <c r="EI6" s="466"/>
      <c r="EJ6" s="466"/>
      <c r="EK6" s="466"/>
      <c r="EL6" s="466"/>
      <c r="EM6" s="466"/>
      <c r="EN6" s="466"/>
      <c r="EO6" s="466"/>
      <c r="EP6" s="466"/>
      <c r="EQ6" s="466"/>
      <c r="ER6" s="466"/>
      <c r="ES6" s="466"/>
      <c r="ET6" s="466"/>
      <c r="EU6" s="466"/>
      <c r="EV6" s="466"/>
      <c r="EW6" s="466"/>
      <c r="EX6" s="466"/>
      <c r="EY6" s="466"/>
      <c r="EZ6" s="466"/>
      <c r="FA6" s="466"/>
      <c r="FB6" s="466"/>
      <c r="FC6" s="466"/>
      <c r="FD6" s="466"/>
      <c r="FE6" s="466"/>
      <c r="FF6" s="466"/>
      <c r="FG6" s="466"/>
      <c r="FH6" s="466"/>
      <c r="FI6" s="466"/>
      <c r="FJ6" s="466"/>
      <c r="FK6" s="466"/>
      <c r="FL6" s="466"/>
      <c r="FM6" s="466"/>
      <c r="FN6" s="466"/>
      <c r="FO6" s="466"/>
      <c r="FP6" s="466"/>
      <c r="FQ6" s="466"/>
      <c r="FR6" s="466"/>
      <c r="FS6" s="466"/>
      <c r="FT6" s="466"/>
      <c r="FU6" s="466"/>
      <c r="FV6" s="466"/>
      <c r="FW6" s="466"/>
      <c r="FX6" s="466"/>
      <c r="FY6" s="466"/>
      <c r="FZ6" s="466"/>
      <c r="GA6" s="466"/>
      <c r="GB6" s="466"/>
      <c r="GC6" s="466"/>
      <c r="GD6" s="466"/>
      <c r="GE6" s="466"/>
      <c r="GF6" s="466"/>
      <c r="GG6" s="466"/>
      <c r="GH6" s="466"/>
      <c r="GI6" s="466"/>
      <c r="GJ6" s="466"/>
      <c r="GK6" s="466"/>
      <c r="GL6" s="466"/>
      <c r="GM6" s="466"/>
      <c r="GN6" s="466"/>
      <c r="GO6" s="466"/>
      <c r="GP6" s="466"/>
      <c r="GQ6" s="466"/>
      <c r="GR6" s="466"/>
      <c r="GS6" s="466"/>
      <c r="GT6" s="466"/>
      <c r="GU6" s="466"/>
      <c r="GV6" s="466"/>
      <c r="GW6" s="466"/>
      <c r="GX6" s="466"/>
      <c r="GY6" s="466"/>
      <c r="GZ6" s="466"/>
      <c r="HA6" s="466"/>
      <c r="HB6" s="466"/>
      <c r="HC6" s="466"/>
      <c r="HD6" s="466"/>
      <c r="HE6" s="466"/>
      <c r="HF6" s="466"/>
      <c r="HG6" s="466"/>
      <c r="HH6" s="466"/>
      <c r="HI6" s="466"/>
      <c r="HJ6" s="466"/>
      <c r="HK6" s="466"/>
      <c r="HL6" s="466"/>
      <c r="HM6" s="466"/>
      <c r="HN6" s="466"/>
      <c r="HO6" s="466"/>
      <c r="HP6" s="466"/>
      <c r="HQ6" s="466"/>
      <c r="HR6" s="466"/>
      <c r="HS6" s="466"/>
      <c r="HT6" s="466"/>
      <c r="HU6" s="466"/>
      <c r="HV6" s="466"/>
      <c r="HW6" s="466"/>
      <c r="HX6" s="466"/>
      <c r="HY6" s="466"/>
      <c r="HZ6" s="466"/>
      <c r="IA6" s="466"/>
      <c r="IB6" s="466"/>
      <c r="IC6" s="466"/>
      <c r="ID6" s="466"/>
      <c r="IE6" s="466"/>
      <c r="IF6" s="466"/>
      <c r="IG6" s="466"/>
      <c r="IH6" s="466"/>
      <c r="II6" s="466"/>
      <c r="IJ6" s="466"/>
      <c r="IK6" s="466"/>
      <c r="IL6" s="466"/>
      <c r="IM6" s="466"/>
      <c r="IN6" s="466"/>
      <c r="IO6" s="466"/>
      <c r="IP6" s="466"/>
      <c r="IQ6" s="466"/>
      <c r="IR6" s="466"/>
      <c r="IS6" s="466"/>
    </row>
    <row r="7" s="461" customFormat="1" ht="21" customHeight="1" spans="1:253">
      <c r="A7" s="475" t="s">
        <v>604</v>
      </c>
      <c r="B7" s="482">
        <v>6410</v>
      </c>
      <c r="C7" s="478">
        <v>6410</v>
      </c>
      <c r="D7" s="466"/>
      <c r="E7" s="466"/>
      <c r="F7" s="466"/>
      <c r="G7" s="466"/>
      <c r="H7" s="466"/>
      <c r="I7" s="466"/>
      <c r="J7" s="466"/>
      <c r="K7" s="466"/>
      <c r="L7" s="466"/>
      <c r="M7" s="466"/>
      <c r="N7" s="466"/>
      <c r="O7" s="466"/>
      <c r="P7" s="466"/>
      <c r="Q7" s="466"/>
      <c r="R7" s="466"/>
      <c r="S7" s="466"/>
      <c r="T7" s="466"/>
      <c r="U7" s="466"/>
      <c r="V7" s="466"/>
      <c r="W7" s="466"/>
      <c r="X7" s="466"/>
      <c r="Y7" s="466"/>
      <c r="Z7" s="466"/>
      <c r="AA7" s="466"/>
      <c r="AB7" s="466"/>
      <c r="AC7" s="466"/>
      <c r="AD7" s="466"/>
      <c r="AE7" s="466"/>
      <c r="AF7" s="466"/>
      <c r="AG7" s="466"/>
      <c r="AH7" s="466"/>
      <c r="AI7" s="466"/>
      <c r="AJ7" s="466"/>
      <c r="AK7" s="466"/>
      <c r="AL7" s="466"/>
      <c r="AM7" s="466"/>
      <c r="AN7" s="466"/>
      <c r="AO7" s="466"/>
      <c r="AP7" s="466"/>
      <c r="AQ7" s="466"/>
      <c r="AR7" s="466"/>
      <c r="AS7" s="466"/>
      <c r="AT7" s="466"/>
      <c r="AU7" s="466"/>
      <c r="AV7" s="466"/>
      <c r="AW7" s="466"/>
      <c r="AX7" s="466"/>
      <c r="AY7" s="466"/>
      <c r="AZ7" s="466"/>
      <c r="BA7" s="466"/>
      <c r="BB7" s="466"/>
      <c r="BC7" s="466"/>
      <c r="BD7" s="466"/>
      <c r="BE7" s="466"/>
      <c r="BF7" s="466"/>
      <c r="BG7" s="466"/>
      <c r="BH7" s="466"/>
      <c r="BI7" s="466"/>
      <c r="BJ7" s="466"/>
      <c r="BK7" s="466"/>
      <c r="BL7" s="466"/>
      <c r="BM7" s="466"/>
      <c r="BN7" s="466"/>
      <c r="BO7" s="466"/>
      <c r="BP7" s="466"/>
      <c r="BQ7" s="466"/>
      <c r="BR7" s="466"/>
      <c r="BS7" s="466"/>
      <c r="BT7" s="466"/>
      <c r="BU7" s="466"/>
      <c r="BV7" s="466"/>
      <c r="BW7" s="466"/>
      <c r="BX7" s="466"/>
      <c r="BY7" s="466"/>
      <c r="BZ7" s="466"/>
      <c r="CA7" s="466"/>
      <c r="CB7" s="466"/>
      <c r="CC7" s="466"/>
      <c r="CD7" s="466"/>
      <c r="CE7" s="466"/>
      <c r="CF7" s="466"/>
      <c r="CG7" s="466"/>
      <c r="CH7" s="466"/>
      <c r="CI7" s="466"/>
      <c r="CJ7" s="466"/>
      <c r="CK7" s="466"/>
      <c r="CL7" s="466"/>
      <c r="CM7" s="466"/>
      <c r="CN7" s="466"/>
      <c r="CO7" s="466"/>
      <c r="CP7" s="466"/>
      <c r="CQ7" s="466"/>
      <c r="CR7" s="466"/>
      <c r="CS7" s="466"/>
      <c r="CT7" s="466"/>
      <c r="CU7" s="466"/>
      <c r="CV7" s="466"/>
      <c r="CW7" s="466"/>
      <c r="CX7" s="466"/>
      <c r="CY7" s="466"/>
      <c r="CZ7" s="466"/>
      <c r="DA7" s="466"/>
      <c r="DB7" s="466"/>
      <c r="DC7" s="466"/>
      <c r="DD7" s="466"/>
      <c r="DE7" s="466"/>
      <c r="DF7" s="466"/>
      <c r="DG7" s="466"/>
      <c r="DH7" s="466"/>
      <c r="DI7" s="466"/>
      <c r="DJ7" s="466"/>
      <c r="DK7" s="466"/>
      <c r="DL7" s="466"/>
      <c r="DM7" s="466"/>
      <c r="DN7" s="466"/>
      <c r="DO7" s="466"/>
      <c r="DP7" s="466"/>
      <c r="DQ7" s="466"/>
      <c r="DR7" s="466"/>
      <c r="DS7" s="466"/>
      <c r="DT7" s="466"/>
      <c r="DU7" s="466"/>
      <c r="DV7" s="466"/>
      <c r="DW7" s="466"/>
      <c r="DX7" s="466"/>
      <c r="DY7" s="466"/>
      <c r="DZ7" s="466"/>
      <c r="EA7" s="466"/>
      <c r="EB7" s="466"/>
      <c r="EC7" s="466"/>
      <c r="ED7" s="466"/>
      <c r="EE7" s="466"/>
      <c r="EF7" s="466"/>
      <c r="EG7" s="466"/>
      <c r="EH7" s="466"/>
      <c r="EI7" s="466"/>
      <c r="EJ7" s="466"/>
      <c r="EK7" s="466"/>
      <c r="EL7" s="466"/>
      <c r="EM7" s="466"/>
      <c r="EN7" s="466"/>
      <c r="EO7" s="466"/>
      <c r="EP7" s="466"/>
      <c r="EQ7" s="466"/>
      <c r="ER7" s="466"/>
      <c r="ES7" s="466"/>
      <c r="ET7" s="466"/>
      <c r="EU7" s="466"/>
      <c r="EV7" s="466"/>
      <c r="EW7" s="466"/>
      <c r="EX7" s="466"/>
      <c r="EY7" s="466"/>
      <c r="EZ7" s="466"/>
      <c r="FA7" s="466"/>
      <c r="FB7" s="466"/>
      <c r="FC7" s="466"/>
      <c r="FD7" s="466"/>
      <c r="FE7" s="466"/>
      <c r="FF7" s="466"/>
      <c r="FG7" s="466"/>
      <c r="FH7" s="466"/>
      <c r="FI7" s="466"/>
      <c r="FJ7" s="466"/>
      <c r="FK7" s="466"/>
      <c r="FL7" s="466"/>
      <c r="FM7" s="466"/>
      <c r="FN7" s="466"/>
      <c r="FO7" s="466"/>
      <c r="FP7" s="466"/>
      <c r="FQ7" s="466"/>
      <c r="FR7" s="466"/>
      <c r="FS7" s="466"/>
      <c r="FT7" s="466"/>
      <c r="FU7" s="466"/>
      <c r="FV7" s="466"/>
      <c r="FW7" s="466"/>
      <c r="FX7" s="466"/>
      <c r="FY7" s="466"/>
      <c r="FZ7" s="466"/>
      <c r="GA7" s="466"/>
      <c r="GB7" s="466"/>
      <c r="GC7" s="466"/>
      <c r="GD7" s="466"/>
      <c r="GE7" s="466"/>
      <c r="GF7" s="466"/>
      <c r="GG7" s="466"/>
      <c r="GH7" s="466"/>
      <c r="GI7" s="466"/>
      <c r="GJ7" s="466"/>
      <c r="GK7" s="466"/>
      <c r="GL7" s="466"/>
      <c r="GM7" s="466"/>
      <c r="GN7" s="466"/>
      <c r="GO7" s="466"/>
      <c r="GP7" s="466"/>
      <c r="GQ7" s="466"/>
      <c r="GR7" s="466"/>
      <c r="GS7" s="466"/>
      <c r="GT7" s="466"/>
      <c r="GU7" s="466"/>
      <c r="GV7" s="466"/>
      <c r="GW7" s="466"/>
      <c r="GX7" s="466"/>
      <c r="GY7" s="466"/>
      <c r="GZ7" s="466"/>
      <c r="HA7" s="466"/>
      <c r="HB7" s="466"/>
      <c r="HC7" s="466"/>
      <c r="HD7" s="466"/>
      <c r="HE7" s="466"/>
      <c r="HF7" s="466"/>
      <c r="HG7" s="466"/>
      <c r="HH7" s="466"/>
      <c r="HI7" s="466"/>
      <c r="HJ7" s="466"/>
      <c r="HK7" s="466"/>
      <c r="HL7" s="466"/>
      <c r="HM7" s="466"/>
      <c r="HN7" s="466"/>
      <c r="HO7" s="466"/>
      <c r="HP7" s="466"/>
      <c r="HQ7" s="466"/>
      <c r="HR7" s="466"/>
      <c r="HS7" s="466"/>
      <c r="HT7" s="466"/>
      <c r="HU7" s="466"/>
      <c r="HV7" s="466"/>
      <c r="HW7" s="466"/>
      <c r="HX7" s="466"/>
      <c r="HY7" s="466"/>
      <c r="HZ7" s="466"/>
      <c r="IA7" s="466"/>
      <c r="IB7" s="466"/>
      <c r="IC7" s="466"/>
      <c r="ID7" s="466"/>
      <c r="IE7" s="466"/>
      <c r="IF7" s="466"/>
      <c r="IG7" s="466"/>
      <c r="IH7" s="466"/>
      <c r="II7" s="466"/>
      <c r="IJ7" s="466"/>
      <c r="IK7" s="466"/>
      <c r="IL7" s="466"/>
      <c r="IM7" s="466"/>
      <c r="IN7" s="466"/>
      <c r="IO7" s="466"/>
      <c r="IP7" s="466"/>
      <c r="IQ7" s="466"/>
      <c r="IR7" s="466"/>
      <c r="IS7" s="466"/>
    </row>
    <row r="8" s="461" customFormat="1" ht="21" customHeight="1" spans="1:253">
      <c r="A8" s="475" t="s">
        <v>605</v>
      </c>
      <c r="B8" s="482">
        <v>2204</v>
      </c>
      <c r="C8" s="478">
        <v>2204</v>
      </c>
      <c r="D8" s="466"/>
      <c r="E8" s="466"/>
      <c r="F8" s="466"/>
      <c r="G8" s="466"/>
      <c r="H8" s="466"/>
      <c r="I8" s="466"/>
      <c r="J8" s="466"/>
      <c r="K8" s="466"/>
      <c r="L8" s="466"/>
      <c r="M8" s="466"/>
      <c r="N8" s="466"/>
      <c r="O8" s="466"/>
      <c r="P8" s="466"/>
      <c r="Q8" s="466"/>
      <c r="R8" s="466"/>
      <c r="S8" s="466"/>
      <c r="T8" s="466"/>
      <c r="U8" s="466"/>
      <c r="V8" s="466"/>
      <c r="W8" s="466"/>
      <c r="X8" s="466"/>
      <c r="Y8" s="466"/>
      <c r="Z8" s="466"/>
      <c r="AA8" s="466"/>
      <c r="AB8" s="466"/>
      <c r="AC8" s="466"/>
      <c r="AD8" s="466"/>
      <c r="AE8" s="466"/>
      <c r="AF8" s="466"/>
      <c r="AG8" s="466"/>
      <c r="AH8" s="466"/>
      <c r="AI8" s="466"/>
      <c r="AJ8" s="466"/>
      <c r="AK8" s="466"/>
      <c r="AL8" s="466"/>
      <c r="AM8" s="466"/>
      <c r="AN8" s="466"/>
      <c r="AO8" s="466"/>
      <c r="AP8" s="466"/>
      <c r="AQ8" s="466"/>
      <c r="AR8" s="466"/>
      <c r="AS8" s="466"/>
      <c r="AT8" s="466"/>
      <c r="AU8" s="466"/>
      <c r="AV8" s="466"/>
      <c r="AW8" s="466"/>
      <c r="AX8" s="466"/>
      <c r="AY8" s="466"/>
      <c r="AZ8" s="466"/>
      <c r="BA8" s="466"/>
      <c r="BB8" s="466"/>
      <c r="BC8" s="466"/>
      <c r="BD8" s="466"/>
      <c r="BE8" s="466"/>
      <c r="BF8" s="466"/>
      <c r="BG8" s="466"/>
      <c r="BH8" s="466"/>
      <c r="BI8" s="466"/>
      <c r="BJ8" s="466"/>
      <c r="BK8" s="466"/>
      <c r="BL8" s="466"/>
      <c r="BM8" s="466"/>
      <c r="BN8" s="466"/>
      <c r="BO8" s="466"/>
      <c r="BP8" s="466"/>
      <c r="BQ8" s="466"/>
      <c r="BR8" s="466"/>
      <c r="BS8" s="466"/>
      <c r="BT8" s="466"/>
      <c r="BU8" s="466"/>
      <c r="BV8" s="466"/>
      <c r="BW8" s="466"/>
      <c r="BX8" s="466"/>
      <c r="BY8" s="466"/>
      <c r="BZ8" s="466"/>
      <c r="CA8" s="466"/>
      <c r="CB8" s="466"/>
      <c r="CC8" s="466"/>
      <c r="CD8" s="466"/>
      <c r="CE8" s="466"/>
      <c r="CF8" s="466"/>
      <c r="CG8" s="466"/>
      <c r="CH8" s="466"/>
      <c r="CI8" s="466"/>
      <c r="CJ8" s="466"/>
      <c r="CK8" s="466"/>
      <c r="CL8" s="466"/>
      <c r="CM8" s="466"/>
      <c r="CN8" s="466"/>
      <c r="CO8" s="466"/>
      <c r="CP8" s="466"/>
      <c r="CQ8" s="466"/>
      <c r="CR8" s="466"/>
      <c r="CS8" s="466"/>
      <c r="CT8" s="466"/>
      <c r="CU8" s="466"/>
      <c r="CV8" s="466"/>
      <c r="CW8" s="466"/>
      <c r="CX8" s="466"/>
      <c r="CY8" s="466"/>
      <c r="CZ8" s="466"/>
      <c r="DA8" s="466"/>
      <c r="DB8" s="466"/>
      <c r="DC8" s="466"/>
      <c r="DD8" s="466"/>
      <c r="DE8" s="466"/>
      <c r="DF8" s="466"/>
      <c r="DG8" s="466"/>
      <c r="DH8" s="466"/>
      <c r="DI8" s="466"/>
      <c r="DJ8" s="466"/>
      <c r="DK8" s="466"/>
      <c r="DL8" s="466"/>
      <c r="DM8" s="466"/>
      <c r="DN8" s="466"/>
      <c r="DO8" s="466"/>
      <c r="DP8" s="466"/>
      <c r="DQ8" s="466"/>
      <c r="DR8" s="466"/>
      <c r="DS8" s="466"/>
      <c r="DT8" s="466"/>
      <c r="DU8" s="466"/>
      <c r="DV8" s="466"/>
      <c r="DW8" s="466"/>
      <c r="DX8" s="466"/>
      <c r="DY8" s="466"/>
      <c r="DZ8" s="466"/>
      <c r="EA8" s="466"/>
      <c r="EB8" s="466"/>
      <c r="EC8" s="466"/>
      <c r="ED8" s="466"/>
      <c r="EE8" s="466"/>
      <c r="EF8" s="466"/>
      <c r="EG8" s="466"/>
      <c r="EH8" s="466"/>
      <c r="EI8" s="466"/>
      <c r="EJ8" s="466"/>
      <c r="EK8" s="466"/>
      <c r="EL8" s="466"/>
      <c r="EM8" s="466"/>
      <c r="EN8" s="466"/>
      <c r="EO8" s="466"/>
      <c r="EP8" s="466"/>
      <c r="EQ8" s="466"/>
      <c r="ER8" s="466"/>
      <c r="ES8" s="466"/>
      <c r="ET8" s="466"/>
      <c r="EU8" s="466"/>
      <c r="EV8" s="466"/>
      <c r="EW8" s="466"/>
      <c r="EX8" s="466"/>
      <c r="EY8" s="466"/>
      <c r="EZ8" s="466"/>
      <c r="FA8" s="466"/>
      <c r="FB8" s="466"/>
      <c r="FC8" s="466"/>
      <c r="FD8" s="466"/>
      <c r="FE8" s="466"/>
      <c r="FF8" s="466"/>
      <c r="FG8" s="466"/>
      <c r="FH8" s="466"/>
      <c r="FI8" s="466"/>
      <c r="FJ8" s="466"/>
      <c r="FK8" s="466"/>
      <c r="FL8" s="466"/>
      <c r="FM8" s="466"/>
      <c r="FN8" s="466"/>
      <c r="FO8" s="466"/>
      <c r="FP8" s="466"/>
      <c r="FQ8" s="466"/>
      <c r="FR8" s="466"/>
      <c r="FS8" s="466"/>
      <c r="FT8" s="466"/>
      <c r="FU8" s="466"/>
      <c r="FV8" s="466"/>
      <c r="FW8" s="466"/>
      <c r="FX8" s="466"/>
      <c r="FY8" s="466"/>
      <c r="FZ8" s="466"/>
      <c r="GA8" s="466"/>
      <c r="GB8" s="466"/>
      <c r="GC8" s="466"/>
      <c r="GD8" s="466"/>
      <c r="GE8" s="466"/>
      <c r="GF8" s="466"/>
      <c r="GG8" s="466"/>
      <c r="GH8" s="466"/>
      <c r="GI8" s="466"/>
      <c r="GJ8" s="466"/>
      <c r="GK8" s="466"/>
      <c r="GL8" s="466"/>
      <c r="GM8" s="466"/>
      <c r="GN8" s="466"/>
      <c r="GO8" s="466"/>
      <c r="GP8" s="466"/>
      <c r="GQ8" s="466"/>
      <c r="GR8" s="466"/>
      <c r="GS8" s="466"/>
      <c r="GT8" s="466"/>
      <c r="GU8" s="466"/>
      <c r="GV8" s="466"/>
      <c r="GW8" s="466"/>
      <c r="GX8" s="466"/>
      <c r="GY8" s="466"/>
      <c r="GZ8" s="466"/>
      <c r="HA8" s="466"/>
      <c r="HB8" s="466"/>
      <c r="HC8" s="466"/>
      <c r="HD8" s="466"/>
      <c r="HE8" s="466"/>
      <c r="HF8" s="466"/>
      <c r="HG8" s="466"/>
      <c r="HH8" s="466"/>
      <c r="HI8" s="466"/>
      <c r="HJ8" s="466"/>
      <c r="HK8" s="466"/>
      <c r="HL8" s="466"/>
      <c r="HM8" s="466"/>
      <c r="HN8" s="466"/>
      <c r="HO8" s="466"/>
      <c r="HP8" s="466"/>
      <c r="HQ8" s="466"/>
      <c r="HR8" s="466"/>
      <c r="HS8" s="466"/>
      <c r="HT8" s="466"/>
      <c r="HU8" s="466"/>
      <c r="HV8" s="466"/>
      <c r="HW8" s="466"/>
      <c r="HX8" s="466"/>
      <c r="HY8" s="466"/>
      <c r="HZ8" s="466"/>
      <c r="IA8" s="466"/>
      <c r="IB8" s="466"/>
      <c r="IC8" s="466"/>
      <c r="ID8" s="466"/>
      <c r="IE8" s="466"/>
      <c r="IF8" s="466"/>
      <c r="IG8" s="466"/>
      <c r="IH8" s="466"/>
      <c r="II8" s="466"/>
      <c r="IJ8" s="466"/>
      <c r="IK8" s="466"/>
      <c r="IL8" s="466"/>
      <c r="IM8" s="466"/>
      <c r="IN8" s="466"/>
      <c r="IO8" s="466"/>
      <c r="IP8" s="466"/>
      <c r="IQ8" s="466"/>
      <c r="IR8" s="466"/>
      <c r="IS8" s="466"/>
    </row>
    <row r="9" s="461" customFormat="1" ht="21" customHeight="1" spans="1:253">
      <c r="A9" s="475" t="s">
        <v>606</v>
      </c>
      <c r="B9" s="482">
        <v>1738</v>
      </c>
      <c r="C9" s="478">
        <v>1738</v>
      </c>
      <c r="D9" s="466"/>
      <c r="E9" s="466"/>
      <c r="F9" s="466"/>
      <c r="G9" s="466"/>
      <c r="H9" s="466"/>
      <c r="I9" s="466"/>
      <c r="J9" s="466"/>
      <c r="K9" s="466"/>
      <c r="L9" s="466"/>
      <c r="M9" s="466"/>
      <c r="N9" s="466"/>
      <c r="O9" s="466"/>
      <c r="P9" s="466"/>
      <c r="Q9" s="466"/>
      <c r="R9" s="466"/>
      <c r="S9" s="466"/>
      <c r="T9" s="466"/>
      <c r="U9" s="466"/>
      <c r="V9" s="466"/>
      <c r="W9" s="466"/>
      <c r="X9" s="466"/>
      <c r="Y9" s="466"/>
      <c r="Z9" s="466"/>
      <c r="AA9" s="466"/>
      <c r="AB9" s="466"/>
      <c r="AC9" s="466"/>
      <c r="AD9" s="466"/>
      <c r="AE9" s="466"/>
      <c r="AF9" s="466"/>
      <c r="AG9" s="466"/>
      <c r="AH9" s="466"/>
      <c r="AI9" s="466"/>
      <c r="AJ9" s="466"/>
      <c r="AK9" s="466"/>
      <c r="AL9" s="466"/>
      <c r="AM9" s="466"/>
      <c r="AN9" s="466"/>
      <c r="AO9" s="466"/>
      <c r="AP9" s="466"/>
      <c r="AQ9" s="466"/>
      <c r="AR9" s="466"/>
      <c r="AS9" s="466"/>
      <c r="AT9" s="466"/>
      <c r="AU9" s="466"/>
      <c r="AV9" s="466"/>
      <c r="AW9" s="466"/>
      <c r="AX9" s="466"/>
      <c r="AY9" s="466"/>
      <c r="AZ9" s="466"/>
      <c r="BA9" s="466"/>
      <c r="BB9" s="466"/>
      <c r="BC9" s="466"/>
      <c r="BD9" s="466"/>
      <c r="BE9" s="466"/>
      <c r="BF9" s="466"/>
      <c r="BG9" s="466"/>
      <c r="BH9" s="466"/>
      <c r="BI9" s="466"/>
      <c r="BJ9" s="466"/>
      <c r="BK9" s="466"/>
      <c r="BL9" s="466"/>
      <c r="BM9" s="466"/>
      <c r="BN9" s="466"/>
      <c r="BO9" s="466"/>
      <c r="BP9" s="466"/>
      <c r="BQ9" s="466"/>
      <c r="BR9" s="466"/>
      <c r="BS9" s="466"/>
      <c r="BT9" s="466"/>
      <c r="BU9" s="466"/>
      <c r="BV9" s="466"/>
      <c r="BW9" s="466"/>
      <c r="BX9" s="466"/>
      <c r="BY9" s="466"/>
      <c r="BZ9" s="466"/>
      <c r="CA9" s="466"/>
      <c r="CB9" s="466"/>
      <c r="CC9" s="466"/>
      <c r="CD9" s="466"/>
      <c r="CE9" s="466"/>
      <c r="CF9" s="466"/>
      <c r="CG9" s="466"/>
      <c r="CH9" s="466"/>
      <c r="CI9" s="466"/>
      <c r="CJ9" s="466"/>
      <c r="CK9" s="466"/>
      <c r="CL9" s="466"/>
      <c r="CM9" s="466"/>
      <c r="CN9" s="466"/>
      <c r="CO9" s="466"/>
      <c r="CP9" s="466"/>
      <c r="CQ9" s="466"/>
      <c r="CR9" s="466"/>
      <c r="CS9" s="466"/>
      <c r="CT9" s="466"/>
      <c r="CU9" s="466"/>
      <c r="CV9" s="466"/>
      <c r="CW9" s="466"/>
      <c r="CX9" s="466"/>
      <c r="CY9" s="466"/>
      <c r="CZ9" s="466"/>
      <c r="DA9" s="466"/>
      <c r="DB9" s="466"/>
      <c r="DC9" s="466"/>
      <c r="DD9" s="466"/>
      <c r="DE9" s="466"/>
      <c r="DF9" s="466"/>
      <c r="DG9" s="466"/>
      <c r="DH9" s="466"/>
      <c r="DI9" s="466"/>
      <c r="DJ9" s="466"/>
      <c r="DK9" s="466"/>
      <c r="DL9" s="466"/>
      <c r="DM9" s="466"/>
      <c r="DN9" s="466"/>
      <c r="DO9" s="466"/>
      <c r="DP9" s="466"/>
      <c r="DQ9" s="466"/>
      <c r="DR9" s="466"/>
      <c r="DS9" s="466"/>
      <c r="DT9" s="466"/>
      <c r="DU9" s="466"/>
      <c r="DV9" s="466"/>
      <c r="DW9" s="466"/>
      <c r="DX9" s="466"/>
      <c r="DY9" s="466"/>
      <c r="DZ9" s="466"/>
      <c r="EA9" s="466"/>
      <c r="EB9" s="466"/>
      <c r="EC9" s="466"/>
      <c r="ED9" s="466"/>
      <c r="EE9" s="466"/>
      <c r="EF9" s="466"/>
      <c r="EG9" s="466"/>
      <c r="EH9" s="466"/>
      <c r="EI9" s="466"/>
      <c r="EJ9" s="466"/>
      <c r="EK9" s="466"/>
      <c r="EL9" s="466"/>
      <c r="EM9" s="466"/>
      <c r="EN9" s="466"/>
      <c r="EO9" s="466"/>
      <c r="EP9" s="466"/>
      <c r="EQ9" s="466"/>
      <c r="ER9" s="466"/>
      <c r="ES9" s="466"/>
      <c r="ET9" s="466"/>
      <c r="EU9" s="466"/>
      <c r="EV9" s="466"/>
      <c r="EW9" s="466"/>
      <c r="EX9" s="466"/>
      <c r="EY9" s="466"/>
      <c r="EZ9" s="466"/>
      <c r="FA9" s="466"/>
      <c r="FB9" s="466"/>
      <c r="FC9" s="466"/>
      <c r="FD9" s="466"/>
      <c r="FE9" s="466"/>
      <c r="FF9" s="466"/>
      <c r="FG9" s="466"/>
      <c r="FH9" s="466"/>
      <c r="FI9" s="466"/>
      <c r="FJ9" s="466"/>
      <c r="FK9" s="466"/>
      <c r="FL9" s="466"/>
      <c r="FM9" s="466"/>
      <c r="FN9" s="466"/>
      <c r="FO9" s="466"/>
      <c r="FP9" s="466"/>
      <c r="FQ9" s="466"/>
      <c r="FR9" s="466"/>
      <c r="FS9" s="466"/>
      <c r="FT9" s="466"/>
      <c r="FU9" s="466"/>
      <c r="FV9" s="466"/>
      <c r="FW9" s="466"/>
      <c r="FX9" s="466"/>
      <c r="FY9" s="466"/>
      <c r="FZ9" s="466"/>
      <c r="GA9" s="466"/>
      <c r="GB9" s="466"/>
      <c r="GC9" s="466"/>
      <c r="GD9" s="466"/>
      <c r="GE9" s="466"/>
      <c r="GF9" s="466"/>
      <c r="GG9" s="466"/>
      <c r="GH9" s="466"/>
      <c r="GI9" s="466"/>
      <c r="GJ9" s="466"/>
      <c r="GK9" s="466"/>
      <c r="GL9" s="466"/>
      <c r="GM9" s="466"/>
      <c r="GN9" s="466"/>
      <c r="GO9" s="466"/>
      <c r="GP9" s="466"/>
      <c r="GQ9" s="466"/>
      <c r="GR9" s="466"/>
      <c r="GS9" s="466"/>
      <c r="GT9" s="466"/>
      <c r="GU9" s="466"/>
      <c r="GV9" s="466"/>
      <c r="GW9" s="466"/>
      <c r="GX9" s="466"/>
      <c r="GY9" s="466"/>
      <c r="GZ9" s="466"/>
      <c r="HA9" s="466"/>
      <c r="HB9" s="466"/>
      <c r="HC9" s="466"/>
      <c r="HD9" s="466"/>
      <c r="HE9" s="466"/>
      <c r="HF9" s="466"/>
      <c r="HG9" s="466"/>
      <c r="HH9" s="466"/>
      <c r="HI9" s="466"/>
      <c r="HJ9" s="466"/>
      <c r="HK9" s="466"/>
      <c r="HL9" s="466"/>
      <c r="HM9" s="466"/>
      <c r="HN9" s="466"/>
      <c r="HO9" s="466"/>
      <c r="HP9" s="466"/>
      <c r="HQ9" s="466"/>
      <c r="HR9" s="466"/>
      <c r="HS9" s="466"/>
      <c r="HT9" s="466"/>
      <c r="HU9" s="466"/>
      <c r="HV9" s="466"/>
      <c r="HW9" s="466"/>
      <c r="HX9" s="466"/>
      <c r="HY9" s="466"/>
      <c r="HZ9" s="466"/>
      <c r="IA9" s="466"/>
      <c r="IB9" s="466"/>
      <c r="IC9" s="466"/>
      <c r="ID9" s="466"/>
      <c r="IE9" s="466"/>
      <c r="IF9" s="466"/>
      <c r="IG9" s="466"/>
      <c r="IH9" s="466"/>
      <c r="II9" s="466"/>
      <c r="IJ9" s="466"/>
      <c r="IK9" s="466"/>
      <c r="IL9" s="466"/>
      <c r="IM9" s="466"/>
      <c r="IN9" s="466"/>
      <c r="IO9" s="466"/>
      <c r="IP9" s="466"/>
      <c r="IQ9" s="466"/>
      <c r="IR9" s="466"/>
      <c r="IS9" s="466"/>
    </row>
    <row r="10" s="462" customFormat="1" ht="24" customHeight="1" spans="1:253">
      <c r="A10" s="474" t="s">
        <v>607</v>
      </c>
      <c r="B10" s="443">
        <f>SUM(B11:B19)</f>
        <v>19649</v>
      </c>
      <c r="C10" s="443">
        <f>SUM(C11:C19)</f>
        <v>19649</v>
      </c>
      <c r="D10" s="466"/>
      <c r="E10" s="466"/>
      <c r="F10" s="466"/>
      <c r="G10" s="466"/>
      <c r="H10" s="466"/>
      <c r="I10" s="466"/>
      <c r="J10" s="466"/>
      <c r="K10" s="466"/>
      <c r="L10" s="466"/>
      <c r="M10" s="466"/>
      <c r="N10" s="466"/>
      <c r="O10" s="466"/>
      <c r="P10" s="466"/>
      <c r="Q10" s="466"/>
      <c r="R10" s="466"/>
      <c r="S10" s="466"/>
      <c r="T10" s="466"/>
      <c r="U10" s="466"/>
      <c r="V10" s="466"/>
      <c r="W10" s="466"/>
      <c r="X10" s="466"/>
      <c r="Y10" s="466"/>
      <c r="Z10" s="466"/>
      <c r="AA10" s="466"/>
      <c r="AB10" s="466"/>
      <c r="AC10" s="466"/>
      <c r="AD10" s="466"/>
      <c r="AE10" s="466"/>
      <c r="AF10" s="466"/>
      <c r="AG10" s="466"/>
      <c r="AH10" s="466"/>
      <c r="AI10" s="466"/>
      <c r="AJ10" s="466"/>
      <c r="AK10" s="466"/>
      <c r="AL10" s="466"/>
      <c r="AM10" s="466"/>
      <c r="AN10" s="466"/>
      <c r="AO10" s="466"/>
      <c r="AP10" s="466"/>
      <c r="AQ10" s="466"/>
      <c r="AR10" s="466"/>
      <c r="AS10" s="466"/>
      <c r="AT10" s="466"/>
      <c r="AU10" s="466"/>
      <c r="AV10" s="466"/>
      <c r="AW10" s="466"/>
      <c r="AX10" s="466"/>
      <c r="AY10" s="466"/>
      <c r="AZ10" s="466"/>
      <c r="BA10" s="466"/>
      <c r="BB10" s="466"/>
      <c r="BC10" s="466"/>
      <c r="BD10" s="466"/>
      <c r="BE10" s="466"/>
      <c r="BF10" s="466"/>
      <c r="BG10" s="466"/>
      <c r="BH10" s="466"/>
      <c r="BI10" s="466"/>
      <c r="BJ10" s="466"/>
      <c r="BK10" s="466"/>
      <c r="BL10" s="466"/>
      <c r="BM10" s="466"/>
      <c r="BN10" s="466"/>
      <c r="BO10" s="466"/>
      <c r="BP10" s="466"/>
      <c r="BQ10" s="466"/>
      <c r="BR10" s="466"/>
      <c r="BS10" s="466"/>
      <c r="BT10" s="466"/>
      <c r="BU10" s="466"/>
      <c r="BV10" s="466"/>
      <c r="BW10" s="466"/>
      <c r="BX10" s="466"/>
      <c r="BY10" s="466"/>
      <c r="BZ10" s="466"/>
      <c r="CA10" s="466"/>
      <c r="CB10" s="466"/>
      <c r="CC10" s="466"/>
      <c r="CD10" s="466"/>
      <c r="CE10" s="466"/>
      <c r="CF10" s="466"/>
      <c r="CG10" s="466"/>
      <c r="CH10" s="466"/>
      <c r="CI10" s="466"/>
      <c r="CJ10" s="466"/>
      <c r="CK10" s="466"/>
      <c r="CL10" s="466"/>
      <c r="CM10" s="466"/>
      <c r="CN10" s="466"/>
      <c r="CO10" s="466"/>
      <c r="CP10" s="466"/>
      <c r="CQ10" s="466"/>
      <c r="CR10" s="466"/>
      <c r="CS10" s="466"/>
      <c r="CT10" s="466"/>
      <c r="CU10" s="466"/>
      <c r="CV10" s="466"/>
      <c r="CW10" s="466"/>
      <c r="CX10" s="466"/>
      <c r="CY10" s="466"/>
      <c r="CZ10" s="466"/>
      <c r="DA10" s="466"/>
      <c r="DB10" s="466"/>
      <c r="DC10" s="466"/>
      <c r="DD10" s="466"/>
      <c r="DE10" s="466"/>
      <c r="DF10" s="466"/>
      <c r="DG10" s="466"/>
      <c r="DH10" s="466"/>
      <c r="DI10" s="466"/>
      <c r="DJ10" s="466"/>
      <c r="DK10" s="466"/>
      <c r="DL10" s="466"/>
      <c r="DM10" s="466"/>
      <c r="DN10" s="466"/>
      <c r="DO10" s="466"/>
      <c r="DP10" s="466"/>
      <c r="DQ10" s="466"/>
      <c r="DR10" s="466"/>
      <c r="DS10" s="466"/>
      <c r="DT10" s="466"/>
      <c r="DU10" s="466"/>
      <c r="DV10" s="466"/>
      <c r="DW10" s="466"/>
      <c r="DX10" s="466"/>
      <c r="DY10" s="466"/>
      <c r="DZ10" s="466"/>
      <c r="EA10" s="466"/>
      <c r="EB10" s="466"/>
      <c r="EC10" s="466"/>
      <c r="ED10" s="466"/>
      <c r="EE10" s="466"/>
      <c r="EF10" s="466"/>
      <c r="EG10" s="466"/>
      <c r="EH10" s="466"/>
      <c r="EI10" s="466"/>
      <c r="EJ10" s="466"/>
      <c r="EK10" s="466"/>
      <c r="EL10" s="466"/>
      <c r="EM10" s="466"/>
      <c r="EN10" s="466"/>
      <c r="EO10" s="466"/>
      <c r="EP10" s="466"/>
      <c r="EQ10" s="466"/>
      <c r="ER10" s="466"/>
      <c r="ES10" s="466"/>
      <c r="ET10" s="466"/>
      <c r="EU10" s="466"/>
      <c r="EV10" s="466"/>
      <c r="EW10" s="466"/>
      <c r="EX10" s="466"/>
      <c r="EY10" s="466"/>
      <c r="EZ10" s="466"/>
      <c r="FA10" s="466"/>
      <c r="FB10" s="466"/>
      <c r="FC10" s="466"/>
      <c r="FD10" s="466"/>
      <c r="FE10" s="466"/>
      <c r="FF10" s="466"/>
      <c r="FG10" s="466"/>
      <c r="FH10" s="466"/>
      <c r="FI10" s="466"/>
      <c r="FJ10" s="466"/>
      <c r="FK10" s="466"/>
      <c r="FL10" s="466"/>
      <c r="FM10" s="466"/>
      <c r="FN10" s="466"/>
      <c r="FO10" s="466"/>
      <c r="FP10" s="466"/>
      <c r="FQ10" s="466"/>
      <c r="FR10" s="466"/>
      <c r="FS10" s="466"/>
      <c r="FT10" s="466"/>
      <c r="FU10" s="466"/>
      <c r="FV10" s="466"/>
      <c r="FW10" s="466"/>
      <c r="FX10" s="466"/>
      <c r="FY10" s="466"/>
      <c r="FZ10" s="466"/>
      <c r="GA10" s="466"/>
      <c r="GB10" s="466"/>
      <c r="GC10" s="466"/>
      <c r="GD10" s="466"/>
      <c r="GE10" s="466"/>
      <c r="GF10" s="466"/>
      <c r="GG10" s="466"/>
      <c r="GH10" s="466"/>
      <c r="GI10" s="466"/>
      <c r="GJ10" s="466"/>
      <c r="GK10" s="466"/>
      <c r="GL10" s="466"/>
      <c r="GM10" s="466"/>
      <c r="GN10" s="466"/>
      <c r="GO10" s="466"/>
      <c r="GP10" s="466"/>
      <c r="GQ10" s="466"/>
      <c r="GR10" s="466"/>
      <c r="GS10" s="466"/>
      <c r="GT10" s="466"/>
      <c r="GU10" s="466"/>
      <c r="GV10" s="466"/>
      <c r="GW10" s="466"/>
      <c r="GX10" s="466"/>
      <c r="GY10" s="466"/>
      <c r="GZ10" s="466"/>
      <c r="HA10" s="466"/>
      <c r="HB10" s="466"/>
      <c r="HC10" s="466"/>
      <c r="HD10" s="466"/>
      <c r="HE10" s="466"/>
      <c r="HF10" s="466"/>
      <c r="HG10" s="466"/>
      <c r="HH10" s="466"/>
      <c r="HI10" s="466"/>
      <c r="HJ10" s="466"/>
      <c r="HK10" s="466"/>
      <c r="HL10" s="466"/>
      <c r="HM10" s="466"/>
      <c r="HN10" s="466"/>
      <c r="HO10" s="466"/>
      <c r="HP10" s="466"/>
      <c r="HQ10" s="466"/>
      <c r="HR10" s="466"/>
      <c r="HS10" s="466"/>
      <c r="HT10" s="466"/>
      <c r="HU10" s="466"/>
      <c r="HV10" s="466"/>
      <c r="HW10" s="466"/>
      <c r="HX10" s="466"/>
      <c r="HY10" s="466"/>
      <c r="HZ10" s="466"/>
      <c r="IA10" s="466"/>
      <c r="IB10" s="466"/>
      <c r="IC10" s="466"/>
      <c r="ID10" s="466"/>
      <c r="IE10" s="466"/>
      <c r="IF10" s="466"/>
      <c r="IG10" s="466"/>
      <c r="IH10" s="466"/>
      <c r="II10" s="466"/>
      <c r="IJ10" s="466"/>
      <c r="IK10" s="466"/>
      <c r="IL10" s="466"/>
      <c r="IM10" s="466"/>
      <c r="IN10" s="466"/>
      <c r="IO10" s="466"/>
      <c r="IP10" s="466"/>
      <c r="IQ10" s="466"/>
      <c r="IR10" s="466"/>
      <c r="IS10" s="466"/>
    </row>
    <row r="11" s="463" customFormat="1" ht="21" customHeight="1" spans="1:253">
      <c r="A11" s="475" t="s">
        <v>608</v>
      </c>
      <c r="B11" s="482">
        <v>6178</v>
      </c>
      <c r="C11" s="447">
        <v>6178</v>
      </c>
      <c r="D11" s="466"/>
      <c r="E11" s="466"/>
      <c r="F11" s="466"/>
      <c r="G11" s="466"/>
      <c r="H11" s="466"/>
      <c r="I11" s="466"/>
      <c r="J11" s="466"/>
      <c r="K11" s="466"/>
      <c r="L11" s="466"/>
      <c r="M11" s="466"/>
      <c r="N11" s="466"/>
      <c r="O11" s="466"/>
      <c r="P11" s="466"/>
      <c r="Q11" s="466"/>
      <c r="R11" s="466"/>
      <c r="S11" s="466"/>
      <c r="T11" s="466"/>
      <c r="U11" s="466"/>
      <c r="V11" s="466"/>
      <c r="W11" s="466"/>
      <c r="X11" s="466"/>
      <c r="Y11" s="466"/>
      <c r="Z11" s="466"/>
      <c r="AA11" s="466"/>
      <c r="AB11" s="466"/>
      <c r="AC11" s="466"/>
      <c r="AD11" s="466"/>
      <c r="AE11" s="466"/>
      <c r="AF11" s="466"/>
      <c r="AG11" s="466"/>
      <c r="AH11" s="466"/>
      <c r="AI11" s="466"/>
      <c r="AJ11" s="466"/>
      <c r="AK11" s="466"/>
      <c r="AL11" s="466"/>
      <c r="AM11" s="466"/>
      <c r="AN11" s="466"/>
      <c r="AO11" s="466"/>
      <c r="AP11" s="466"/>
      <c r="AQ11" s="466"/>
      <c r="AR11" s="466"/>
      <c r="AS11" s="466"/>
      <c r="AT11" s="466"/>
      <c r="AU11" s="466"/>
      <c r="AV11" s="466"/>
      <c r="AW11" s="466"/>
      <c r="AX11" s="466"/>
      <c r="AY11" s="466"/>
      <c r="AZ11" s="466"/>
      <c r="BA11" s="466"/>
      <c r="BB11" s="466"/>
      <c r="BC11" s="466"/>
      <c r="BD11" s="466"/>
      <c r="BE11" s="466"/>
      <c r="BF11" s="466"/>
      <c r="BG11" s="466"/>
      <c r="BH11" s="466"/>
      <c r="BI11" s="466"/>
      <c r="BJ11" s="466"/>
      <c r="BK11" s="466"/>
      <c r="BL11" s="466"/>
      <c r="BM11" s="466"/>
      <c r="BN11" s="466"/>
      <c r="BO11" s="466"/>
      <c r="BP11" s="466"/>
      <c r="BQ11" s="466"/>
      <c r="BR11" s="466"/>
      <c r="BS11" s="466"/>
      <c r="BT11" s="466"/>
      <c r="BU11" s="466"/>
      <c r="BV11" s="466"/>
      <c r="BW11" s="466"/>
      <c r="BX11" s="466"/>
      <c r="BY11" s="466"/>
      <c r="BZ11" s="466"/>
      <c r="CA11" s="466"/>
      <c r="CB11" s="466"/>
      <c r="CC11" s="466"/>
      <c r="CD11" s="466"/>
      <c r="CE11" s="466"/>
      <c r="CF11" s="466"/>
      <c r="CG11" s="466"/>
      <c r="CH11" s="466"/>
      <c r="CI11" s="466"/>
      <c r="CJ11" s="466"/>
      <c r="CK11" s="466"/>
      <c r="CL11" s="466"/>
      <c r="CM11" s="466"/>
      <c r="CN11" s="466"/>
      <c r="CO11" s="466"/>
      <c r="CP11" s="466"/>
      <c r="CQ11" s="466"/>
      <c r="CR11" s="466"/>
      <c r="CS11" s="466"/>
      <c r="CT11" s="466"/>
      <c r="CU11" s="466"/>
      <c r="CV11" s="466"/>
      <c r="CW11" s="466"/>
      <c r="CX11" s="466"/>
      <c r="CY11" s="466"/>
      <c r="CZ11" s="466"/>
      <c r="DA11" s="466"/>
      <c r="DB11" s="466"/>
      <c r="DC11" s="466"/>
      <c r="DD11" s="466"/>
      <c r="DE11" s="466"/>
      <c r="DF11" s="466"/>
      <c r="DG11" s="466"/>
      <c r="DH11" s="466"/>
      <c r="DI11" s="466"/>
      <c r="DJ11" s="466"/>
      <c r="DK11" s="466"/>
      <c r="DL11" s="466"/>
      <c r="DM11" s="466"/>
      <c r="DN11" s="466"/>
      <c r="DO11" s="466"/>
      <c r="DP11" s="466"/>
      <c r="DQ11" s="466"/>
      <c r="DR11" s="466"/>
      <c r="DS11" s="466"/>
      <c r="DT11" s="466"/>
      <c r="DU11" s="466"/>
      <c r="DV11" s="466"/>
      <c r="DW11" s="466"/>
      <c r="DX11" s="466"/>
      <c r="DY11" s="466"/>
      <c r="DZ11" s="466"/>
      <c r="EA11" s="466"/>
      <c r="EB11" s="466"/>
      <c r="EC11" s="466"/>
      <c r="ED11" s="466"/>
      <c r="EE11" s="466"/>
      <c r="EF11" s="466"/>
      <c r="EG11" s="466"/>
      <c r="EH11" s="466"/>
      <c r="EI11" s="466"/>
      <c r="EJ11" s="466"/>
      <c r="EK11" s="466"/>
      <c r="EL11" s="466"/>
      <c r="EM11" s="466"/>
      <c r="EN11" s="466"/>
      <c r="EO11" s="466"/>
      <c r="EP11" s="466"/>
      <c r="EQ11" s="466"/>
      <c r="ER11" s="466"/>
      <c r="ES11" s="466"/>
      <c r="ET11" s="466"/>
      <c r="EU11" s="466"/>
      <c r="EV11" s="466"/>
      <c r="EW11" s="466"/>
      <c r="EX11" s="466"/>
      <c r="EY11" s="466"/>
      <c r="EZ11" s="466"/>
      <c r="FA11" s="466"/>
      <c r="FB11" s="466"/>
      <c r="FC11" s="466"/>
      <c r="FD11" s="466"/>
      <c r="FE11" s="466"/>
      <c r="FF11" s="466"/>
      <c r="FG11" s="466"/>
      <c r="FH11" s="466"/>
      <c r="FI11" s="466"/>
      <c r="FJ11" s="466"/>
      <c r="FK11" s="466"/>
      <c r="FL11" s="466"/>
      <c r="FM11" s="466"/>
      <c r="FN11" s="466"/>
      <c r="FO11" s="466"/>
      <c r="FP11" s="466"/>
      <c r="FQ11" s="466"/>
      <c r="FR11" s="466"/>
      <c r="FS11" s="466"/>
      <c r="FT11" s="466"/>
      <c r="FU11" s="466"/>
      <c r="FV11" s="466"/>
      <c r="FW11" s="466"/>
      <c r="FX11" s="466"/>
      <c r="FY11" s="466"/>
      <c r="FZ11" s="466"/>
      <c r="GA11" s="466"/>
      <c r="GB11" s="466"/>
      <c r="GC11" s="466"/>
      <c r="GD11" s="466"/>
      <c r="GE11" s="466"/>
      <c r="GF11" s="466"/>
      <c r="GG11" s="466"/>
      <c r="GH11" s="466"/>
      <c r="GI11" s="466"/>
      <c r="GJ11" s="466"/>
      <c r="GK11" s="466"/>
      <c r="GL11" s="466"/>
      <c r="GM11" s="466"/>
      <c r="GN11" s="466"/>
      <c r="GO11" s="466"/>
      <c r="GP11" s="466"/>
      <c r="GQ11" s="466"/>
      <c r="GR11" s="466"/>
      <c r="GS11" s="466"/>
      <c r="GT11" s="466"/>
      <c r="GU11" s="466"/>
      <c r="GV11" s="466"/>
      <c r="GW11" s="466"/>
      <c r="GX11" s="466"/>
      <c r="GY11" s="466"/>
      <c r="GZ11" s="466"/>
      <c r="HA11" s="466"/>
      <c r="HB11" s="466"/>
      <c r="HC11" s="466"/>
      <c r="HD11" s="466"/>
      <c r="HE11" s="466"/>
      <c r="HF11" s="466"/>
      <c r="HG11" s="466"/>
      <c r="HH11" s="466"/>
      <c r="HI11" s="466"/>
      <c r="HJ11" s="466"/>
      <c r="HK11" s="466"/>
      <c r="HL11" s="466"/>
      <c r="HM11" s="466"/>
      <c r="HN11" s="466"/>
      <c r="HO11" s="466"/>
      <c r="HP11" s="466"/>
      <c r="HQ11" s="466"/>
      <c r="HR11" s="466"/>
      <c r="HS11" s="466"/>
      <c r="HT11" s="466"/>
      <c r="HU11" s="466"/>
      <c r="HV11" s="466"/>
      <c r="HW11" s="466"/>
      <c r="HX11" s="466"/>
      <c r="HY11" s="466"/>
      <c r="HZ11" s="466"/>
      <c r="IA11" s="466"/>
      <c r="IB11" s="466"/>
      <c r="IC11" s="466"/>
      <c r="ID11" s="466"/>
      <c r="IE11" s="466"/>
      <c r="IF11" s="466"/>
      <c r="IG11" s="466"/>
      <c r="IH11" s="466"/>
      <c r="II11" s="466"/>
      <c r="IJ11" s="466"/>
      <c r="IK11" s="466"/>
      <c r="IL11" s="466"/>
      <c r="IM11" s="466"/>
      <c r="IN11" s="466"/>
      <c r="IO11" s="466"/>
      <c r="IP11" s="466"/>
      <c r="IQ11" s="466"/>
      <c r="IR11" s="466"/>
      <c r="IS11" s="466"/>
    </row>
    <row r="12" s="463" customFormat="1" ht="21" customHeight="1" spans="1:253">
      <c r="A12" s="477" t="s">
        <v>609</v>
      </c>
      <c r="B12" s="482">
        <v>257</v>
      </c>
      <c r="C12" s="447">
        <v>257</v>
      </c>
      <c r="D12" s="466"/>
      <c r="E12" s="466"/>
      <c r="F12" s="466"/>
      <c r="G12" s="466"/>
      <c r="H12" s="466"/>
      <c r="I12" s="466"/>
      <c r="J12" s="466"/>
      <c r="K12" s="466"/>
      <c r="L12" s="466"/>
      <c r="M12" s="466"/>
      <c r="N12" s="466"/>
      <c r="O12" s="466"/>
      <c r="P12" s="466"/>
      <c r="Q12" s="466"/>
      <c r="R12" s="466"/>
      <c r="S12" s="466"/>
      <c r="T12" s="466"/>
      <c r="U12" s="466"/>
      <c r="V12" s="466"/>
      <c r="W12" s="466"/>
      <c r="X12" s="466"/>
      <c r="Y12" s="466"/>
      <c r="Z12" s="466"/>
      <c r="AA12" s="466"/>
      <c r="AB12" s="466"/>
      <c r="AC12" s="466"/>
      <c r="AD12" s="466"/>
      <c r="AE12" s="466"/>
      <c r="AF12" s="466"/>
      <c r="AG12" s="466"/>
      <c r="AH12" s="466"/>
      <c r="AI12" s="466"/>
      <c r="AJ12" s="466"/>
      <c r="AK12" s="466"/>
      <c r="AL12" s="466"/>
      <c r="AM12" s="466"/>
      <c r="AN12" s="466"/>
      <c r="AO12" s="466"/>
      <c r="AP12" s="466"/>
      <c r="AQ12" s="466"/>
      <c r="AR12" s="466"/>
      <c r="AS12" s="466"/>
      <c r="AT12" s="466"/>
      <c r="AU12" s="466"/>
      <c r="AV12" s="466"/>
      <c r="AW12" s="466"/>
      <c r="AX12" s="466"/>
      <c r="AY12" s="466"/>
      <c r="AZ12" s="466"/>
      <c r="BA12" s="466"/>
      <c r="BB12" s="466"/>
      <c r="BC12" s="466"/>
      <c r="BD12" s="466"/>
      <c r="BE12" s="466"/>
      <c r="BF12" s="466"/>
      <c r="BG12" s="466"/>
      <c r="BH12" s="466"/>
      <c r="BI12" s="466"/>
      <c r="BJ12" s="466"/>
      <c r="BK12" s="466"/>
      <c r="BL12" s="466"/>
      <c r="BM12" s="466"/>
      <c r="BN12" s="466"/>
      <c r="BO12" s="466"/>
      <c r="BP12" s="466"/>
      <c r="BQ12" s="466"/>
      <c r="BR12" s="466"/>
      <c r="BS12" s="466"/>
      <c r="BT12" s="466"/>
      <c r="BU12" s="466"/>
      <c r="BV12" s="466"/>
      <c r="BW12" s="466"/>
      <c r="BX12" s="466"/>
      <c r="BY12" s="466"/>
      <c r="BZ12" s="466"/>
      <c r="CA12" s="466"/>
      <c r="CB12" s="466"/>
      <c r="CC12" s="466"/>
      <c r="CD12" s="466"/>
      <c r="CE12" s="466"/>
      <c r="CF12" s="466"/>
      <c r="CG12" s="466"/>
      <c r="CH12" s="466"/>
      <c r="CI12" s="466"/>
      <c r="CJ12" s="466"/>
      <c r="CK12" s="466"/>
      <c r="CL12" s="466"/>
      <c r="CM12" s="466"/>
      <c r="CN12" s="466"/>
      <c r="CO12" s="466"/>
      <c r="CP12" s="466"/>
      <c r="CQ12" s="466"/>
      <c r="CR12" s="466"/>
      <c r="CS12" s="466"/>
      <c r="CT12" s="466"/>
      <c r="CU12" s="466"/>
      <c r="CV12" s="466"/>
      <c r="CW12" s="466"/>
      <c r="CX12" s="466"/>
      <c r="CY12" s="466"/>
      <c r="CZ12" s="466"/>
      <c r="DA12" s="466"/>
      <c r="DB12" s="466"/>
      <c r="DC12" s="466"/>
      <c r="DD12" s="466"/>
      <c r="DE12" s="466"/>
      <c r="DF12" s="466"/>
      <c r="DG12" s="466"/>
      <c r="DH12" s="466"/>
      <c r="DI12" s="466"/>
      <c r="DJ12" s="466"/>
      <c r="DK12" s="466"/>
      <c r="DL12" s="466"/>
      <c r="DM12" s="466"/>
      <c r="DN12" s="466"/>
      <c r="DO12" s="466"/>
      <c r="DP12" s="466"/>
      <c r="DQ12" s="466"/>
      <c r="DR12" s="466"/>
      <c r="DS12" s="466"/>
      <c r="DT12" s="466"/>
      <c r="DU12" s="466"/>
      <c r="DV12" s="466"/>
      <c r="DW12" s="466"/>
      <c r="DX12" s="466"/>
      <c r="DY12" s="466"/>
      <c r="DZ12" s="466"/>
      <c r="EA12" s="466"/>
      <c r="EB12" s="466"/>
      <c r="EC12" s="466"/>
      <c r="ED12" s="466"/>
      <c r="EE12" s="466"/>
      <c r="EF12" s="466"/>
      <c r="EG12" s="466"/>
      <c r="EH12" s="466"/>
      <c r="EI12" s="466"/>
      <c r="EJ12" s="466"/>
      <c r="EK12" s="466"/>
      <c r="EL12" s="466"/>
      <c r="EM12" s="466"/>
      <c r="EN12" s="466"/>
      <c r="EO12" s="466"/>
      <c r="EP12" s="466"/>
      <c r="EQ12" s="466"/>
      <c r="ER12" s="466"/>
      <c r="ES12" s="466"/>
      <c r="ET12" s="466"/>
      <c r="EU12" s="466"/>
      <c r="EV12" s="466"/>
      <c r="EW12" s="466"/>
      <c r="EX12" s="466"/>
      <c r="EY12" s="466"/>
      <c r="EZ12" s="466"/>
      <c r="FA12" s="466"/>
      <c r="FB12" s="466"/>
      <c r="FC12" s="466"/>
      <c r="FD12" s="466"/>
      <c r="FE12" s="466"/>
      <c r="FF12" s="466"/>
      <c r="FG12" s="466"/>
      <c r="FH12" s="466"/>
      <c r="FI12" s="466"/>
      <c r="FJ12" s="466"/>
      <c r="FK12" s="466"/>
      <c r="FL12" s="466"/>
      <c r="FM12" s="466"/>
      <c r="FN12" s="466"/>
      <c r="FO12" s="466"/>
      <c r="FP12" s="466"/>
      <c r="FQ12" s="466"/>
      <c r="FR12" s="466"/>
      <c r="FS12" s="466"/>
      <c r="FT12" s="466"/>
      <c r="FU12" s="466"/>
      <c r="FV12" s="466"/>
      <c r="FW12" s="466"/>
      <c r="FX12" s="466"/>
      <c r="FY12" s="466"/>
      <c r="FZ12" s="466"/>
      <c r="GA12" s="466"/>
      <c r="GB12" s="466"/>
      <c r="GC12" s="466"/>
      <c r="GD12" s="466"/>
      <c r="GE12" s="466"/>
      <c r="GF12" s="466"/>
      <c r="GG12" s="466"/>
      <c r="GH12" s="466"/>
      <c r="GI12" s="466"/>
      <c r="GJ12" s="466"/>
      <c r="GK12" s="466"/>
      <c r="GL12" s="466"/>
      <c r="GM12" s="466"/>
      <c r="GN12" s="466"/>
      <c r="GO12" s="466"/>
      <c r="GP12" s="466"/>
      <c r="GQ12" s="466"/>
      <c r="GR12" s="466"/>
      <c r="GS12" s="466"/>
      <c r="GT12" s="466"/>
      <c r="GU12" s="466"/>
      <c r="GV12" s="466"/>
      <c r="GW12" s="466"/>
      <c r="GX12" s="466"/>
      <c r="GY12" s="466"/>
      <c r="GZ12" s="466"/>
      <c r="HA12" s="466"/>
      <c r="HB12" s="466"/>
      <c r="HC12" s="466"/>
      <c r="HD12" s="466"/>
      <c r="HE12" s="466"/>
      <c r="HF12" s="466"/>
      <c r="HG12" s="466"/>
      <c r="HH12" s="466"/>
      <c r="HI12" s="466"/>
      <c r="HJ12" s="466"/>
      <c r="HK12" s="466"/>
      <c r="HL12" s="466"/>
      <c r="HM12" s="466"/>
      <c r="HN12" s="466"/>
      <c r="HO12" s="466"/>
      <c r="HP12" s="466"/>
      <c r="HQ12" s="466"/>
      <c r="HR12" s="466"/>
      <c r="HS12" s="466"/>
      <c r="HT12" s="466"/>
      <c r="HU12" s="466"/>
      <c r="HV12" s="466"/>
      <c r="HW12" s="466"/>
      <c r="HX12" s="466"/>
      <c r="HY12" s="466"/>
      <c r="HZ12" s="466"/>
      <c r="IA12" s="466"/>
      <c r="IB12" s="466"/>
      <c r="IC12" s="466"/>
      <c r="ID12" s="466"/>
      <c r="IE12" s="466"/>
      <c r="IF12" s="466"/>
      <c r="IG12" s="466"/>
      <c r="IH12" s="466"/>
      <c r="II12" s="466"/>
      <c r="IJ12" s="466"/>
      <c r="IK12" s="466"/>
      <c r="IL12" s="466"/>
      <c r="IM12" s="466"/>
      <c r="IN12" s="466"/>
      <c r="IO12" s="466"/>
      <c r="IP12" s="466"/>
      <c r="IQ12" s="466"/>
      <c r="IR12" s="466"/>
      <c r="IS12" s="466"/>
    </row>
    <row r="13" s="461" customFormat="1" ht="21" customHeight="1" spans="1:253">
      <c r="A13" s="477" t="s">
        <v>610</v>
      </c>
      <c r="B13" s="482">
        <v>377</v>
      </c>
      <c r="C13" s="478">
        <v>377</v>
      </c>
      <c r="D13" s="466"/>
      <c r="E13" s="466"/>
      <c r="F13" s="466"/>
      <c r="G13" s="466"/>
      <c r="H13" s="466"/>
      <c r="I13" s="466"/>
      <c r="J13" s="466"/>
      <c r="K13" s="466"/>
      <c r="L13" s="466"/>
      <c r="M13" s="466"/>
      <c r="N13" s="466"/>
      <c r="O13" s="466"/>
      <c r="P13" s="466"/>
      <c r="Q13" s="466"/>
      <c r="R13" s="466"/>
      <c r="S13" s="466"/>
      <c r="T13" s="466"/>
      <c r="U13" s="466"/>
      <c r="V13" s="466"/>
      <c r="W13" s="466"/>
      <c r="X13" s="466"/>
      <c r="Y13" s="466"/>
      <c r="Z13" s="466"/>
      <c r="AA13" s="466"/>
      <c r="AB13" s="466"/>
      <c r="AC13" s="466"/>
      <c r="AD13" s="466"/>
      <c r="AE13" s="466"/>
      <c r="AF13" s="466"/>
      <c r="AG13" s="466"/>
      <c r="AH13" s="466"/>
      <c r="AI13" s="466"/>
      <c r="AJ13" s="466"/>
      <c r="AK13" s="466"/>
      <c r="AL13" s="466"/>
      <c r="AM13" s="466"/>
      <c r="AN13" s="466"/>
      <c r="AO13" s="466"/>
      <c r="AP13" s="466"/>
      <c r="AQ13" s="466"/>
      <c r="AR13" s="466"/>
      <c r="AS13" s="466"/>
      <c r="AT13" s="466"/>
      <c r="AU13" s="466"/>
      <c r="AV13" s="466"/>
      <c r="AW13" s="466"/>
      <c r="AX13" s="466"/>
      <c r="AY13" s="466"/>
      <c r="AZ13" s="466"/>
      <c r="BA13" s="466"/>
      <c r="BB13" s="466"/>
      <c r="BC13" s="466"/>
      <c r="BD13" s="466"/>
      <c r="BE13" s="466"/>
      <c r="BF13" s="466"/>
      <c r="BG13" s="466"/>
      <c r="BH13" s="466"/>
      <c r="BI13" s="466"/>
      <c r="BJ13" s="466"/>
      <c r="BK13" s="466"/>
      <c r="BL13" s="466"/>
      <c r="BM13" s="466"/>
      <c r="BN13" s="466"/>
      <c r="BO13" s="466"/>
      <c r="BP13" s="466"/>
      <c r="BQ13" s="466"/>
      <c r="BR13" s="466"/>
      <c r="BS13" s="466"/>
      <c r="BT13" s="466"/>
      <c r="BU13" s="466"/>
      <c r="BV13" s="466"/>
      <c r="BW13" s="466"/>
      <c r="BX13" s="466"/>
      <c r="BY13" s="466"/>
      <c r="BZ13" s="466"/>
      <c r="CA13" s="466"/>
      <c r="CB13" s="466"/>
      <c r="CC13" s="466"/>
      <c r="CD13" s="466"/>
      <c r="CE13" s="466"/>
      <c r="CF13" s="466"/>
      <c r="CG13" s="466"/>
      <c r="CH13" s="466"/>
      <c r="CI13" s="466"/>
      <c r="CJ13" s="466"/>
      <c r="CK13" s="466"/>
      <c r="CL13" s="466"/>
      <c r="CM13" s="466"/>
      <c r="CN13" s="466"/>
      <c r="CO13" s="466"/>
      <c r="CP13" s="466"/>
      <c r="CQ13" s="466"/>
      <c r="CR13" s="466"/>
      <c r="CS13" s="466"/>
      <c r="CT13" s="466"/>
      <c r="CU13" s="466"/>
      <c r="CV13" s="466"/>
      <c r="CW13" s="466"/>
      <c r="CX13" s="466"/>
      <c r="CY13" s="466"/>
      <c r="CZ13" s="466"/>
      <c r="DA13" s="466"/>
      <c r="DB13" s="466"/>
      <c r="DC13" s="466"/>
      <c r="DD13" s="466"/>
      <c r="DE13" s="466"/>
      <c r="DF13" s="466"/>
      <c r="DG13" s="466"/>
      <c r="DH13" s="466"/>
      <c r="DI13" s="466"/>
      <c r="DJ13" s="466"/>
      <c r="DK13" s="466"/>
      <c r="DL13" s="466"/>
      <c r="DM13" s="466"/>
      <c r="DN13" s="466"/>
      <c r="DO13" s="466"/>
      <c r="DP13" s="466"/>
      <c r="DQ13" s="466"/>
      <c r="DR13" s="466"/>
      <c r="DS13" s="466"/>
      <c r="DT13" s="466"/>
      <c r="DU13" s="466"/>
      <c r="DV13" s="466"/>
      <c r="DW13" s="466"/>
      <c r="DX13" s="466"/>
      <c r="DY13" s="466"/>
      <c r="DZ13" s="466"/>
      <c r="EA13" s="466"/>
      <c r="EB13" s="466"/>
      <c r="EC13" s="466"/>
      <c r="ED13" s="466"/>
      <c r="EE13" s="466"/>
      <c r="EF13" s="466"/>
      <c r="EG13" s="466"/>
      <c r="EH13" s="466"/>
      <c r="EI13" s="466"/>
      <c r="EJ13" s="466"/>
      <c r="EK13" s="466"/>
      <c r="EL13" s="466"/>
      <c r="EM13" s="466"/>
      <c r="EN13" s="466"/>
      <c r="EO13" s="466"/>
      <c r="EP13" s="466"/>
      <c r="EQ13" s="466"/>
      <c r="ER13" s="466"/>
      <c r="ES13" s="466"/>
      <c r="ET13" s="466"/>
      <c r="EU13" s="466"/>
      <c r="EV13" s="466"/>
      <c r="EW13" s="466"/>
      <c r="EX13" s="466"/>
      <c r="EY13" s="466"/>
      <c r="EZ13" s="466"/>
      <c r="FA13" s="466"/>
      <c r="FB13" s="466"/>
      <c r="FC13" s="466"/>
      <c r="FD13" s="466"/>
      <c r="FE13" s="466"/>
      <c r="FF13" s="466"/>
      <c r="FG13" s="466"/>
      <c r="FH13" s="466"/>
      <c r="FI13" s="466"/>
      <c r="FJ13" s="466"/>
      <c r="FK13" s="466"/>
      <c r="FL13" s="466"/>
      <c r="FM13" s="466"/>
      <c r="FN13" s="466"/>
      <c r="FO13" s="466"/>
      <c r="FP13" s="466"/>
      <c r="FQ13" s="466"/>
      <c r="FR13" s="466"/>
      <c r="FS13" s="466"/>
      <c r="FT13" s="466"/>
      <c r="FU13" s="466"/>
      <c r="FV13" s="466"/>
      <c r="FW13" s="466"/>
      <c r="FX13" s="466"/>
      <c r="FY13" s="466"/>
      <c r="FZ13" s="466"/>
      <c r="GA13" s="466"/>
      <c r="GB13" s="466"/>
      <c r="GC13" s="466"/>
      <c r="GD13" s="466"/>
      <c r="GE13" s="466"/>
      <c r="GF13" s="466"/>
      <c r="GG13" s="466"/>
      <c r="GH13" s="466"/>
      <c r="GI13" s="466"/>
      <c r="GJ13" s="466"/>
      <c r="GK13" s="466"/>
      <c r="GL13" s="466"/>
      <c r="GM13" s="466"/>
      <c r="GN13" s="466"/>
      <c r="GO13" s="466"/>
      <c r="GP13" s="466"/>
      <c r="GQ13" s="466"/>
      <c r="GR13" s="466"/>
      <c r="GS13" s="466"/>
      <c r="GT13" s="466"/>
      <c r="GU13" s="466"/>
      <c r="GV13" s="466"/>
      <c r="GW13" s="466"/>
      <c r="GX13" s="466"/>
      <c r="GY13" s="466"/>
      <c r="GZ13" s="466"/>
      <c r="HA13" s="466"/>
      <c r="HB13" s="466"/>
      <c r="HC13" s="466"/>
      <c r="HD13" s="466"/>
      <c r="HE13" s="466"/>
      <c r="HF13" s="466"/>
      <c r="HG13" s="466"/>
      <c r="HH13" s="466"/>
      <c r="HI13" s="466"/>
      <c r="HJ13" s="466"/>
      <c r="HK13" s="466"/>
      <c r="HL13" s="466"/>
      <c r="HM13" s="466"/>
      <c r="HN13" s="466"/>
      <c r="HO13" s="466"/>
      <c r="HP13" s="466"/>
      <c r="HQ13" s="466"/>
      <c r="HR13" s="466"/>
      <c r="HS13" s="466"/>
      <c r="HT13" s="466"/>
      <c r="HU13" s="466"/>
      <c r="HV13" s="466"/>
      <c r="HW13" s="466"/>
      <c r="HX13" s="466"/>
      <c r="HY13" s="466"/>
      <c r="HZ13" s="466"/>
      <c r="IA13" s="466"/>
      <c r="IB13" s="466"/>
      <c r="IC13" s="466"/>
      <c r="ID13" s="466"/>
      <c r="IE13" s="466"/>
      <c r="IF13" s="466"/>
      <c r="IG13" s="466"/>
      <c r="IH13" s="466"/>
      <c r="II13" s="466"/>
      <c r="IJ13" s="466"/>
      <c r="IK13" s="466"/>
      <c r="IL13" s="466"/>
      <c r="IM13" s="466"/>
      <c r="IN13" s="466"/>
      <c r="IO13" s="466"/>
      <c r="IP13" s="466"/>
      <c r="IQ13" s="466"/>
      <c r="IR13" s="466"/>
      <c r="IS13" s="466"/>
    </row>
    <row r="14" s="461" customFormat="1" ht="21" customHeight="1" spans="1:253">
      <c r="A14" s="477" t="s">
        <v>611</v>
      </c>
      <c r="B14" s="482">
        <v>453</v>
      </c>
      <c r="C14" s="478">
        <v>453</v>
      </c>
      <c r="D14" s="466"/>
      <c r="E14" s="466"/>
      <c r="F14" s="466"/>
      <c r="G14" s="466"/>
      <c r="H14" s="466"/>
      <c r="I14" s="466"/>
      <c r="J14" s="466"/>
      <c r="K14" s="466"/>
      <c r="L14" s="466"/>
      <c r="M14" s="466"/>
      <c r="N14" s="466"/>
      <c r="O14" s="466"/>
      <c r="P14" s="466"/>
      <c r="Q14" s="466"/>
      <c r="R14" s="466"/>
      <c r="S14" s="466"/>
      <c r="T14" s="466"/>
      <c r="U14" s="466"/>
      <c r="V14" s="466"/>
      <c r="W14" s="466"/>
      <c r="X14" s="466"/>
      <c r="Y14" s="466"/>
      <c r="Z14" s="466"/>
      <c r="AA14" s="466"/>
      <c r="AB14" s="466"/>
      <c r="AC14" s="466"/>
      <c r="AD14" s="466"/>
      <c r="AE14" s="466"/>
      <c r="AF14" s="466"/>
      <c r="AG14" s="466"/>
      <c r="AH14" s="466"/>
      <c r="AI14" s="466"/>
      <c r="AJ14" s="466"/>
      <c r="AK14" s="466"/>
      <c r="AL14" s="466"/>
      <c r="AM14" s="466"/>
      <c r="AN14" s="466"/>
      <c r="AO14" s="466"/>
      <c r="AP14" s="466"/>
      <c r="AQ14" s="466"/>
      <c r="AR14" s="466"/>
      <c r="AS14" s="466"/>
      <c r="AT14" s="466"/>
      <c r="AU14" s="466"/>
      <c r="AV14" s="466"/>
      <c r="AW14" s="466"/>
      <c r="AX14" s="466"/>
      <c r="AY14" s="466"/>
      <c r="AZ14" s="466"/>
      <c r="BA14" s="466"/>
      <c r="BB14" s="466"/>
      <c r="BC14" s="466"/>
      <c r="BD14" s="466"/>
      <c r="BE14" s="466"/>
      <c r="BF14" s="466"/>
      <c r="BG14" s="466"/>
      <c r="BH14" s="466"/>
      <c r="BI14" s="466"/>
      <c r="BJ14" s="466"/>
      <c r="BK14" s="466"/>
      <c r="BL14" s="466"/>
      <c r="BM14" s="466"/>
      <c r="BN14" s="466"/>
      <c r="BO14" s="466"/>
      <c r="BP14" s="466"/>
      <c r="BQ14" s="466"/>
      <c r="BR14" s="466"/>
      <c r="BS14" s="466"/>
      <c r="BT14" s="466"/>
      <c r="BU14" s="466"/>
      <c r="BV14" s="466"/>
      <c r="BW14" s="466"/>
      <c r="BX14" s="466"/>
      <c r="BY14" s="466"/>
      <c r="BZ14" s="466"/>
      <c r="CA14" s="466"/>
      <c r="CB14" s="466"/>
      <c r="CC14" s="466"/>
      <c r="CD14" s="466"/>
      <c r="CE14" s="466"/>
      <c r="CF14" s="466"/>
      <c r="CG14" s="466"/>
      <c r="CH14" s="466"/>
      <c r="CI14" s="466"/>
      <c r="CJ14" s="466"/>
      <c r="CK14" s="466"/>
      <c r="CL14" s="466"/>
      <c r="CM14" s="466"/>
      <c r="CN14" s="466"/>
      <c r="CO14" s="466"/>
      <c r="CP14" s="466"/>
      <c r="CQ14" s="466"/>
      <c r="CR14" s="466"/>
      <c r="CS14" s="466"/>
      <c r="CT14" s="466"/>
      <c r="CU14" s="466"/>
      <c r="CV14" s="466"/>
      <c r="CW14" s="466"/>
      <c r="CX14" s="466"/>
      <c r="CY14" s="466"/>
      <c r="CZ14" s="466"/>
      <c r="DA14" s="466"/>
      <c r="DB14" s="466"/>
      <c r="DC14" s="466"/>
      <c r="DD14" s="466"/>
      <c r="DE14" s="466"/>
      <c r="DF14" s="466"/>
      <c r="DG14" s="466"/>
      <c r="DH14" s="466"/>
      <c r="DI14" s="466"/>
      <c r="DJ14" s="466"/>
      <c r="DK14" s="466"/>
      <c r="DL14" s="466"/>
      <c r="DM14" s="466"/>
      <c r="DN14" s="466"/>
      <c r="DO14" s="466"/>
      <c r="DP14" s="466"/>
      <c r="DQ14" s="466"/>
      <c r="DR14" s="466"/>
      <c r="DS14" s="466"/>
      <c r="DT14" s="466"/>
      <c r="DU14" s="466"/>
      <c r="DV14" s="466"/>
      <c r="DW14" s="466"/>
      <c r="DX14" s="466"/>
      <c r="DY14" s="466"/>
      <c r="DZ14" s="466"/>
      <c r="EA14" s="466"/>
      <c r="EB14" s="466"/>
      <c r="EC14" s="466"/>
      <c r="ED14" s="466"/>
      <c r="EE14" s="466"/>
      <c r="EF14" s="466"/>
      <c r="EG14" s="466"/>
      <c r="EH14" s="466"/>
      <c r="EI14" s="466"/>
      <c r="EJ14" s="466"/>
      <c r="EK14" s="466"/>
      <c r="EL14" s="466"/>
      <c r="EM14" s="466"/>
      <c r="EN14" s="466"/>
      <c r="EO14" s="466"/>
      <c r="EP14" s="466"/>
      <c r="EQ14" s="466"/>
      <c r="ER14" s="466"/>
      <c r="ES14" s="466"/>
      <c r="ET14" s="466"/>
      <c r="EU14" s="466"/>
      <c r="EV14" s="466"/>
      <c r="EW14" s="466"/>
      <c r="EX14" s="466"/>
      <c r="EY14" s="466"/>
      <c r="EZ14" s="466"/>
      <c r="FA14" s="466"/>
      <c r="FB14" s="466"/>
      <c r="FC14" s="466"/>
      <c r="FD14" s="466"/>
      <c r="FE14" s="466"/>
      <c r="FF14" s="466"/>
      <c r="FG14" s="466"/>
      <c r="FH14" s="466"/>
      <c r="FI14" s="466"/>
      <c r="FJ14" s="466"/>
      <c r="FK14" s="466"/>
      <c r="FL14" s="466"/>
      <c r="FM14" s="466"/>
      <c r="FN14" s="466"/>
      <c r="FO14" s="466"/>
      <c r="FP14" s="466"/>
      <c r="FQ14" s="466"/>
      <c r="FR14" s="466"/>
      <c r="FS14" s="466"/>
      <c r="FT14" s="466"/>
      <c r="FU14" s="466"/>
      <c r="FV14" s="466"/>
      <c r="FW14" s="466"/>
      <c r="FX14" s="466"/>
      <c r="FY14" s="466"/>
      <c r="FZ14" s="466"/>
      <c r="GA14" s="466"/>
      <c r="GB14" s="466"/>
      <c r="GC14" s="466"/>
      <c r="GD14" s="466"/>
      <c r="GE14" s="466"/>
      <c r="GF14" s="466"/>
      <c r="GG14" s="466"/>
      <c r="GH14" s="466"/>
      <c r="GI14" s="466"/>
      <c r="GJ14" s="466"/>
      <c r="GK14" s="466"/>
      <c r="GL14" s="466"/>
      <c r="GM14" s="466"/>
      <c r="GN14" s="466"/>
      <c r="GO14" s="466"/>
      <c r="GP14" s="466"/>
      <c r="GQ14" s="466"/>
      <c r="GR14" s="466"/>
      <c r="GS14" s="466"/>
      <c r="GT14" s="466"/>
      <c r="GU14" s="466"/>
      <c r="GV14" s="466"/>
      <c r="GW14" s="466"/>
      <c r="GX14" s="466"/>
      <c r="GY14" s="466"/>
      <c r="GZ14" s="466"/>
      <c r="HA14" s="466"/>
      <c r="HB14" s="466"/>
      <c r="HC14" s="466"/>
      <c r="HD14" s="466"/>
      <c r="HE14" s="466"/>
      <c r="HF14" s="466"/>
      <c r="HG14" s="466"/>
      <c r="HH14" s="466"/>
      <c r="HI14" s="466"/>
      <c r="HJ14" s="466"/>
      <c r="HK14" s="466"/>
      <c r="HL14" s="466"/>
      <c r="HM14" s="466"/>
      <c r="HN14" s="466"/>
      <c r="HO14" s="466"/>
      <c r="HP14" s="466"/>
      <c r="HQ14" s="466"/>
      <c r="HR14" s="466"/>
      <c r="HS14" s="466"/>
      <c r="HT14" s="466"/>
      <c r="HU14" s="466"/>
      <c r="HV14" s="466"/>
      <c r="HW14" s="466"/>
      <c r="HX14" s="466"/>
      <c r="HY14" s="466"/>
      <c r="HZ14" s="466"/>
      <c r="IA14" s="466"/>
      <c r="IB14" s="466"/>
      <c r="IC14" s="466"/>
      <c r="ID14" s="466"/>
      <c r="IE14" s="466"/>
      <c r="IF14" s="466"/>
      <c r="IG14" s="466"/>
      <c r="IH14" s="466"/>
      <c r="II14" s="466"/>
      <c r="IJ14" s="466"/>
      <c r="IK14" s="466"/>
      <c r="IL14" s="466"/>
      <c r="IM14" s="466"/>
      <c r="IN14" s="466"/>
      <c r="IO14" s="466"/>
      <c r="IP14" s="466"/>
      <c r="IQ14" s="466"/>
      <c r="IR14" s="466"/>
      <c r="IS14" s="466"/>
    </row>
    <row r="15" s="461" customFormat="1" ht="21" customHeight="1" spans="1:253">
      <c r="A15" s="477" t="s">
        <v>612</v>
      </c>
      <c r="B15" s="482">
        <v>3853</v>
      </c>
      <c r="C15" s="447">
        <v>3853</v>
      </c>
      <c r="D15" s="466"/>
      <c r="E15" s="466"/>
      <c r="F15" s="466"/>
      <c r="G15" s="466"/>
      <c r="H15" s="466"/>
      <c r="I15" s="466"/>
      <c r="J15" s="466"/>
      <c r="K15" s="466"/>
      <c r="L15" s="466"/>
      <c r="M15" s="466"/>
      <c r="N15" s="466"/>
      <c r="O15" s="466"/>
      <c r="P15" s="466"/>
      <c r="Q15" s="466"/>
      <c r="R15" s="466"/>
      <c r="S15" s="466"/>
      <c r="T15" s="466"/>
      <c r="U15" s="466"/>
      <c r="V15" s="466"/>
      <c r="W15" s="466"/>
      <c r="X15" s="466"/>
      <c r="Y15" s="466"/>
      <c r="Z15" s="466"/>
      <c r="AA15" s="466"/>
      <c r="AB15" s="466"/>
      <c r="AC15" s="466"/>
      <c r="AD15" s="466"/>
      <c r="AE15" s="466"/>
      <c r="AF15" s="466"/>
      <c r="AG15" s="466"/>
      <c r="AH15" s="466"/>
      <c r="AI15" s="466"/>
      <c r="AJ15" s="466"/>
      <c r="AK15" s="466"/>
      <c r="AL15" s="466"/>
      <c r="AM15" s="466"/>
      <c r="AN15" s="466"/>
      <c r="AO15" s="466"/>
      <c r="AP15" s="466"/>
      <c r="AQ15" s="466"/>
      <c r="AR15" s="466"/>
      <c r="AS15" s="466"/>
      <c r="AT15" s="466"/>
      <c r="AU15" s="466"/>
      <c r="AV15" s="466"/>
      <c r="AW15" s="466"/>
      <c r="AX15" s="466"/>
      <c r="AY15" s="466"/>
      <c r="AZ15" s="466"/>
      <c r="BA15" s="466"/>
      <c r="BB15" s="466"/>
      <c r="BC15" s="466"/>
      <c r="BD15" s="466"/>
      <c r="BE15" s="466"/>
      <c r="BF15" s="466"/>
      <c r="BG15" s="466"/>
      <c r="BH15" s="466"/>
      <c r="BI15" s="466"/>
      <c r="BJ15" s="466"/>
      <c r="BK15" s="466"/>
      <c r="BL15" s="466"/>
      <c r="BM15" s="466"/>
      <c r="BN15" s="466"/>
      <c r="BO15" s="466"/>
      <c r="BP15" s="466"/>
      <c r="BQ15" s="466"/>
      <c r="BR15" s="466"/>
      <c r="BS15" s="466"/>
      <c r="BT15" s="466"/>
      <c r="BU15" s="466"/>
      <c r="BV15" s="466"/>
      <c r="BW15" s="466"/>
      <c r="BX15" s="466"/>
      <c r="BY15" s="466"/>
      <c r="BZ15" s="466"/>
      <c r="CA15" s="466"/>
      <c r="CB15" s="466"/>
      <c r="CC15" s="466"/>
      <c r="CD15" s="466"/>
      <c r="CE15" s="466"/>
      <c r="CF15" s="466"/>
      <c r="CG15" s="466"/>
      <c r="CH15" s="466"/>
      <c r="CI15" s="466"/>
      <c r="CJ15" s="466"/>
      <c r="CK15" s="466"/>
      <c r="CL15" s="466"/>
      <c r="CM15" s="466"/>
      <c r="CN15" s="466"/>
      <c r="CO15" s="466"/>
      <c r="CP15" s="466"/>
      <c r="CQ15" s="466"/>
      <c r="CR15" s="466"/>
      <c r="CS15" s="466"/>
      <c r="CT15" s="466"/>
      <c r="CU15" s="466"/>
      <c r="CV15" s="466"/>
      <c r="CW15" s="466"/>
      <c r="CX15" s="466"/>
      <c r="CY15" s="466"/>
      <c r="CZ15" s="466"/>
      <c r="DA15" s="466"/>
      <c r="DB15" s="466"/>
      <c r="DC15" s="466"/>
      <c r="DD15" s="466"/>
      <c r="DE15" s="466"/>
      <c r="DF15" s="466"/>
      <c r="DG15" s="466"/>
      <c r="DH15" s="466"/>
      <c r="DI15" s="466"/>
      <c r="DJ15" s="466"/>
      <c r="DK15" s="466"/>
      <c r="DL15" s="466"/>
      <c r="DM15" s="466"/>
      <c r="DN15" s="466"/>
      <c r="DO15" s="466"/>
      <c r="DP15" s="466"/>
      <c r="DQ15" s="466"/>
      <c r="DR15" s="466"/>
      <c r="DS15" s="466"/>
      <c r="DT15" s="466"/>
      <c r="DU15" s="466"/>
      <c r="DV15" s="466"/>
      <c r="DW15" s="466"/>
      <c r="DX15" s="466"/>
      <c r="DY15" s="466"/>
      <c r="DZ15" s="466"/>
      <c r="EA15" s="466"/>
      <c r="EB15" s="466"/>
      <c r="EC15" s="466"/>
      <c r="ED15" s="466"/>
      <c r="EE15" s="466"/>
      <c r="EF15" s="466"/>
      <c r="EG15" s="466"/>
      <c r="EH15" s="466"/>
      <c r="EI15" s="466"/>
      <c r="EJ15" s="466"/>
      <c r="EK15" s="466"/>
      <c r="EL15" s="466"/>
      <c r="EM15" s="466"/>
      <c r="EN15" s="466"/>
      <c r="EO15" s="466"/>
      <c r="EP15" s="466"/>
      <c r="EQ15" s="466"/>
      <c r="ER15" s="466"/>
      <c r="ES15" s="466"/>
      <c r="ET15" s="466"/>
      <c r="EU15" s="466"/>
      <c r="EV15" s="466"/>
      <c r="EW15" s="466"/>
      <c r="EX15" s="466"/>
      <c r="EY15" s="466"/>
      <c r="EZ15" s="466"/>
      <c r="FA15" s="466"/>
      <c r="FB15" s="466"/>
      <c r="FC15" s="466"/>
      <c r="FD15" s="466"/>
      <c r="FE15" s="466"/>
      <c r="FF15" s="466"/>
      <c r="FG15" s="466"/>
      <c r="FH15" s="466"/>
      <c r="FI15" s="466"/>
      <c r="FJ15" s="466"/>
      <c r="FK15" s="466"/>
      <c r="FL15" s="466"/>
      <c r="FM15" s="466"/>
      <c r="FN15" s="466"/>
      <c r="FO15" s="466"/>
      <c r="FP15" s="466"/>
      <c r="FQ15" s="466"/>
      <c r="FR15" s="466"/>
      <c r="FS15" s="466"/>
      <c r="FT15" s="466"/>
      <c r="FU15" s="466"/>
      <c r="FV15" s="466"/>
      <c r="FW15" s="466"/>
      <c r="FX15" s="466"/>
      <c r="FY15" s="466"/>
      <c r="FZ15" s="466"/>
      <c r="GA15" s="466"/>
      <c r="GB15" s="466"/>
      <c r="GC15" s="466"/>
      <c r="GD15" s="466"/>
      <c r="GE15" s="466"/>
      <c r="GF15" s="466"/>
      <c r="GG15" s="466"/>
      <c r="GH15" s="466"/>
      <c r="GI15" s="466"/>
      <c r="GJ15" s="466"/>
      <c r="GK15" s="466"/>
      <c r="GL15" s="466"/>
      <c r="GM15" s="466"/>
      <c r="GN15" s="466"/>
      <c r="GO15" s="466"/>
      <c r="GP15" s="466"/>
      <c r="GQ15" s="466"/>
      <c r="GR15" s="466"/>
      <c r="GS15" s="466"/>
      <c r="GT15" s="466"/>
      <c r="GU15" s="466"/>
      <c r="GV15" s="466"/>
      <c r="GW15" s="466"/>
      <c r="GX15" s="466"/>
      <c r="GY15" s="466"/>
      <c r="GZ15" s="466"/>
      <c r="HA15" s="466"/>
      <c r="HB15" s="466"/>
      <c r="HC15" s="466"/>
      <c r="HD15" s="466"/>
      <c r="HE15" s="466"/>
      <c r="HF15" s="466"/>
      <c r="HG15" s="466"/>
      <c r="HH15" s="466"/>
      <c r="HI15" s="466"/>
      <c r="HJ15" s="466"/>
      <c r="HK15" s="466"/>
      <c r="HL15" s="466"/>
      <c r="HM15" s="466"/>
      <c r="HN15" s="466"/>
      <c r="HO15" s="466"/>
      <c r="HP15" s="466"/>
      <c r="HQ15" s="466"/>
      <c r="HR15" s="466"/>
      <c r="HS15" s="466"/>
      <c r="HT15" s="466"/>
      <c r="HU15" s="466"/>
      <c r="HV15" s="466"/>
      <c r="HW15" s="466"/>
      <c r="HX15" s="466"/>
      <c r="HY15" s="466"/>
      <c r="HZ15" s="466"/>
      <c r="IA15" s="466"/>
      <c r="IB15" s="466"/>
      <c r="IC15" s="466"/>
      <c r="ID15" s="466"/>
      <c r="IE15" s="466"/>
      <c r="IF15" s="466"/>
      <c r="IG15" s="466"/>
      <c r="IH15" s="466"/>
      <c r="II15" s="466"/>
      <c r="IJ15" s="466"/>
      <c r="IK15" s="466"/>
      <c r="IL15" s="466"/>
      <c r="IM15" s="466"/>
      <c r="IN15" s="466"/>
      <c r="IO15" s="466"/>
      <c r="IP15" s="466"/>
      <c r="IQ15" s="466"/>
      <c r="IR15" s="466"/>
      <c r="IS15" s="466"/>
    </row>
    <row r="16" s="461" customFormat="1" ht="21" customHeight="1" spans="1:253">
      <c r="A16" s="477" t="s">
        <v>613</v>
      </c>
      <c r="B16" s="482">
        <v>120</v>
      </c>
      <c r="C16" s="447">
        <v>120</v>
      </c>
      <c r="D16" s="466"/>
      <c r="E16" s="466"/>
      <c r="F16" s="466"/>
      <c r="G16" s="466"/>
      <c r="H16" s="466"/>
      <c r="I16" s="466"/>
      <c r="J16" s="466"/>
      <c r="K16" s="466"/>
      <c r="L16" s="466"/>
      <c r="M16" s="466"/>
      <c r="N16" s="466"/>
      <c r="O16" s="466"/>
      <c r="P16" s="466"/>
      <c r="Q16" s="466"/>
      <c r="R16" s="466"/>
      <c r="S16" s="466"/>
      <c r="T16" s="466"/>
      <c r="U16" s="466"/>
      <c r="V16" s="466"/>
      <c r="W16" s="466"/>
      <c r="X16" s="466"/>
      <c r="Y16" s="466"/>
      <c r="Z16" s="466"/>
      <c r="AA16" s="466"/>
      <c r="AB16" s="466"/>
      <c r="AC16" s="466"/>
      <c r="AD16" s="466"/>
      <c r="AE16" s="466"/>
      <c r="AF16" s="466"/>
      <c r="AG16" s="466"/>
      <c r="AH16" s="466"/>
      <c r="AI16" s="466"/>
      <c r="AJ16" s="466"/>
      <c r="AK16" s="466"/>
      <c r="AL16" s="466"/>
      <c r="AM16" s="466"/>
      <c r="AN16" s="466"/>
      <c r="AO16" s="466"/>
      <c r="AP16" s="466"/>
      <c r="AQ16" s="466"/>
      <c r="AR16" s="466"/>
      <c r="AS16" s="466"/>
      <c r="AT16" s="466"/>
      <c r="AU16" s="466"/>
      <c r="AV16" s="466"/>
      <c r="AW16" s="466"/>
      <c r="AX16" s="466"/>
      <c r="AY16" s="466"/>
      <c r="AZ16" s="466"/>
      <c r="BA16" s="466"/>
      <c r="BB16" s="466"/>
      <c r="BC16" s="466"/>
      <c r="BD16" s="466"/>
      <c r="BE16" s="466"/>
      <c r="BF16" s="466"/>
      <c r="BG16" s="466"/>
      <c r="BH16" s="466"/>
      <c r="BI16" s="466"/>
      <c r="BJ16" s="466"/>
      <c r="BK16" s="466"/>
      <c r="BL16" s="466"/>
      <c r="BM16" s="466"/>
      <c r="BN16" s="466"/>
      <c r="BO16" s="466"/>
      <c r="BP16" s="466"/>
      <c r="BQ16" s="466"/>
      <c r="BR16" s="466"/>
      <c r="BS16" s="466"/>
      <c r="BT16" s="466"/>
      <c r="BU16" s="466"/>
      <c r="BV16" s="466"/>
      <c r="BW16" s="466"/>
      <c r="BX16" s="466"/>
      <c r="BY16" s="466"/>
      <c r="BZ16" s="466"/>
      <c r="CA16" s="466"/>
      <c r="CB16" s="466"/>
      <c r="CC16" s="466"/>
      <c r="CD16" s="466"/>
      <c r="CE16" s="466"/>
      <c r="CF16" s="466"/>
      <c r="CG16" s="466"/>
      <c r="CH16" s="466"/>
      <c r="CI16" s="466"/>
      <c r="CJ16" s="466"/>
      <c r="CK16" s="466"/>
      <c r="CL16" s="466"/>
      <c r="CM16" s="466"/>
      <c r="CN16" s="466"/>
      <c r="CO16" s="466"/>
      <c r="CP16" s="466"/>
      <c r="CQ16" s="466"/>
      <c r="CR16" s="466"/>
      <c r="CS16" s="466"/>
      <c r="CT16" s="466"/>
      <c r="CU16" s="466"/>
      <c r="CV16" s="466"/>
      <c r="CW16" s="466"/>
      <c r="CX16" s="466"/>
      <c r="CY16" s="466"/>
      <c r="CZ16" s="466"/>
      <c r="DA16" s="466"/>
      <c r="DB16" s="466"/>
      <c r="DC16" s="466"/>
      <c r="DD16" s="466"/>
      <c r="DE16" s="466"/>
      <c r="DF16" s="466"/>
      <c r="DG16" s="466"/>
      <c r="DH16" s="466"/>
      <c r="DI16" s="466"/>
      <c r="DJ16" s="466"/>
      <c r="DK16" s="466"/>
      <c r="DL16" s="466"/>
      <c r="DM16" s="466"/>
      <c r="DN16" s="466"/>
      <c r="DO16" s="466"/>
      <c r="DP16" s="466"/>
      <c r="DQ16" s="466"/>
      <c r="DR16" s="466"/>
      <c r="DS16" s="466"/>
      <c r="DT16" s="466"/>
      <c r="DU16" s="466"/>
      <c r="DV16" s="466"/>
      <c r="DW16" s="466"/>
      <c r="DX16" s="466"/>
      <c r="DY16" s="466"/>
      <c r="DZ16" s="466"/>
      <c r="EA16" s="466"/>
      <c r="EB16" s="466"/>
      <c r="EC16" s="466"/>
      <c r="ED16" s="466"/>
      <c r="EE16" s="466"/>
      <c r="EF16" s="466"/>
      <c r="EG16" s="466"/>
      <c r="EH16" s="466"/>
      <c r="EI16" s="466"/>
      <c r="EJ16" s="466"/>
      <c r="EK16" s="466"/>
      <c r="EL16" s="466"/>
      <c r="EM16" s="466"/>
      <c r="EN16" s="466"/>
      <c r="EO16" s="466"/>
      <c r="EP16" s="466"/>
      <c r="EQ16" s="466"/>
      <c r="ER16" s="466"/>
      <c r="ES16" s="466"/>
      <c r="ET16" s="466"/>
      <c r="EU16" s="466"/>
      <c r="EV16" s="466"/>
      <c r="EW16" s="466"/>
      <c r="EX16" s="466"/>
      <c r="EY16" s="466"/>
      <c r="EZ16" s="466"/>
      <c r="FA16" s="466"/>
      <c r="FB16" s="466"/>
      <c r="FC16" s="466"/>
      <c r="FD16" s="466"/>
      <c r="FE16" s="466"/>
      <c r="FF16" s="466"/>
      <c r="FG16" s="466"/>
      <c r="FH16" s="466"/>
      <c r="FI16" s="466"/>
      <c r="FJ16" s="466"/>
      <c r="FK16" s="466"/>
      <c r="FL16" s="466"/>
      <c r="FM16" s="466"/>
      <c r="FN16" s="466"/>
      <c r="FO16" s="466"/>
      <c r="FP16" s="466"/>
      <c r="FQ16" s="466"/>
      <c r="FR16" s="466"/>
      <c r="FS16" s="466"/>
      <c r="FT16" s="466"/>
      <c r="FU16" s="466"/>
      <c r="FV16" s="466"/>
      <c r="FW16" s="466"/>
      <c r="FX16" s="466"/>
      <c r="FY16" s="466"/>
      <c r="FZ16" s="466"/>
      <c r="GA16" s="466"/>
      <c r="GB16" s="466"/>
      <c r="GC16" s="466"/>
      <c r="GD16" s="466"/>
      <c r="GE16" s="466"/>
      <c r="GF16" s="466"/>
      <c r="GG16" s="466"/>
      <c r="GH16" s="466"/>
      <c r="GI16" s="466"/>
      <c r="GJ16" s="466"/>
      <c r="GK16" s="466"/>
      <c r="GL16" s="466"/>
      <c r="GM16" s="466"/>
      <c r="GN16" s="466"/>
      <c r="GO16" s="466"/>
      <c r="GP16" s="466"/>
      <c r="GQ16" s="466"/>
      <c r="GR16" s="466"/>
      <c r="GS16" s="466"/>
      <c r="GT16" s="466"/>
      <c r="GU16" s="466"/>
      <c r="GV16" s="466"/>
      <c r="GW16" s="466"/>
      <c r="GX16" s="466"/>
      <c r="GY16" s="466"/>
      <c r="GZ16" s="466"/>
      <c r="HA16" s="466"/>
      <c r="HB16" s="466"/>
      <c r="HC16" s="466"/>
      <c r="HD16" s="466"/>
      <c r="HE16" s="466"/>
      <c r="HF16" s="466"/>
      <c r="HG16" s="466"/>
      <c r="HH16" s="466"/>
      <c r="HI16" s="466"/>
      <c r="HJ16" s="466"/>
      <c r="HK16" s="466"/>
      <c r="HL16" s="466"/>
      <c r="HM16" s="466"/>
      <c r="HN16" s="466"/>
      <c r="HO16" s="466"/>
      <c r="HP16" s="466"/>
      <c r="HQ16" s="466"/>
      <c r="HR16" s="466"/>
      <c r="HS16" s="466"/>
      <c r="HT16" s="466"/>
      <c r="HU16" s="466"/>
      <c r="HV16" s="466"/>
      <c r="HW16" s="466"/>
      <c r="HX16" s="466"/>
      <c r="HY16" s="466"/>
      <c r="HZ16" s="466"/>
      <c r="IA16" s="466"/>
      <c r="IB16" s="466"/>
      <c r="IC16" s="466"/>
      <c r="ID16" s="466"/>
      <c r="IE16" s="466"/>
      <c r="IF16" s="466"/>
      <c r="IG16" s="466"/>
      <c r="IH16" s="466"/>
      <c r="II16" s="466"/>
      <c r="IJ16" s="466"/>
      <c r="IK16" s="466"/>
      <c r="IL16" s="466"/>
      <c r="IM16" s="466"/>
      <c r="IN16" s="466"/>
      <c r="IO16" s="466"/>
      <c r="IP16" s="466"/>
      <c r="IQ16" s="466"/>
      <c r="IR16" s="466"/>
      <c r="IS16" s="466"/>
    </row>
    <row r="17" ht="21" customHeight="1" spans="1:3">
      <c r="A17" s="477" t="s">
        <v>614</v>
      </c>
      <c r="B17" s="479">
        <v>850</v>
      </c>
      <c r="C17" s="479">
        <v>850</v>
      </c>
    </row>
    <row r="18" ht="21" customHeight="1" spans="1:3">
      <c r="A18" s="477" t="s">
        <v>615</v>
      </c>
      <c r="B18" s="479">
        <v>2725</v>
      </c>
      <c r="C18" s="479">
        <v>2725</v>
      </c>
    </row>
    <row r="19" ht="21" customHeight="1" spans="1:3">
      <c r="A19" s="477" t="s">
        <v>616</v>
      </c>
      <c r="B19" s="479">
        <v>4836</v>
      </c>
      <c r="C19" s="479">
        <v>4836</v>
      </c>
    </row>
    <row r="20" ht="24" customHeight="1" spans="1:3">
      <c r="A20" s="474" t="s">
        <v>617</v>
      </c>
      <c r="B20" s="480">
        <f>SUM(B21:B27)</f>
        <v>60346</v>
      </c>
      <c r="C20" s="480">
        <f>SUM(C21:C27)</f>
        <v>56424</v>
      </c>
    </row>
    <row r="21" ht="21" customHeight="1" spans="1:3">
      <c r="A21" s="477" t="s">
        <v>618</v>
      </c>
      <c r="B21" s="479">
        <v>368</v>
      </c>
      <c r="C21" s="479">
        <v>368</v>
      </c>
    </row>
    <row r="22" ht="21" customHeight="1" spans="1:3">
      <c r="A22" s="477" t="s">
        <v>619</v>
      </c>
      <c r="B22" s="482">
        <v>27509</v>
      </c>
      <c r="C22" s="479">
        <v>27509</v>
      </c>
    </row>
    <row r="23" ht="21" customHeight="1" spans="1:3">
      <c r="A23" s="477" t="s">
        <v>620</v>
      </c>
      <c r="B23" s="482">
        <v>177</v>
      </c>
      <c r="C23" s="479">
        <v>177</v>
      </c>
    </row>
    <row r="24" ht="21" customHeight="1" spans="1:3">
      <c r="A24" s="477" t="s">
        <v>621</v>
      </c>
      <c r="B24" s="482">
        <v>1221</v>
      </c>
      <c r="C24" s="479">
        <v>1221</v>
      </c>
    </row>
    <row r="25" ht="21" customHeight="1" spans="1:3">
      <c r="A25" s="477" t="s">
        <v>622</v>
      </c>
      <c r="B25" s="482">
        <v>1507</v>
      </c>
      <c r="C25" s="479">
        <v>1507</v>
      </c>
    </row>
    <row r="26" ht="21" customHeight="1" spans="1:3">
      <c r="A26" s="477" t="s">
        <v>623</v>
      </c>
      <c r="B26" s="482">
        <v>89</v>
      </c>
      <c r="C26" s="479">
        <v>89</v>
      </c>
    </row>
    <row r="27" ht="21" customHeight="1" spans="1:3">
      <c r="A27" s="477" t="s">
        <v>624</v>
      </c>
      <c r="B27" s="482">
        <v>29475</v>
      </c>
      <c r="C27" s="479">
        <v>25553</v>
      </c>
    </row>
    <row r="28" ht="24" customHeight="1" spans="1:3">
      <c r="A28" s="474" t="s">
        <v>625</v>
      </c>
      <c r="B28" s="480">
        <f>SUM(B29:B33)</f>
        <v>7946</v>
      </c>
      <c r="C28" s="480">
        <f>SUM(C29:C33)</f>
        <v>7946</v>
      </c>
    </row>
    <row r="29" ht="21" customHeight="1" spans="1:3">
      <c r="A29" s="477" t="s">
        <v>618</v>
      </c>
      <c r="B29" s="479"/>
      <c r="C29" s="479"/>
    </row>
    <row r="30" ht="21" customHeight="1" spans="1:3">
      <c r="A30" s="477" t="s">
        <v>619</v>
      </c>
      <c r="B30" s="479">
        <v>4527</v>
      </c>
      <c r="C30" s="479">
        <v>4527</v>
      </c>
    </row>
    <row r="31" ht="21" customHeight="1" spans="1:3">
      <c r="A31" s="477" t="s">
        <v>622</v>
      </c>
      <c r="B31" s="479">
        <v>65</v>
      </c>
      <c r="C31" s="479">
        <v>65</v>
      </c>
    </row>
    <row r="32" ht="21" customHeight="1" spans="1:3">
      <c r="A32" s="477" t="s">
        <v>623</v>
      </c>
      <c r="B32" s="479"/>
      <c r="C32" s="479"/>
    </row>
    <row r="33" ht="21" customHeight="1" spans="1:3">
      <c r="A33" s="477" t="s">
        <v>624</v>
      </c>
      <c r="B33" s="479">
        <v>3354</v>
      </c>
      <c r="C33" s="479">
        <v>3354</v>
      </c>
    </row>
    <row r="34" ht="24" customHeight="1" spans="1:3">
      <c r="A34" s="474" t="s">
        <v>626</v>
      </c>
      <c r="B34" s="480">
        <f>SUM(B35:B36)</f>
        <v>51070</v>
      </c>
      <c r="C34" s="480">
        <f>SUM(C35:C36)</f>
        <v>51070</v>
      </c>
    </row>
    <row r="35" ht="21" customHeight="1" spans="1:3">
      <c r="A35" s="477" t="s">
        <v>627</v>
      </c>
      <c r="B35" s="479">
        <v>44185</v>
      </c>
      <c r="C35" s="479">
        <v>44185</v>
      </c>
    </row>
    <row r="36" ht="21" customHeight="1" spans="1:3">
      <c r="A36" s="477" t="s">
        <v>628</v>
      </c>
      <c r="B36" s="479">
        <v>6885</v>
      </c>
      <c r="C36" s="479">
        <v>6885</v>
      </c>
    </row>
    <row r="37" ht="24" customHeight="1" spans="1:3">
      <c r="A37" s="474" t="s">
        <v>629</v>
      </c>
      <c r="B37" s="480">
        <f>SUM(B38:B39)</f>
        <v>10562</v>
      </c>
      <c r="C37" s="480">
        <f>SUM(C38:C39)</f>
        <v>10562</v>
      </c>
    </row>
    <row r="38" ht="21" customHeight="1" spans="1:3">
      <c r="A38" s="477" t="s">
        <v>630</v>
      </c>
      <c r="B38" s="479">
        <v>10562</v>
      </c>
      <c r="C38" s="479">
        <v>10562</v>
      </c>
    </row>
    <row r="39" ht="21" customHeight="1" spans="1:3">
      <c r="A39" s="477" t="s">
        <v>631</v>
      </c>
      <c r="B39" s="479"/>
      <c r="C39" s="479"/>
    </row>
    <row r="40" ht="24" customHeight="1" spans="1:3">
      <c r="A40" s="474" t="s">
        <v>632</v>
      </c>
      <c r="B40" s="480">
        <f>SUM(B41:B43)</f>
        <v>289</v>
      </c>
      <c r="C40" s="480">
        <f>SUM(C41:C43)</f>
        <v>289</v>
      </c>
    </row>
    <row r="41" ht="21" customHeight="1" spans="1:3">
      <c r="A41" s="477" t="s">
        <v>633</v>
      </c>
      <c r="B41" s="479">
        <v>144</v>
      </c>
      <c r="C41" s="479">
        <v>144</v>
      </c>
    </row>
    <row r="42" ht="21" customHeight="1" spans="1:3">
      <c r="A42" s="477" t="s">
        <v>634</v>
      </c>
      <c r="B42" s="479">
        <v>41</v>
      </c>
      <c r="C42" s="479">
        <v>41</v>
      </c>
    </row>
    <row r="43" ht="21" customHeight="1" spans="1:3">
      <c r="A43" s="477" t="s">
        <v>635</v>
      </c>
      <c r="B43" s="479">
        <v>104</v>
      </c>
      <c r="C43" s="479">
        <v>104</v>
      </c>
    </row>
    <row r="44" ht="24" customHeight="1" spans="1:3">
      <c r="A44" s="474" t="s">
        <v>636</v>
      </c>
      <c r="B44" s="480">
        <f>SUM(B45)</f>
        <v>14</v>
      </c>
      <c r="C44" s="480">
        <f>SUM(C45)</f>
        <v>14</v>
      </c>
    </row>
    <row r="45" ht="21" customHeight="1" spans="1:3">
      <c r="A45" s="475" t="s">
        <v>637</v>
      </c>
      <c r="B45" s="479">
        <v>14</v>
      </c>
      <c r="C45" s="479">
        <v>14</v>
      </c>
    </row>
    <row r="46" ht="24" customHeight="1" spans="1:3">
      <c r="A46" s="474" t="s">
        <v>638</v>
      </c>
      <c r="B46" s="480">
        <f>SUM(B47:B51)</f>
        <v>21740</v>
      </c>
      <c r="C46" s="480">
        <f>SUM(C47:C51)</f>
        <v>21740</v>
      </c>
    </row>
    <row r="47" ht="21" customHeight="1" spans="1:3">
      <c r="A47" s="477" t="s">
        <v>639</v>
      </c>
      <c r="B47" s="479">
        <v>17274</v>
      </c>
      <c r="C47" s="479">
        <v>17274</v>
      </c>
    </row>
    <row r="48" ht="21" customHeight="1" spans="1:3">
      <c r="A48" s="477" t="s">
        <v>640</v>
      </c>
      <c r="B48" s="479">
        <v>1278</v>
      </c>
      <c r="C48" s="479">
        <v>1278</v>
      </c>
    </row>
    <row r="49" ht="21" customHeight="1" spans="1:3">
      <c r="A49" s="477" t="s">
        <v>641</v>
      </c>
      <c r="B49" s="479">
        <v>89</v>
      </c>
      <c r="C49" s="479">
        <v>89</v>
      </c>
    </row>
    <row r="50" ht="21" customHeight="1" spans="1:3">
      <c r="A50" s="477" t="s">
        <v>642</v>
      </c>
      <c r="B50" s="479"/>
      <c r="C50" s="479"/>
    </row>
    <row r="51" ht="21" customHeight="1" spans="1:3">
      <c r="A51" s="477" t="s">
        <v>643</v>
      </c>
      <c r="B51" s="479">
        <v>3099</v>
      </c>
      <c r="C51" s="479">
        <v>3099</v>
      </c>
    </row>
    <row r="52" ht="23.25" customHeight="1" spans="1:3">
      <c r="A52" s="474" t="s">
        <v>644</v>
      </c>
      <c r="B52" s="480">
        <f>SUM(B53)</f>
        <v>54</v>
      </c>
      <c r="C52" s="480">
        <f>SUM(C53)</f>
        <v>54</v>
      </c>
    </row>
    <row r="53" ht="21" customHeight="1" spans="1:3">
      <c r="A53" s="477" t="s">
        <v>645</v>
      </c>
      <c r="B53" s="479">
        <v>54</v>
      </c>
      <c r="C53" s="479">
        <v>54</v>
      </c>
    </row>
    <row r="54" ht="24" customHeight="1" spans="1:3">
      <c r="A54" s="474" t="s">
        <v>646</v>
      </c>
      <c r="B54" s="480">
        <f>SUM(B55:B56)</f>
        <v>1008</v>
      </c>
      <c r="C54" s="480">
        <f>SUM(C55:C56)</f>
        <v>1008</v>
      </c>
    </row>
    <row r="55" ht="21" customHeight="1" spans="1:3">
      <c r="A55" s="477" t="s">
        <v>647</v>
      </c>
      <c r="B55" s="479">
        <v>1004</v>
      </c>
      <c r="C55" s="479">
        <v>1004</v>
      </c>
    </row>
    <row r="56" ht="21" customHeight="1" spans="1:3">
      <c r="A56" s="477" t="s">
        <v>648</v>
      </c>
      <c r="B56" s="479">
        <v>4</v>
      </c>
      <c r="C56" s="479">
        <v>4</v>
      </c>
    </row>
    <row r="57" ht="24" customHeight="1" spans="1:3">
      <c r="A57" s="474" t="s">
        <v>649</v>
      </c>
      <c r="B57" s="479"/>
      <c r="C57" s="479"/>
    </row>
    <row r="58" ht="24" customHeight="1" spans="1:3">
      <c r="A58" s="474" t="s">
        <v>650</v>
      </c>
      <c r="B58" s="480">
        <f>SUM(B59)</f>
        <v>168</v>
      </c>
      <c r="C58" s="480">
        <f>SUM(C59)</f>
        <v>168</v>
      </c>
    </row>
    <row r="59" ht="21" customHeight="1" spans="1:3">
      <c r="A59" s="477" t="s">
        <v>651</v>
      </c>
      <c r="B59" s="479">
        <v>168</v>
      </c>
      <c r="C59" s="479">
        <v>168</v>
      </c>
    </row>
    <row r="60" ht="24" customHeight="1" spans="1:3">
      <c r="A60" s="481" t="s">
        <v>652</v>
      </c>
      <c r="B60" s="480">
        <f>B5+B10+B20+B28+B34+B37+B40+B44+B46+B52+B54+B57+B58</f>
        <v>203996</v>
      </c>
      <c r="C60" s="480">
        <f>C5+C10+C20+C28+C34+C37+C40+C44+C46+C52+C54+C57+C58</f>
        <v>200074</v>
      </c>
    </row>
    <row r="61" ht="24" customHeight="1"/>
    <row r="62" ht="24" customHeight="1"/>
    <row r="63" ht="24" customHeight="1"/>
    <row r="64" ht="24" customHeight="1"/>
    <row r="65" ht="24" customHeight="1"/>
    <row r="66" ht="24" customHeight="1"/>
    <row r="67" ht="24" customHeight="1"/>
    <row r="68" ht="24" customHeight="1"/>
    <row r="69" ht="24" customHeight="1"/>
    <row r="70" ht="24" customHeight="1"/>
    <row r="71" ht="24" customHeight="1"/>
    <row r="72" ht="24" customHeight="1"/>
    <row r="73" ht="24" customHeight="1"/>
    <row r="74" ht="24" customHeight="1"/>
    <row r="75" ht="24" customHeight="1"/>
    <row r="76" ht="24" customHeight="1"/>
    <row r="77" ht="24" customHeight="1"/>
    <row r="78" ht="24" customHeight="1"/>
    <row r="79" ht="24" customHeight="1"/>
    <row r="80" ht="24" customHeight="1"/>
    <row r="81" ht="24" customHeight="1"/>
    <row r="82" ht="24" customHeight="1"/>
    <row r="83" ht="24" customHeight="1"/>
    <row r="84" ht="24" customHeight="1"/>
    <row r="85" ht="24" customHeight="1"/>
    <row r="86" ht="24" customHeight="1"/>
    <row r="87" ht="24" customHeight="1"/>
    <row r="88" ht="24" customHeight="1"/>
    <row r="89" ht="24" customHeight="1"/>
    <row r="90" ht="24" customHeight="1"/>
    <row r="91" ht="24" customHeight="1"/>
    <row r="92" ht="24" customHeight="1"/>
    <row r="93" ht="24" customHeight="1"/>
    <row r="94" ht="24" customHeight="1"/>
    <row r="95" ht="24" customHeight="1"/>
    <row r="96" ht="24" customHeight="1"/>
    <row r="97" ht="24" customHeight="1"/>
    <row r="98" ht="24" customHeight="1"/>
    <row r="99" ht="24" customHeight="1"/>
    <row r="100" ht="24" customHeight="1"/>
    <row r="101" ht="24" customHeight="1"/>
    <row r="102" ht="24" customHeight="1"/>
    <row r="103" ht="24" customHeight="1"/>
    <row r="104" ht="24" customHeight="1"/>
    <row r="105" ht="24" customHeight="1"/>
    <row r="106" ht="24" customHeight="1"/>
  </sheetData>
  <mergeCells count="1">
    <mergeCell ref="A2:C2"/>
  </mergeCells>
  <printOptions horizontalCentered="1"/>
  <pageMargins left="0.590551181102362" right="0.590551181102362" top="0.393700787401575" bottom="0.590551181102362" header="0.590551181102362" footer="0.393700787401575"/>
  <pageSetup paperSize="9" firstPageNumber="0" fitToHeight="0" orientation="portrait" blackAndWhite="1" useFirstPageNumber="1"/>
  <headerFooter alignWithMargins="0"/>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S58"/>
  <sheetViews>
    <sheetView showZeros="0" view="pageBreakPreview" zoomScaleNormal="85" zoomScaleSheetLayoutView="100" topLeftCell="A16" workbookViewId="0">
      <selection activeCell="D30" sqref="D30"/>
    </sheetView>
  </sheetViews>
  <sheetFormatPr defaultColWidth="10.1333333333333" defaultRowHeight="13.5"/>
  <cols>
    <col min="1" max="1" width="36.25" style="464" customWidth="1"/>
    <col min="2" max="3" width="20.5" style="465" customWidth="1"/>
    <col min="4" max="4" width="10.6333333333333" style="466" customWidth="1"/>
    <col min="5" max="6" width="10.1333333333333" style="466"/>
    <col min="7" max="7" width="10.5" style="466" customWidth="1"/>
    <col min="8" max="16384" width="10.1333333333333" style="466"/>
  </cols>
  <sheetData>
    <row r="1" s="277" customFormat="1" ht="24" customHeight="1" spans="1:253">
      <c r="A1" s="467" t="s">
        <v>653</v>
      </c>
      <c r="B1" s="468"/>
      <c r="C1" s="468"/>
      <c r="D1" s="469"/>
      <c r="E1" s="469"/>
      <c r="F1" s="469"/>
      <c r="G1" s="469"/>
      <c r="H1" s="469"/>
      <c r="I1" s="469"/>
      <c r="J1" s="469"/>
      <c r="K1" s="469"/>
      <c r="L1" s="469"/>
      <c r="M1" s="469"/>
      <c r="N1" s="469"/>
      <c r="O1" s="469"/>
      <c r="P1" s="469"/>
      <c r="Q1" s="469"/>
      <c r="R1" s="469"/>
      <c r="S1" s="469"/>
      <c r="T1" s="469"/>
      <c r="U1" s="469"/>
      <c r="V1" s="469"/>
      <c r="W1" s="469"/>
      <c r="X1" s="469"/>
      <c r="Y1" s="469"/>
      <c r="Z1" s="469"/>
      <c r="AA1" s="469"/>
      <c r="AB1" s="469"/>
      <c r="AC1" s="469"/>
      <c r="AD1" s="469"/>
      <c r="AE1" s="469"/>
      <c r="AF1" s="469"/>
      <c r="AG1" s="469"/>
      <c r="AH1" s="469"/>
      <c r="AI1" s="469"/>
      <c r="AJ1" s="469"/>
      <c r="AK1" s="469"/>
      <c r="AL1" s="469"/>
      <c r="AM1" s="469"/>
      <c r="AN1" s="469"/>
      <c r="AO1" s="469"/>
      <c r="AP1" s="469"/>
      <c r="AQ1" s="469"/>
      <c r="AR1" s="469"/>
      <c r="AS1" s="469"/>
      <c r="AT1" s="469"/>
      <c r="AU1" s="469"/>
      <c r="AV1" s="469"/>
      <c r="AW1" s="469"/>
      <c r="AX1" s="469"/>
      <c r="AY1" s="469"/>
      <c r="AZ1" s="469"/>
      <c r="BA1" s="469"/>
      <c r="BB1" s="469"/>
      <c r="BC1" s="469"/>
      <c r="BD1" s="469"/>
      <c r="BE1" s="469"/>
      <c r="BF1" s="469"/>
      <c r="BG1" s="469"/>
      <c r="BH1" s="469"/>
      <c r="BI1" s="469"/>
      <c r="BJ1" s="469"/>
      <c r="BK1" s="469"/>
      <c r="BL1" s="469"/>
      <c r="BM1" s="469"/>
      <c r="BN1" s="469"/>
      <c r="BO1" s="469"/>
      <c r="BP1" s="469"/>
      <c r="BQ1" s="469"/>
      <c r="BR1" s="469"/>
      <c r="BS1" s="469"/>
      <c r="BT1" s="469"/>
      <c r="BU1" s="469"/>
      <c r="BV1" s="469"/>
      <c r="BW1" s="469"/>
      <c r="BX1" s="469"/>
      <c r="BY1" s="469"/>
      <c r="BZ1" s="469"/>
      <c r="CA1" s="469"/>
      <c r="CB1" s="469"/>
      <c r="CC1" s="469"/>
      <c r="CD1" s="469"/>
      <c r="CE1" s="469"/>
      <c r="CF1" s="469"/>
      <c r="CG1" s="469"/>
      <c r="CH1" s="469"/>
      <c r="CI1" s="469"/>
      <c r="CJ1" s="469"/>
      <c r="CK1" s="469"/>
      <c r="CL1" s="469"/>
      <c r="CM1" s="469"/>
      <c r="CN1" s="469"/>
      <c r="CO1" s="469"/>
      <c r="CP1" s="469"/>
      <c r="CQ1" s="469"/>
      <c r="CR1" s="469"/>
      <c r="CS1" s="469"/>
      <c r="CT1" s="469"/>
      <c r="CU1" s="469"/>
      <c r="CV1" s="469"/>
      <c r="CW1" s="469"/>
      <c r="CX1" s="469"/>
      <c r="CY1" s="469"/>
      <c r="CZ1" s="469"/>
      <c r="DA1" s="469"/>
      <c r="DB1" s="469"/>
      <c r="DC1" s="469"/>
      <c r="DD1" s="469"/>
      <c r="DE1" s="469"/>
      <c r="DF1" s="469"/>
      <c r="DG1" s="469"/>
      <c r="DH1" s="469"/>
      <c r="DI1" s="469"/>
      <c r="DJ1" s="469"/>
      <c r="DK1" s="469"/>
      <c r="DL1" s="469"/>
      <c r="DM1" s="469"/>
      <c r="DN1" s="469"/>
      <c r="DO1" s="469"/>
      <c r="DP1" s="469"/>
      <c r="DQ1" s="469"/>
      <c r="DR1" s="469"/>
      <c r="DS1" s="469"/>
      <c r="DT1" s="469"/>
      <c r="DU1" s="469"/>
      <c r="DV1" s="469"/>
      <c r="DW1" s="469"/>
      <c r="DX1" s="469"/>
      <c r="DY1" s="469"/>
      <c r="DZ1" s="469"/>
      <c r="EA1" s="469"/>
      <c r="EB1" s="469"/>
      <c r="EC1" s="469"/>
      <c r="ED1" s="469"/>
      <c r="EE1" s="469"/>
      <c r="EF1" s="469"/>
      <c r="EG1" s="469"/>
      <c r="EH1" s="469"/>
      <c r="EI1" s="469"/>
      <c r="EJ1" s="469"/>
      <c r="EK1" s="469"/>
      <c r="EL1" s="469"/>
      <c r="EM1" s="469"/>
      <c r="EN1" s="469"/>
      <c r="EO1" s="469"/>
      <c r="EP1" s="469"/>
      <c r="EQ1" s="469"/>
      <c r="ER1" s="469"/>
      <c r="ES1" s="469"/>
      <c r="ET1" s="469"/>
      <c r="EU1" s="469"/>
      <c r="EV1" s="469"/>
      <c r="EW1" s="469"/>
      <c r="EX1" s="469"/>
      <c r="EY1" s="469"/>
      <c r="EZ1" s="469"/>
      <c r="FA1" s="469"/>
      <c r="FB1" s="469"/>
      <c r="FC1" s="469"/>
      <c r="FD1" s="469"/>
      <c r="FE1" s="469"/>
      <c r="FF1" s="469"/>
      <c r="FG1" s="469"/>
      <c r="FH1" s="469"/>
      <c r="FI1" s="469"/>
      <c r="FJ1" s="469"/>
      <c r="FK1" s="469"/>
      <c r="FL1" s="469"/>
      <c r="FM1" s="469"/>
      <c r="FN1" s="469"/>
      <c r="FO1" s="469"/>
      <c r="FP1" s="469"/>
      <c r="FQ1" s="469"/>
      <c r="FR1" s="469"/>
      <c r="FS1" s="469"/>
      <c r="FT1" s="469"/>
      <c r="FU1" s="469"/>
      <c r="FV1" s="469"/>
      <c r="FW1" s="469"/>
      <c r="FX1" s="469"/>
      <c r="FY1" s="469"/>
      <c r="FZ1" s="469"/>
      <c r="GA1" s="469"/>
      <c r="GB1" s="469"/>
      <c r="GC1" s="469"/>
      <c r="GD1" s="469"/>
      <c r="GE1" s="469"/>
      <c r="GF1" s="469"/>
      <c r="GG1" s="469"/>
      <c r="GH1" s="469"/>
      <c r="GI1" s="469"/>
      <c r="GJ1" s="469"/>
      <c r="GK1" s="469"/>
      <c r="GL1" s="469"/>
      <c r="GM1" s="469"/>
      <c r="GN1" s="469"/>
      <c r="GO1" s="469"/>
      <c r="GP1" s="469"/>
      <c r="GQ1" s="469"/>
      <c r="GR1" s="469"/>
      <c r="GS1" s="469"/>
      <c r="GT1" s="469"/>
      <c r="GU1" s="469"/>
      <c r="GV1" s="469"/>
      <c r="GW1" s="469"/>
      <c r="GX1" s="469"/>
      <c r="GY1" s="469"/>
      <c r="GZ1" s="469"/>
      <c r="HA1" s="469"/>
      <c r="HB1" s="469"/>
      <c r="HC1" s="469"/>
      <c r="HD1" s="469"/>
      <c r="HE1" s="469"/>
      <c r="HF1" s="469"/>
      <c r="HG1" s="469"/>
      <c r="HH1" s="469"/>
      <c r="HI1" s="469"/>
      <c r="HJ1" s="469"/>
      <c r="HK1" s="469"/>
      <c r="HL1" s="469"/>
      <c r="HM1" s="469"/>
      <c r="HN1" s="469"/>
      <c r="HO1" s="469"/>
      <c r="HP1" s="469"/>
      <c r="HQ1" s="469"/>
      <c r="HR1" s="469"/>
      <c r="HS1" s="469"/>
      <c r="HT1" s="469"/>
      <c r="HU1" s="469"/>
      <c r="HV1" s="469"/>
      <c r="HW1" s="469"/>
      <c r="HX1" s="469"/>
      <c r="HY1" s="469"/>
      <c r="HZ1" s="469"/>
      <c r="IA1" s="469"/>
      <c r="IB1" s="469"/>
      <c r="IC1" s="469"/>
      <c r="ID1" s="469"/>
      <c r="IE1" s="469"/>
      <c r="IF1" s="469"/>
      <c r="IG1" s="469"/>
      <c r="IH1" s="469"/>
      <c r="II1" s="469"/>
      <c r="IJ1" s="469"/>
      <c r="IK1" s="469"/>
      <c r="IL1" s="469"/>
      <c r="IM1" s="469"/>
      <c r="IN1" s="469"/>
      <c r="IO1" s="469"/>
      <c r="IP1" s="469"/>
      <c r="IQ1" s="469"/>
      <c r="IR1" s="469"/>
      <c r="IS1" s="469"/>
    </row>
    <row r="2" s="458" customFormat="1" ht="61.5" customHeight="1" spans="1:3">
      <c r="A2" s="470" t="s">
        <v>654</v>
      </c>
      <c r="B2" s="470"/>
      <c r="C2" s="470"/>
    </row>
    <row r="3" s="459" customFormat="1" ht="21" customHeight="1" spans="1:3">
      <c r="A3" s="471"/>
      <c r="B3" s="471"/>
      <c r="C3" s="471" t="s">
        <v>67</v>
      </c>
    </row>
    <row r="4" s="460" customFormat="1" ht="25.5" customHeight="1" spans="1:253">
      <c r="A4" s="292" t="s">
        <v>655</v>
      </c>
      <c r="B4" s="472" t="s">
        <v>601</v>
      </c>
      <c r="C4" s="472" t="s">
        <v>6</v>
      </c>
      <c r="D4" s="473"/>
      <c r="E4" s="473"/>
      <c r="F4" s="473"/>
      <c r="G4" s="473"/>
      <c r="H4" s="473"/>
      <c r="I4" s="473"/>
      <c r="J4" s="473"/>
      <c r="K4" s="473"/>
      <c r="L4" s="473"/>
      <c r="M4" s="473"/>
      <c r="N4" s="473"/>
      <c r="O4" s="473"/>
      <c r="P4" s="473"/>
      <c r="Q4" s="473"/>
      <c r="R4" s="473"/>
      <c r="S4" s="473"/>
      <c r="T4" s="473"/>
      <c r="U4" s="473"/>
      <c r="V4" s="473"/>
      <c r="W4" s="473"/>
      <c r="X4" s="473"/>
      <c r="Y4" s="473"/>
      <c r="Z4" s="473"/>
      <c r="AA4" s="473"/>
      <c r="AB4" s="473"/>
      <c r="AC4" s="473"/>
      <c r="AD4" s="473"/>
      <c r="AE4" s="473"/>
      <c r="AF4" s="473"/>
      <c r="AG4" s="473"/>
      <c r="AH4" s="473"/>
      <c r="AI4" s="473"/>
      <c r="AJ4" s="473"/>
      <c r="AK4" s="473"/>
      <c r="AL4" s="473"/>
      <c r="AM4" s="473"/>
      <c r="AN4" s="473"/>
      <c r="AO4" s="473"/>
      <c r="AP4" s="473"/>
      <c r="AQ4" s="473"/>
      <c r="AR4" s="473"/>
      <c r="AS4" s="473"/>
      <c r="AT4" s="473"/>
      <c r="AU4" s="473"/>
      <c r="AV4" s="473"/>
      <c r="AW4" s="473"/>
      <c r="AX4" s="473"/>
      <c r="AY4" s="473"/>
      <c r="AZ4" s="473"/>
      <c r="BA4" s="473"/>
      <c r="BB4" s="473"/>
      <c r="BC4" s="473"/>
      <c r="BD4" s="473"/>
      <c r="BE4" s="473"/>
      <c r="BF4" s="473"/>
      <c r="BG4" s="473"/>
      <c r="BH4" s="473"/>
      <c r="BI4" s="473"/>
      <c r="BJ4" s="473"/>
      <c r="BK4" s="473"/>
      <c r="BL4" s="473"/>
      <c r="BM4" s="473"/>
      <c r="BN4" s="473"/>
      <c r="BO4" s="473"/>
      <c r="BP4" s="473"/>
      <c r="BQ4" s="473"/>
      <c r="BR4" s="473"/>
      <c r="BS4" s="473"/>
      <c r="BT4" s="473"/>
      <c r="BU4" s="473"/>
      <c r="BV4" s="473"/>
      <c r="BW4" s="473"/>
      <c r="BX4" s="473"/>
      <c r="BY4" s="473"/>
      <c r="BZ4" s="473"/>
      <c r="CA4" s="473"/>
      <c r="CB4" s="473"/>
      <c r="CC4" s="473"/>
      <c r="CD4" s="473"/>
      <c r="CE4" s="473"/>
      <c r="CF4" s="473"/>
      <c r="CG4" s="473"/>
      <c r="CH4" s="473"/>
      <c r="CI4" s="473"/>
      <c r="CJ4" s="473"/>
      <c r="CK4" s="473"/>
      <c r="CL4" s="473"/>
      <c r="CM4" s="473"/>
      <c r="CN4" s="473"/>
      <c r="CO4" s="473"/>
      <c r="CP4" s="473"/>
      <c r="CQ4" s="473"/>
      <c r="CR4" s="473"/>
      <c r="CS4" s="473"/>
      <c r="CT4" s="473"/>
      <c r="CU4" s="473"/>
      <c r="CV4" s="473"/>
      <c r="CW4" s="473"/>
      <c r="CX4" s="473"/>
      <c r="CY4" s="473"/>
      <c r="CZ4" s="473"/>
      <c r="DA4" s="473"/>
      <c r="DB4" s="473"/>
      <c r="DC4" s="473"/>
      <c r="DD4" s="473"/>
      <c r="DE4" s="473"/>
      <c r="DF4" s="473"/>
      <c r="DG4" s="473"/>
      <c r="DH4" s="473"/>
      <c r="DI4" s="473"/>
      <c r="DJ4" s="473"/>
      <c r="DK4" s="473"/>
      <c r="DL4" s="473"/>
      <c r="DM4" s="473"/>
      <c r="DN4" s="473"/>
      <c r="DO4" s="473"/>
      <c r="DP4" s="473"/>
      <c r="DQ4" s="473"/>
      <c r="DR4" s="473"/>
      <c r="DS4" s="473"/>
      <c r="DT4" s="473"/>
      <c r="DU4" s="473"/>
      <c r="DV4" s="473"/>
      <c r="DW4" s="473"/>
      <c r="DX4" s="473"/>
      <c r="DY4" s="473"/>
      <c r="DZ4" s="473"/>
      <c r="EA4" s="473"/>
      <c r="EB4" s="473"/>
      <c r="EC4" s="473"/>
      <c r="ED4" s="473"/>
      <c r="EE4" s="473"/>
      <c r="EF4" s="473"/>
      <c r="EG4" s="473"/>
      <c r="EH4" s="473"/>
      <c r="EI4" s="473"/>
      <c r="EJ4" s="473"/>
      <c r="EK4" s="473"/>
      <c r="EL4" s="473"/>
      <c r="EM4" s="473"/>
      <c r="EN4" s="473"/>
      <c r="EO4" s="473"/>
      <c r="EP4" s="473"/>
      <c r="EQ4" s="473"/>
      <c r="ER4" s="473"/>
      <c r="ES4" s="473"/>
      <c r="ET4" s="473"/>
      <c r="EU4" s="473"/>
      <c r="EV4" s="473"/>
      <c r="EW4" s="473"/>
      <c r="EX4" s="473"/>
      <c r="EY4" s="473"/>
      <c r="EZ4" s="473"/>
      <c r="FA4" s="473"/>
      <c r="FB4" s="473"/>
      <c r="FC4" s="473"/>
      <c r="FD4" s="473"/>
      <c r="FE4" s="473"/>
      <c r="FF4" s="473"/>
      <c r="FG4" s="473"/>
      <c r="FH4" s="473"/>
      <c r="FI4" s="473"/>
      <c r="FJ4" s="473"/>
      <c r="FK4" s="473"/>
      <c r="FL4" s="473"/>
      <c r="FM4" s="473"/>
      <c r="FN4" s="473"/>
      <c r="FO4" s="473"/>
      <c r="FP4" s="473"/>
      <c r="FQ4" s="473"/>
      <c r="FR4" s="473"/>
      <c r="FS4" s="473"/>
      <c r="FT4" s="473"/>
      <c r="FU4" s="473"/>
      <c r="FV4" s="473"/>
      <c r="FW4" s="473"/>
      <c r="FX4" s="473"/>
      <c r="FY4" s="473"/>
      <c r="FZ4" s="473"/>
      <c r="GA4" s="473"/>
      <c r="GB4" s="473"/>
      <c r="GC4" s="473"/>
      <c r="GD4" s="473"/>
      <c r="GE4" s="473"/>
      <c r="GF4" s="473"/>
      <c r="GG4" s="473"/>
      <c r="GH4" s="473"/>
      <c r="GI4" s="473"/>
      <c r="GJ4" s="473"/>
      <c r="GK4" s="473"/>
      <c r="GL4" s="473"/>
      <c r="GM4" s="473"/>
      <c r="GN4" s="473"/>
      <c r="GO4" s="473"/>
      <c r="GP4" s="473"/>
      <c r="GQ4" s="473"/>
      <c r="GR4" s="473"/>
      <c r="GS4" s="473"/>
      <c r="GT4" s="473"/>
      <c r="GU4" s="473"/>
      <c r="GV4" s="473"/>
      <c r="GW4" s="473"/>
      <c r="GX4" s="473"/>
      <c r="GY4" s="473"/>
      <c r="GZ4" s="473"/>
      <c r="HA4" s="473"/>
      <c r="HB4" s="473"/>
      <c r="HC4" s="473"/>
      <c r="HD4" s="473"/>
      <c r="HE4" s="473"/>
      <c r="HF4" s="473"/>
      <c r="HG4" s="473"/>
      <c r="HH4" s="473"/>
      <c r="HI4" s="473"/>
      <c r="HJ4" s="473"/>
      <c r="HK4" s="473"/>
      <c r="HL4" s="473"/>
      <c r="HM4" s="473"/>
      <c r="HN4" s="473"/>
      <c r="HO4" s="473"/>
      <c r="HP4" s="473"/>
      <c r="HQ4" s="473"/>
      <c r="HR4" s="473"/>
      <c r="HS4" s="473"/>
      <c r="HT4" s="473"/>
      <c r="HU4" s="473"/>
      <c r="HV4" s="473"/>
      <c r="HW4" s="473"/>
      <c r="HX4" s="473"/>
      <c r="HY4" s="473"/>
      <c r="HZ4" s="473"/>
      <c r="IA4" s="473"/>
      <c r="IB4" s="473"/>
      <c r="IC4" s="473"/>
      <c r="ID4" s="473"/>
      <c r="IE4" s="473"/>
      <c r="IF4" s="473"/>
      <c r="IG4" s="473"/>
      <c r="IH4" s="473"/>
      <c r="II4" s="473"/>
      <c r="IJ4" s="473"/>
      <c r="IK4" s="473"/>
      <c r="IL4" s="473"/>
      <c r="IM4" s="473"/>
      <c r="IN4" s="473"/>
      <c r="IO4" s="473"/>
      <c r="IP4" s="473"/>
      <c r="IQ4" s="473"/>
      <c r="IR4" s="473"/>
      <c r="IS4" s="473"/>
    </row>
    <row r="5" s="460" customFormat="1" ht="24" customHeight="1" spans="1:253">
      <c r="A5" s="474" t="s">
        <v>602</v>
      </c>
      <c r="B5" s="443">
        <f>SUM(B6:B9)</f>
        <v>31034</v>
      </c>
      <c r="C5" s="443">
        <f>SUM(C6:C9)</f>
        <v>31034</v>
      </c>
      <c r="D5" s="466"/>
      <c r="E5" s="466"/>
      <c r="F5" s="466"/>
      <c r="G5" s="466"/>
      <c r="H5" s="466"/>
      <c r="I5" s="466"/>
      <c r="J5" s="466"/>
      <c r="K5" s="466"/>
      <c r="L5" s="466"/>
      <c r="M5" s="466"/>
      <c r="N5" s="466"/>
      <c r="O5" s="466"/>
      <c r="P5" s="466"/>
      <c r="Q5" s="466"/>
      <c r="R5" s="466"/>
      <c r="S5" s="466"/>
      <c r="T5" s="466"/>
      <c r="U5" s="466"/>
      <c r="V5" s="466"/>
      <c r="W5" s="466"/>
      <c r="X5" s="466"/>
      <c r="Y5" s="466"/>
      <c r="Z5" s="466"/>
      <c r="AA5" s="466"/>
      <c r="AB5" s="466"/>
      <c r="AC5" s="466"/>
      <c r="AD5" s="466"/>
      <c r="AE5" s="466"/>
      <c r="AF5" s="466"/>
      <c r="AG5" s="466"/>
      <c r="AH5" s="466"/>
      <c r="AI5" s="466"/>
      <c r="AJ5" s="466"/>
      <c r="AK5" s="466"/>
      <c r="AL5" s="466"/>
      <c r="AM5" s="466"/>
      <c r="AN5" s="466"/>
      <c r="AO5" s="466"/>
      <c r="AP5" s="466"/>
      <c r="AQ5" s="466"/>
      <c r="AR5" s="466"/>
      <c r="AS5" s="466"/>
      <c r="AT5" s="466"/>
      <c r="AU5" s="466"/>
      <c r="AV5" s="466"/>
      <c r="AW5" s="466"/>
      <c r="AX5" s="466"/>
      <c r="AY5" s="466"/>
      <c r="AZ5" s="466"/>
      <c r="BA5" s="466"/>
      <c r="BB5" s="466"/>
      <c r="BC5" s="466"/>
      <c r="BD5" s="466"/>
      <c r="BE5" s="466"/>
      <c r="BF5" s="466"/>
      <c r="BG5" s="466"/>
      <c r="BH5" s="466"/>
      <c r="BI5" s="466"/>
      <c r="BJ5" s="466"/>
      <c r="BK5" s="466"/>
      <c r="BL5" s="466"/>
      <c r="BM5" s="466"/>
      <c r="BN5" s="466"/>
      <c r="BO5" s="466"/>
      <c r="BP5" s="466"/>
      <c r="BQ5" s="466"/>
      <c r="BR5" s="466"/>
      <c r="BS5" s="466"/>
      <c r="BT5" s="466"/>
      <c r="BU5" s="466"/>
      <c r="BV5" s="466"/>
      <c r="BW5" s="466"/>
      <c r="BX5" s="466"/>
      <c r="BY5" s="466"/>
      <c r="BZ5" s="466"/>
      <c r="CA5" s="466"/>
      <c r="CB5" s="466"/>
      <c r="CC5" s="466"/>
      <c r="CD5" s="466"/>
      <c r="CE5" s="466"/>
      <c r="CF5" s="466"/>
      <c r="CG5" s="466"/>
      <c r="CH5" s="466"/>
      <c r="CI5" s="466"/>
      <c r="CJ5" s="466"/>
      <c r="CK5" s="466"/>
      <c r="CL5" s="466"/>
      <c r="CM5" s="466"/>
      <c r="CN5" s="466"/>
      <c r="CO5" s="466"/>
      <c r="CP5" s="466"/>
      <c r="CQ5" s="466"/>
      <c r="CR5" s="466"/>
      <c r="CS5" s="466"/>
      <c r="CT5" s="466"/>
      <c r="CU5" s="466"/>
      <c r="CV5" s="466"/>
      <c r="CW5" s="466"/>
      <c r="CX5" s="466"/>
      <c r="CY5" s="466"/>
      <c r="CZ5" s="466"/>
      <c r="DA5" s="466"/>
      <c r="DB5" s="466"/>
      <c r="DC5" s="466"/>
      <c r="DD5" s="466"/>
      <c r="DE5" s="466"/>
      <c r="DF5" s="466"/>
      <c r="DG5" s="466"/>
      <c r="DH5" s="466"/>
      <c r="DI5" s="466"/>
      <c r="DJ5" s="466"/>
      <c r="DK5" s="466"/>
      <c r="DL5" s="466"/>
      <c r="DM5" s="466"/>
      <c r="DN5" s="466"/>
      <c r="DO5" s="466"/>
      <c r="DP5" s="466"/>
      <c r="DQ5" s="466"/>
      <c r="DR5" s="466"/>
      <c r="DS5" s="466"/>
      <c r="DT5" s="466"/>
      <c r="DU5" s="466"/>
      <c r="DV5" s="466"/>
      <c r="DW5" s="466"/>
      <c r="DX5" s="466"/>
      <c r="DY5" s="466"/>
      <c r="DZ5" s="466"/>
      <c r="EA5" s="466"/>
      <c r="EB5" s="466"/>
      <c r="EC5" s="466"/>
      <c r="ED5" s="466"/>
      <c r="EE5" s="466"/>
      <c r="EF5" s="466"/>
      <c r="EG5" s="466"/>
      <c r="EH5" s="466"/>
      <c r="EI5" s="466"/>
      <c r="EJ5" s="466"/>
      <c r="EK5" s="466"/>
      <c r="EL5" s="466"/>
      <c r="EM5" s="466"/>
      <c r="EN5" s="466"/>
      <c r="EO5" s="466"/>
      <c r="EP5" s="466"/>
      <c r="EQ5" s="466"/>
      <c r="ER5" s="466"/>
      <c r="ES5" s="466"/>
      <c r="ET5" s="466"/>
      <c r="EU5" s="466"/>
      <c r="EV5" s="466"/>
      <c r="EW5" s="466"/>
      <c r="EX5" s="466"/>
      <c r="EY5" s="466"/>
      <c r="EZ5" s="466"/>
      <c r="FA5" s="466"/>
      <c r="FB5" s="466"/>
      <c r="FC5" s="466"/>
      <c r="FD5" s="466"/>
      <c r="FE5" s="466"/>
      <c r="FF5" s="466"/>
      <c r="FG5" s="466"/>
      <c r="FH5" s="466"/>
      <c r="FI5" s="466"/>
      <c r="FJ5" s="466"/>
      <c r="FK5" s="466"/>
      <c r="FL5" s="466"/>
      <c r="FM5" s="466"/>
      <c r="FN5" s="466"/>
      <c r="FO5" s="466"/>
      <c r="FP5" s="466"/>
      <c r="FQ5" s="466"/>
      <c r="FR5" s="466"/>
      <c r="FS5" s="466"/>
      <c r="FT5" s="466"/>
      <c r="FU5" s="466"/>
      <c r="FV5" s="466"/>
      <c r="FW5" s="466"/>
      <c r="FX5" s="466"/>
      <c r="FY5" s="466"/>
      <c r="FZ5" s="466"/>
      <c r="GA5" s="466"/>
      <c r="GB5" s="466"/>
      <c r="GC5" s="466"/>
      <c r="GD5" s="466"/>
      <c r="GE5" s="466"/>
      <c r="GF5" s="466"/>
      <c r="GG5" s="466"/>
      <c r="GH5" s="466"/>
      <c r="GI5" s="466"/>
      <c r="GJ5" s="466"/>
      <c r="GK5" s="466"/>
      <c r="GL5" s="466"/>
      <c r="GM5" s="466"/>
      <c r="GN5" s="466"/>
      <c r="GO5" s="466"/>
      <c r="GP5" s="466"/>
      <c r="GQ5" s="466"/>
      <c r="GR5" s="466"/>
      <c r="GS5" s="466"/>
      <c r="GT5" s="466"/>
      <c r="GU5" s="466"/>
      <c r="GV5" s="466"/>
      <c r="GW5" s="466"/>
      <c r="GX5" s="466"/>
      <c r="GY5" s="466"/>
      <c r="GZ5" s="466"/>
      <c r="HA5" s="466"/>
      <c r="HB5" s="466"/>
      <c r="HC5" s="466"/>
      <c r="HD5" s="466"/>
      <c r="HE5" s="466"/>
      <c r="HF5" s="466"/>
      <c r="HG5" s="466"/>
      <c r="HH5" s="466"/>
      <c r="HI5" s="466"/>
      <c r="HJ5" s="466"/>
      <c r="HK5" s="466"/>
      <c r="HL5" s="466"/>
      <c r="HM5" s="466"/>
      <c r="HN5" s="466"/>
      <c r="HO5" s="466"/>
      <c r="HP5" s="466"/>
      <c r="HQ5" s="466"/>
      <c r="HR5" s="466"/>
      <c r="HS5" s="466"/>
      <c r="HT5" s="466"/>
      <c r="HU5" s="466"/>
      <c r="HV5" s="466"/>
      <c r="HW5" s="466"/>
      <c r="HX5" s="466"/>
      <c r="HY5" s="466"/>
      <c r="HZ5" s="466"/>
      <c r="IA5" s="466"/>
      <c r="IB5" s="466"/>
      <c r="IC5" s="466"/>
      <c r="ID5" s="466"/>
      <c r="IE5" s="466"/>
      <c r="IF5" s="466"/>
      <c r="IG5" s="466"/>
      <c r="IH5" s="466"/>
      <c r="II5" s="466"/>
      <c r="IJ5" s="466"/>
      <c r="IK5" s="466"/>
      <c r="IL5" s="466"/>
      <c r="IM5" s="466"/>
      <c r="IN5" s="466"/>
      <c r="IO5" s="466"/>
      <c r="IP5" s="466"/>
      <c r="IQ5" s="466"/>
      <c r="IR5" s="466"/>
      <c r="IS5" s="466"/>
    </row>
    <row r="6" s="461" customFormat="1" ht="24" customHeight="1" spans="1:253">
      <c r="A6" s="475" t="s">
        <v>603</v>
      </c>
      <c r="B6" s="476">
        <v>20798</v>
      </c>
      <c r="C6" s="476">
        <v>20798</v>
      </c>
      <c r="D6" s="466"/>
      <c r="E6" s="466"/>
      <c r="F6" s="466"/>
      <c r="G6" s="466"/>
      <c r="H6" s="466"/>
      <c r="I6" s="466"/>
      <c r="J6" s="466"/>
      <c r="K6" s="466"/>
      <c r="L6" s="466"/>
      <c r="M6" s="466"/>
      <c r="N6" s="466"/>
      <c r="O6" s="466"/>
      <c r="P6" s="466"/>
      <c r="Q6" s="466"/>
      <c r="R6" s="466"/>
      <c r="S6" s="466"/>
      <c r="T6" s="466"/>
      <c r="U6" s="466"/>
      <c r="V6" s="466"/>
      <c r="W6" s="466"/>
      <c r="X6" s="466"/>
      <c r="Y6" s="466"/>
      <c r="Z6" s="466"/>
      <c r="AA6" s="466"/>
      <c r="AB6" s="466"/>
      <c r="AC6" s="466"/>
      <c r="AD6" s="466"/>
      <c r="AE6" s="466"/>
      <c r="AF6" s="466"/>
      <c r="AG6" s="466"/>
      <c r="AH6" s="466"/>
      <c r="AI6" s="466"/>
      <c r="AJ6" s="466"/>
      <c r="AK6" s="466"/>
      <c r="AL6" s="466"/>
      <c r="AM6" s="466"/>
      <c r="AN6" s="466"/>
      <c r="AO6" s="466"/>
      <c r="AP6" s="466"/>
      <c r="AQ6" s="466"/>
      <c r="AR6" s="466"/>
      <c r="AS6" s="466"/>
      <c r="AT6" s="466"/>
      <c r="AU6" s="466"/>
      <c r="AV6" s="466"/>
      <c r="AW6" s="466"/>
      <c r="AX6" s="466"/>
      <c r="AY6" s="466"/>
      <c r="AZ6" s="466"/>
      <c r="BA6" s="466"/>
      <c r="BB6" s="466"/>
      <c r="BC6" s="466"/>
      <c r="BD6" s="466"/>
      <c r="BE6" s="466"/>
      <c r="BF6" s="466"/>
      <c r="BG6" s="466"/>
      <c r="BH6" s="466"/>
      <c r="BI6" s="466"/>
      <c r="BJ6" s="466"/>
      <c r="BK6" s="466"/>
      <c r="BL6" s="466"/>
      <c r="BM6" s="466"/>
      <c r="BN6" s="466"/>
      <c r="BO6" s="466"/>
      <c r="BP6" s="466"/>
      <c r="BQ6" s="466"/>
      <c r="BR6" s="466"/>
      <c r="BS6" s="466"/>
      <c r="BT6" s="466"/>
      <c r="BU6" s="466"/>
      <c r="BV6" s="466"/>
      <c r="BW6" s="466"/>
      <c r="BX6" s="466"/>
      <c r="BY6" s="466"/>
      <c r="BZ6" s="466"/>
      <c r="CA6" s="466"/>
      <c r="CB6" s="466"/>
      <c r="CC6" s="466"/>
      <c r="CD6" s="466"/>
      <c r="CE6" s="466"/>
      <c r="CF6" s="466"/>
      <c r="CG6" s="466"/>
      <c r="CH6" s="466"/>
      <c r="CI6" s="466"/>
      <c r="CJ6" s="466"/>
      <c r="CK6" s="466"/>
      <c r="CL6" s="466"/>
      <c r="CM6" s="466"/>
      <c r="CN6" s="466"/>
      <c r="CO6" s="466"/>
      <c r="CP6" s="466"/>
      <c r="CQ6" s="466"/>
      <c r="CR6" s="466"/>
      <c r="CS6" s="466"/>
      <c r="CT6" s="466"/>
      <c r="CU6" s="466"/>
      <c r="CV6" s="466"/>
      <c r="CW6" s="466"/>
      <c r="CX6" s="466"/>
      <c r="CY6" s="466"/>
      <c r="CZ6" s="466"/>
      <c r="DA6" s="466"/>
      <c r="DB6" s="466"/>
      <c r="DC6" s="466"/>
      <c r="DD6" s="466"/>
      <c r="DE6" s="466"/>
      <c r="DF6" s="466"/>
      <c r="DG6" s="466"/>
      <c r="DH6" s="466"/>
      <c r="DI6" s="466"/>
      <c r="DJ6" s="466"/>
      <c r="DK6" s="466"/>
      <c r="DL6" s="466"/>
      <c r="DM6" s="466"/>
      <c r="DN6" s="466"/>
      <c r="DO6" s="466"/>
      <c r="DP6" s="466"/>
      <c r="DQ6" s="466"/>
      <c r="DR6" s="466"/>
      <c r="DS6" s="466"/>
      <c r="DT6" s="466"/>
      <c r="DU6" s="466"/>
      <c r="DV6" s="466"/>
      <c r="DW6" s="466"/>
      <c r="DX6" s="466"/>
      <c r="DY6" s="466"/>
      <c r="DZ6" s="466"/>
      <c r="EA6" s="466"/>
      <c r="EB6" s="466"/>
      <c r="EC6" s="466"/>
      <c r="ED6" s="466"/>
      <c r="EE6" s="466"/>
      <c r="EF6" s="466"/>
      <c r="EG6" s="466"/>
      <c r="EH6" s="466"/>
      <c r="EI6" s="466"/>
      <c r="EJ6" s="466"/>
      <c r="EK6" s="466"/>
      <c r="EL6" s="466"/>
      <c r="EM6" s="466"/>
      <c r="EN6" s="466"/>
      <c r="EO6" s="466"/>
      <c r="EP6" s="466"/>
      <c r="EQ6" s="466"/>
      <c r="ER6" s="466"/>
      <c r="ES6" s="466"/>
      <c r="ET6" s="466"/>
      <c r="EU6" s="466"/>
      <c r="EV6" s="466"/>
      <c r="EW6" s="466"/>
      <c r="EX6" s="466"/>
      <c r="EY6" s="466"/>
      <c r="EZ6" s="466"/>
      <c r="FA6" s="466"/>
      <c r="FB6" s="466"/>
      <c r="FC6" s="466"/>
      <c r="FD6" s="466"/>
      <c r="FE6" s="466"/>
      <c r="FF6" s="466"/>
      <c r="FG6" s="466"/>
      <c r="FH6" s="466"/>
      <c r="FI6" s="466"/>
      <c r="FJ6" s="466"/>
      <c r="FK6" s="466"/>
      <c r="FL6" s="466"/>
      <c r="FM6" s="466"/>
      <c r="FN6" s="466"/>
      <c r="FO6" s="466"/>
      <c r="FP6" s="466"/>
      <c r="FQ6" s="466"/>
      <c r="FR6" s="466"/>
      <c r="FS6" s="466"/>
      <c r="FT6" s="466"/>
      <c r="FU6" s="466"/>
      <c r="FV6" s="466"/>
      <c r="FW6" s="466"/>
      <c r="FX6" s="466"/>
      <c r="FY6" s="466"/>
      <c r="FZ6" s="466"/>
      <c r="GA6" s="466"/>
      <c r="GB6" s="466"/>
      <c r="GC6" s="466"/>
      <c r="GD6" s="466"/>
      <c r="GE6" s="466"/>
      <c r="GF6" s="466"/>
      <c r="GG6" s="466"/>
      <c r="GH6" s="466"/>
      <c r="GI6" s="466"/>
      <c r="GJ6" s="466"/>
      <c r="GK6" s="466"/>
      <c r="GL6" s="466"/>
      <c r="GM6" s="466"/>
      <c r="GN6" s="466"/>
      <c r="GO6" s="466"/>
      <c r="GP6" s="466"/>
      <c r="GQ6" s="466"/>
      <c r="GR6" s="466"/>
      <c r="GS6" s="466"/>
      <c r="GT6" s="466"/>
      <c r="GU6" s="466"/>
      <c r="GV6" s="466"/>
      <c r="GW6" s="466"/>
      <c r="GX6" s="466"/>
      <c r="GY6" s="466"/>
      <c r="GZ6" s="466"/>
      <c r="HA6" s="466"/>
      <c r="HB6" s="466"/>
      <c r="HC6" s="466"/>
      <c r="HD6" s="466"/>
      <c r="HE6" s="466"/>
      <c r="HF6" s="466"/>
      <c r="HG6" s="466"/>
      <c r="HH6" s="466"/>
      <c r="HI6" s="466"/>
      <c r="HJ6" s="466"/>
      <c r="HK6" s="466"/>
      <c r="HL6" s="466"/>
      <c r="HM6" s="466"/>
      <c r="HN6" s="466"/>
      <c r="HO6" s="466"/>
      <c r="HP6" s="466"/>
      <c r="HQ6" s="466"/>
      <c r="HR6" s="466"/>
      <c r="HS6" s="466"/>
      <c r="HT6" s="466"/>
      <c r="HU6" s="466"/>
      <c r="HV6" s="466"/>
      <c r="HW6" s="466"/>
      <c r="HX6" s="466"/>
      <c r="HY6" s="466"/>
      <c r="HZ6" s="466"/>
      <c r="IA6" s="466"/>
      <c r="IB6" s="466"/>
      <c r="IC6" s="466"/>
      <c r="ID6" s="466"/>
      <c r="IE6" s="466"/>
      <c r="IF6" s="466"/>
      <c r="IG6" s="466"/>
      <c r="IH6" s="466"/>
      <c r="II6" s="466"/>
      <c r="IJ6" s="466"/>
      <c r="IK6" s="466"/>
      <c r="IL6" s="466"/>
      <c r="IM6" s="466"/>
      <c r="IN6" s="466"/>
      <c r="IO6" s="466"/>
      <c r="IP6" s="466"/>
      <c r="IQ6" s="466"/>
      <c r="IR6" s="466"/>
      <c r="IS6" s="466"/>
    </row>
    <row r="7" s="461" customFormat="1" ht="24" customHeight="1" spans="1:253">
      <c r="A7" s="475" t="s">
        <v>604</v>
      </c>
      <c r="B7" s="476">
        <v>6310</v>
      </c>
      <c r="C7" s="476">
        <v>6310</v>
      </c>
      <c r="D7" s="466"/>
      <c r="E7" s="466"/>
      <c r="F7" s="466"/>
      <c r="G7" s="466"/>
      <c r="H7" s="466"/>
      <c r="I7" s="466"/>
      <c r="J7" s="466"/>
      <c r="K7" s="466"/>
      <c r="L7" s="466"/>
      <c r="M7" s="466"/>
      <c r="N7" s="466"/>
      <c r="O7" s="466"/>
      <c r="P7" s="466"/>
      <c r="Q7" s="466"/>
      <c r="R7" s="466"/>
      <c r="S7" s="466"/>
      <c r="T7" s="466"/>
      <c r="U7" s="466"/>
      <c r="V7" s="466"/>
      <c r="W7" s="466"/>
      <c r="X7" s="466"/>
      <c r="Y7" s="466"/>
      <c r="Z7" s="466"/>
      <c r="AA7" s="466"/>
      <c r="AB7" s="466"/>
      <c r="AC7" s="466"/>
      <c r="AD7" s="466"/>
      <c r="AE7" s="466"/>
      <c r="AF7" s="466"/>
      <c r="AG7" s="466"/>
      <c r="AH7" s="466"/>
      <c r="AI7" s="466"/>
      <c r="AJ7" s="466"/>
      <c r="AK7" s="466"/>
      <c r="AL7" s="466"/>
      <c r="AM7" s="466"/>
      <c r="AN7" s="466"/>
      <c r="AO7" s="466"/>
      <c r="AP7" s="466"/>
      <c r="AQ7" s="466"/>
      <c r="AR7" s="466"/>
      <c r="AS7" s="466"/>
      <c r="AT7" s="466"/>
      <c r="AU7" s="466"/>
      <c r="AV7" s="466"/>
      <c r="AW7" s="466"/>
      <c r="AX7" s="466"/>
      <c r="AY7" s="466"/>
      <c r="AZ7" s="466"/>
      <c r="BA7" s="466"/>
      <c r="BB7" s="466"/>
      <c r="BC7" s="466"/>
      <c r="BD7" s="466"/>
      <c r="BE7" s="466"/>
      <c r="BF7" s="466"/>
      <c r="BG7" s="466"/>
      <c r="BH7" s="466"/>
      <c r="BI7" s="466"/>
      <c r="BJ7" s="466"/>
      <c r="BK7" s="466"/>
      <c r="BL7" s="466"/>
      <c r="BM7" s="466"/>
      <c r="BN7" s="466"/>
      <c r="BO7" s="466"/>
      <c r="BP7" s="466"/>
      <c r="BQ7" s="466"/>
      <c r="BR7" s="466"/>
      <c r="BS7" s="466"/>
      <c r="BT7" s="466"/>
      <c r="BU7" s="466"/>
      <c r="BV7" s="466"/>
      <c r="BW7" s="466"/>
      <c r="BX7" s="466"/>
      <c r="BY7" s="466"/>
      <c r="BZ7" s="466"/>
      <c r="CA7" s="466"/>
      <c r="CB7" s="466"/>
      <c r="CC7" s="466"/>
      <c r="CD7" s="466"/>
      <c r="CE7" s="466"/>
      <c r="CF7" s="466"/>
      <c r="CG7" s="466"/>
      <c r="CH7" s="466"/>
      <c r="CI7" s="466"/>
      <c r="CJ7" s="466"/>
      <c r="CK7" s="466"/>
      <c r="CL7" s="466"/>
      <c r="CM7" s="466"/>
      <c r="CN7" s="466"/>
      <c r="CO7" s="466"/>
      <c r="CP7" s="466"/>
      <c r="CQ7" s="466"/>
      <c r="CR7" s="466"/>
      <c r="CS7" s="466"/>
      <c r="CT7" s="466"/>
      <c r="CU7" s="466"/>
      <c r="CV7" s="466"/>
      <c r="CW7" s="466"/>
      <c r="CX7" s="466"/>
      <c r="CY7" s="466"/>
      <c r="CZ7" s="466"/>
      <c r="DA7" s="466"/>
      <c r="DB7" s="466"/>
      <c r="DC7" s="466"/>
      <c r="DD7" s="466"/>
      <c r="DE7" s="466"/>
      <c r="DF7" s="466"/>
      <c r="DG7" s="466"/>
      <c r="DH7" s="466"/>
      <c r="DI7" s="466"/>
      <c r="DJ7" s="466"/>
      <c r="DK7" s="466"/>
      <c r="DL7" s="466"/>
      <c r="DM7" s="466"/>
      <c r="DN7" s="466"/>
      <c r="DO7" s="466"/>
      <c r="DP7" s="466"/>
      <c r="DQ7" s="466"/>
      <c r="DR7" s="466"/>
      <c r="DS7" s="466"/>
      <c r="DT7" s="466"/>
      <c r="DU7" s="466"/>
      <c r="DV7" s="466"/>
      <c r="DW7" s="466"/>
      <c r="DX7" s="466"/>
      <c r="DY7" s="466"/>
      <c r="DZ7" s="466"/>
      <c r="EA7" s="466"/>
      <c r="EB7" s="466"/>
      <c r="EC7" s="466"/>
      <c r="ED7" s="466"/>
      <c r="EE7" s="466"/>
      <c r="EF7" s="466"/>
      <c r="EG7" s="466"/>
      <c r="EH7" s="466"/>
      <c r="EI7" s="466"/>
      <c r="EJ7" s="466"/>
      <c r="EK7" s="466"/>
      <c r="EL7" s="466"/>
      <c r="EM7" s="466"/>
      <c r="EN7" s="466"/>
      <c r="EO7" s="466"/>
      <c r="EP7" s="466"/>
      <c r="EQ7" s="466"/>
      <c r="ER7" s="466"/>
      <c r="ES7" s="466"/>
      <c r="ET7" s="466"/>
      <c r="EU7" s="466"/>
      <c r="EV7" s="466"/>
      <c r="EW7" s="466"/>
      <c r="EX7" s="466"/>
      <c r="EY7" s="466"/>
      <c r="EZ7" s="466"/>
      <c r="FA7" s="466"/>
      <c r="FB7" s="466"/>
      <c r="FC7" s="466"/>
      <c r="FD7" s="466"/>
      <c r="FE7" s="466"/>
      <c r="FF7" s="466"/>
      <c r="FG7" s="466"/>
      <c r="FH7" s="466"/>
      <c r="FI7" s="466"/>
      <c r="FJ7" s="466"/>
      <c r="FK7" s="466"/>
      <c r="FL7" s="466"/>
      <c r="FM7" s="466"/>
      <c r="FN7" s="466"/>
      <c r="FO7" s="466"/>
      <c r="FP7" s="466"/>
      <c r="FQ7" s="466"/>
      <c r="FR7" s="466"/>
      <c r="FS7" s="466"/>
      <c r="FT7" s="466"/>
      <c r="FU7" s="466"/>
      <c r="FV7" s="466"/>
      <c r="FW7" s="466"/>
      <c r="FX7" s="466"/>
      <c r="FY7" s="466"/>
      <c r="FZ7" s="466"/>
      <c r="GA7" s="466"/>
      <c r="GB7" s="466"/>
      <c r="GC7" s="466"/>
      <c r="GD7" s="466"/>
      <c r="GE7" s="466"/>
      <c r="GF7" s="466"/>
      <c r="GG7" s="466"/>
      <c r="GH7" s="466"/>
      <c r="GI7" s="466"/>
      <c r="GJ7" s="466"/>
      <c r="GK7" s="466"/>
      <c r="GL7" s="466"/>
      <c r="GM7" s="466"/>
      <c r="GN7" s="466"/>
      <c r="GO7" s="466"/>
      <c r="GP7" s="466"/>
      <c r="GQ7" s="466"/>
      <c r="GR7" s="466"/>
      <c r="GS7" s="466"/>
      <c r="GT7" s="466"/>
      <c r="GU7" s="466"/>
      <c r="GV7" s="466"/>
      <c r="GW7" s="466"/>
      <c r="GX7" s="466"/>
      <c r="GY7" s="466"/>
      <c r="GZ7" s="466"/>
      <c r="HA7" s="466"/>
      <c r="HB7" s="466"/>
      <c r="HC7" s="466"/>
      <c r="HD7" s="466"/>
      <c r="HE7" s="466"/>
      <c r="HF7" s="466"/>
      <c r="HG7" s="466"/>
      <c r="HH7" s="466"/>
      <c r="HI7" s="466"/>
      <c r="HJ7" s="466"/>
      <c r="HK7" s="466"/>
      <c r="HL7" s="466"/>
      <c r="HM7" s="466"/>
      <c r="HN7" s="466"/>
      <c r="HO7" s="466"/>
      <c r="HP7" s="466"/>
      <c r="HQ7" s="466"/>
      <c r="HR7" s="466"/>
      <c r="HS7" s="466"/>
      <c r="HT7" s="466"/>
      <c r="HU7" s="466"/>
      <c r="HV7" s="466"/>
      <c r="HW7" s="466"/>
      <c r="HX7" s="466"/>
      <c r="HY7" s="466"/>
      <c r="HZ7" s="466"/>
      <c r="IA7" s="466"/>
      <c r="IB7" s="466"/>
      <c r="IC7" s="466"/>
      <c r="ID7" s="466"/>
      <c r="IE7" s="466"/>
      <c r="IF7" s="466"/>
      <c r="IG7" s="466"/>
      <c r="IH7" s="466"/>
      <c r="II7" s="466"/>
      <c r="IJ7" s="466"/>
      <c r="IK7" s="466"/>
      <c r="IL7" s="466"/>
      <c r="IM7" s="466"/>
      <c r="IN7" s="466"/>
      <c r="IO7" s="466"/>
      <c r="IP7" s="466"/>
      <c r="IQ7" s="466"/>
      <c r="IR7" s="466"/>
      <c r="IS7" s="466"/>
    </row>
    <row r="8" s="461" customFormat="1" ht="24" customHeight="1" spans="1:253">
      <c r="A8" s="475" t="s">
        <v>605</v>
      </c>
      <c r="B8" s="476">
        <v>2188</v>
      </c>
      <c r="C8" s="476">
        <v>2188</v>
      </c>
      <c r="D8" s="466"/>
      <c r="E8" s="466"/>
      <c r="F8" s="466"/>
      <c r="G8" s="466"/>
      <c r="H8" s="466"/>
      <c r="I8" s="466"/>
      <c r="J8" s="466"/>
      <c r="K8" s="466"/>
      <c r="L8" s="466"/>
      <c r="M8" s="466"/>
      <c r="N8" s="466"/>
      <c r="O8" s="466"/>
      <c r="P8" s="466"/>
      <c r="Q8" s="466"/>
      <c r="R8" s="466"/>
      <c r="S8" s="466"/>
      <c r="T8" s="466"/>
      <c r="U8" s="466"/>
      <c r="V8" s="466"/>
      <c r="W8" s="466"/>
      <c r="X8" s="466"/>
      <c r="Y8" s="466"/>
      <c r="Z8" s="466"/>
      <c r="AA8" s="466"/>
      <c r="AB8" s="466"/>
      <c r="AC8" s="466"/>
      <c r="AD8" s="466"/>
      <c r="AE8" s="466"/>
      <c r="AF8" s="466"/>
      <c r="AG8" s="466"/>
      <c r="AH8" s="466"/>
      <c r="AI8" s="466"/>
      <c r="AJ8" s="466"/>
      <c r="AK8" s="466"/>
      <c r="AL8" s="466"/>
      <c r="AM8" s="466"/>
      <c r="AN8" s="466"/>
      <c r="AO8" s="466"/>
      <c r="AP8" s="466"/>
      <c r="AQ8" s="466"/>
      <c r="AR8" s="466"/>
      <c r="AS8" s="466"/>
      <c r="AT8" s="466"/>
      <c r="AU8" s="466"/>
      <c r="AV8" s="466"/>
      <c r="AW8" s="466"/>
      <c r="AX8" s="466"/>
      <c r="AY8" s="466"/>
      <c r="AZ8" s="466"/>
      <c r="BA8" s="466"/>
      <c r="BB8" s="466"/>
      <c r="BC8" s="466"/>
      <c r="BD8" s="466"/>
      <c r="BE8" s="466"/>
      <c r="BF8" s="466"/>
      <c r="BG8" s="466"/>
      <c r="BH8" s="466"/>
      <c r="BI8" s="466"/>
      <c r="BJ8" s="466"/>
      <c r="BK8" s="466"/>
      <c r="BL8" s="466"/>
      <c r="BM8" s="466"/>
      <c r="BN8" s="466"/>
      <c r="BO8" s="466"/>
      <c r="BP8" s="466"/>
      <c r="BQ8" s="466"/>
      <c r="BR8" s="466"/>
      <c r="BS8" s="466"/>
      <c r="BT8" s="466"/>
      <c r="BU8" s="466"/>
      <c r="BV8" s="466"/>
      <c r="BW8" s="466"/>
      <c r="BX8" s="466"/>
      <c r="BY8" s="466"/>
      <c r="BZ8" s="466"/>
      <c r="CA8" s="466"/>
      <c r="CB8" s="466"/>
      <c r="CC8" s="466"/>
      <c r="CD8" s="466"/>
      <c r="CE8" s="466"/>
      <c r="CF8" s="466"/>
      <c r="CG8" s="466"/>
      <c r="CH8" s="466"/>
      <c r="CI8" s="466"/>
      <c r="CJ8" s="466"/>
      <c r="CK8" s="466"/>
      <c r="CL8" s="466"/>
      <c r="CM8" s="466"/>
      <c r="CN8" s="466"/>
      <c r="CO8" s="466"/>
      <c r="CP8" s="466"/>
      <c r="CQ8" s="466"/>
      <c r="CR8" s="466"/>
      <c r="CS8" s="466"/>
      <c r="CT8" s="466"/>
      <c r="CU8" s="466"/>
      <c r="CV8" s="466"/>
      <c r="CW8" s="466"/>
      <c r="CX8" s="466"/>
      <c r="CY8" s="466"/>
      <c r="CZ8" s="466"/>
      <c r="DA8" s="466"/>
      <c r="DB8" s="466"/>
      <c r="DC8" s="466"/>
      <c r="DD8" s="466"/>
      <c r="DE8" s="466"/>
      <c r="DF8" s="466"/>
      <c r="DG8" s="466"/>
      <c r="DH8" s="466"/>
      <c r="DI8" s="466"/>
      <c r="DJ8" s="466"/>
      <c r="DK8" s="466"/>
      <c r="DL8" s="466"/>
      <c r="DM8" s="466"/>
      <c r="DN8" s="466"/>
      <c r="DO8" s="466"/>
      <c r="DP8" s="466"/>
      <c r="DQ8" s="466"/>
      <c r="DR8" s="466"/>
      <c r="DS8" s="466"/>
      <c r="DT8" s="466"/>
      <c r="DU8" s="466"/>
      <c r="DV8" s="466"/>
      <c r="DW8" s="466"/>
      <c r="DX8" s="466"/>
      <c r="DY8" s="466"/>
      <c r="DZ8" s="466"/>
      <c r="EA8" s="466"/>
      <c r="EB8" s="466"/>
      <c r="EC8" s="466"/>
      <c r="ED8" s="466"/>
      <c r="EE8" s="466"/>
      <c r="EF8" s="466"/>
      <c r="EG8" s="466"/>
      <c r="EH8" s="466"/>
      <c r="EI8" s="466"/>
      <c r="EJ8" s="466"/>
      <c r="EK8" s="466"/>
      <c r="EL8" s="466"/>
      <c r="EM8" s="466"/>
      <c r="EN8" s="466"/>
      <c r="EO8" s="466"/>
      <c r="EP8" s="466"/>
      <c r="EQ8" s="466"/>
      <c r="ER8" s="466"/>
      <c r="ES8" s="466"/>
      <c r="ET8" s="466"/>
      <c r="EU8" s="466"/>
      <c r="EV8" s="466"/>
      <c r="EW8" s="466"/>
      <c r="EX8" s="466"/>
      <c r="EY8" s="466"/>
      <c r="EZ8" s="466"/>
      <c r="FA8" s="466"/>
      <c r="FB8" s="466"/>
      <c r="FC8" s="466"/>
      <c r="FD8" s="466"/>
      <c r="FE8" s="466"/>
      <c r="FF8" s="466"/>
      <c r="FG8" s="466"/>
      <c r="FH8" s="466"/>
      <c r="FI8" s="466"/>
      <c r="FJ8" s="466"/>
      <c r="FK8" s="466"/>
      <c r="FL8" s="466"/>
      <c r="FM8" s="466"/>
      <c r="FN8" s="466"/>
      <c r="FO8" s="466"/>
      <c r="FP8" s="466"/>
      <c r="FQ8" s="466"/>
      <c r="FR8" s="466"/>
      <c r="FS8" s="466"/>
      <c r="FT8" s="466"/>
      <c r="FU8" s="466"/>
      <c r="FV8" s="466"/>
      <c r="FW8" s="466"/>
      <c r="FX8" s="466"/>
      <c r="FY8" s="466"/>
      <c r="FZ8" s="466"/>
      <c r="GA8" s="466"/>
      <c r="GB8" s="466"/>
      <c r="GC8" s="466"/>
      <c r="GD8" s="466"/>
      <c r="GE8" s="466"/>
      <c r="GF8" s="466"/>
      <c r="GG8" s="466"/>
      <c r="GH8" s="466"/>
      <c r="GI8" s="466"/>
      <c r="GJ8" s="466"/>
      <c r="GK8" s="466"/>
      <c r="GL8" s="466"/>
      <c r="GM8" s="466"/>
      <c r="GN8" s="466"/>
      <c r="GO8" s="466"/>
      <c r="GP8" s="466"/>
      <c r="GQ8" s="466"/>
      <c r="GR8" s="466"/>
      <c r="GS8" s="466"/>
      <c r="GT8" s="466"/>
      <c r="GU8" s="466"/>
      <c r="GV8" s="466"/>
      <c r="GW8" s="466"/>
      <c r="GX8" s="466"/>
      <c r="GY8" s="466"/>
      <c r="GZ8" s="466"/>
      <c r="HA8" s="466"/>
      <c r="HB8" s="466"/>
      <c r="HC8" s="466"/>
      <c r="HD8" s="466"/>
      <c r="HE8" s="466"/>
      <c r="HF8" s="466"/>
      <c r="HG8" s="466"/>
      <c r="HH8" s="466"/>
      <c r="HI8" s="466"/>
      <c r="HJ8" s="466"/>
      <c r="HK8" s="466"/>
      <c r="HL8" s="466"/>
      <c r="HM8" s="466"/>
      <c r="HN8" s="466"/>
      <c r="HO8" s="466"/>
      <c r="HP8" s="466"/>
      <c r="HQ8" s="466"/>
      <c r="HR8" s="466"/>
      <c r="HS8" s="466"/>
      <c r="HT8" s="466"/>
      <c r="HU8" s="466"/>
      <c r="HV8" s="466"/>
      <c r="HW8" s="466"/>
      <c r="HX8" s="466"/>
      <c r="HY8" s="466"/>
      <c r="HZ8" s="466"/>
      <c r="IA8" s="466"/>
      <c r="IB8" s="466"/>
      <c r="IC8" s="466"/>
      <c r="ID8" s="466"/>
      <c r="IE8" s="466"/>
      <c r="IF8" s="466"/>
      <c r="IG8" s="466"/>
      <c r="IH8" s="466"/>
      <c r="II8" s="466"/>
      <c r="IJ8" s="466"/>
      <c r="IK8" s="466"/>
      <c r="IL8" s="466"/>
      <c r="IM8" s="466"/>
      <c r="IN8" s="466"/>
      <c r="IO8" s="466"/>
      <c r="IP8" s="466"/>
      <c r="IQ8" s="466"/>
      <c r="IR8" s="466"/>
      <c r="IS8" s="466"/>
    </row>
    <row r="9" s="461" customFormat="1" ht="24" customHeight="1" spans="1:253">
      <c r="A9" s="475" t="s">
        <v>606</v>
      </c>
      <c r="B9" s="476">
        <v>1738</v>
      </c>
      <c r="C9" s="476">
        <v>1738</v>
      </c>
      <c r="D9" s="466"/>
      <c r="E9" s="466"/>
      <c r="F9" s="466"/>
      <c r="G9" s="466"/>
      <c r="H9" s="466"/>
      <c r="I9" s="466"/>
      <c r="J9" s="466"/>
      <c r="K9" s="466"/>
      <c r="L9" s="466"/>
      <c r="M9" s="466"/>
      <c r="N9" s="466"/>
      <c r="O9" s="466"/>
      <c r="P9" s="466"/>
      <c r="Q9" s="466"/>
      <c r="R9" s="466"/>
      <c r="S9" s="466"/>
      <c r="T9" s="466"/>
      <c r="U9" s="466"/>
      <c r="V9" s="466"/>
      <c r="W9" s="466"/>
      <c r="X9" s="466"/>
      <c r="Y9" s="466"/>
      <c r="Z9" s="466"/>
      <c r="AA9" s="466"/>
      <c r="AB9" s="466"/>
      <c r="AC9" s="466"/>
      <c r="AD9" s="466"/>
      <c r="AE9" s="466"/>
      <c r="AF9" s="466"/>
      <c r="AG9" s="466"/>
      <c r="AH9" s="466"/>
      <c r="AI9" s="466"/>
      <c r="AJ9" s="466"/>
      <c r="AK9" s="466"/>
      <c r="AL9" s="466"/>
      <c r="AM9" s="466"/>
      <c r="AN9" s="466"/>
      <c r="AO9" s="466"/>
      <c r="AP9" s="466"/>
      <c r="AQ9" s="466"/>
      <c r="AR9" s="466"/>
      <c r="AS9" s="466"/>
      <c r="AT9" s="466"/>
      <c r="AU9" s="466"/>
      <c r="AV9" s="466"/>
      <c r="AW9" s="466"/>
      <c r="AX9" s="466"/>
      <c r="AY9" s="466"/>
      <c r="AZ9" s="466"/>
      <c r="BA9" s="466"/>
      <c r="BB9" s="466"/>
      <c r="BC9" s="466"/>
      <c r="BD9" s="466"/>
      <c r="BE9" s="466"/>
      <c r="BF9" s="466"/>
      <c r="BG9" s="466"/>
      <c r="BH9" s="466"/>
      <c r="BI9" s="466"/>
      <c r="BJ9" s="466"/>
      <c r="BK9" s="466"/>
      <c r="BL9" s="466"/>
      <c r="BM9" s="466"/>
      <c r="BN9" s="466"/>
      <c r="BO9" s="466"/>
      <c r="BP9" s="466"/>
      <c r="BQ9" s="466"/>
      <c r="BR9" s="466"/>
      <c r="BS9" s="466"/>
      <c r="BT9" s="466"/>
      <c r="BU9" s="466"/>
      <c r="BV9" s="466"/>
      <c r="BW9" s="466"/>
      <c r="BX9" s="466"/>
      <c r="BY9" s="466"/>
      <c r="BZ9" s="466"/>
      <c r="CA9" s="466"/>
      <c r="CB9" s="466"/>
      <c r="CC9" s="466"/>
      <c r="CD9" s="466"/>
      <c r="CE9" s="466"/>
      <c r="CF9" s="466"/>
      <c r="CG9" s="466"/>
      <c r="CH9" s="466"/>
      <c r="CI9" s="466"/>
      <c r="CJ9" s="466"/>
      <c r="CK9" s="466"/>
      <c r="CL9" s="466"/>
      <c r="CM9" s="466"/>
      <c r="CN9" s="466"/>
      <c r="CO9" s="466"/>
      <c r="CP9" s="466"/>
      <c r="CQ9" s="466"/>
      <c r="CR9" s="466"/>
      <c r="CS9" s="466"/>
      <c r="CT9" s="466"/>
      <c r="CU9" s="466"/>
      <c r="CV9" s="466"/>
      <c r="CW9" s="466"/>
      <c r="CX9" s="466"/>
      <c r="CY9" s="466"/>
      <c r="CZ9" s="466"/>
      <c r="DA9" s="466"/>
      <c r="DB9" s="466"/>
      <c r="DC9" s="466"/>
      <c r="DD9" s="466"/>
      <c r="DE9" s="466"/>
      <c r="DF9" s="466"/>
      <c r="DG9" s="466"/>
      <c r="DH9" s="466"/>
      <c r="DI9" s="466"/>
      <c r="DJ9" s="466"/>
      <c r="DK9" s="466"/>
      <c r="DL9" s="466"/>
      <c r="DM9" s="466"/>
      <c r="DN9" s="466"/>
      <c r="DO9" s="466"/>
      <c r="DP9" s="466"/>
      <c r="DQ9" s="466"/>
      <c r="DR9" s="466"/>
      <c r="DS9" s="466"/>
      <c r="DT9" s="466"/>
      <c r="DU9" s="466"/>
      <c r="DV9" s="466"/>
      <c r="DW9" s="466"/>
      <c r="DX9" s="466"/>
      <c r="DY9" s="466"/>
      <c r="DZ9" s="466"/>
      <c r="EA9" s="466"/>
      <c r="EB9" s="466"/>
      <c r="EC9" s="466"/>
      <c r="ED9" s="466"/>
      <c r="EE9" s="466"/>
      <c r="EF9" s="466"/>
      <c r="EG9" s="466"/>
      <c r="EH9" s="466"/>
      <c r="EI9" s="466"/>
      <c r="EJ9" s="466"/>
      <c r="EK9" s="466"/>
      <c r="EL9" s="466"/>
      <c r="EM9" s="466"/>
      <c r="EN9" s="466"/>
      <c r="EO9" s="466"/>
      <c r="EP9" s="466"/>
      <c r="EQ9" s="466"/>
      <c r="ER9" s="466"/>
      <c r="ES9" s="466"/>
      <c r="ET9" s="466"/>
      <c r="EU9" s="466"/>
      <c r="EV9" s="466"/>
      <c r="EW9" s="466"/>
      <c r="EX9" s="466"/>
      <c r="EY9" s="466"/>
      <c r="EZ9" s="466"/>
      <c r="FA9" s="466"/>
      <c r="FB9" s="466"/>
      <c r="FC9" s="466"/>
      <c r="FD9" s="466"/>
      <c r="FE9" s="466"/>
      <c r="FF9" s="466"/>
      <c r="FG9" s="466"/>
      <c r="FH9" s="466"/>
      <c r="FI9" s="466"/>
      <c r="FJ9" s="466"/>
      <c r="FK9" s="466"/>
      <c r="FL9" s="466"/>
      <c r="FM9" s="466"/>
      <c r="FN9" s="466"/>
      <c r="FO9" s="466"/>
      <c r="FP9" s="466"/>
      <c r="FQ9" s="466"/>
      <c r="FR9" s="466"/>
      <c r="FS9" s="466"/>
      <c r="FT9" s="466"/>
      <c r="FU9" s="466"/>
      <c r="FV9" s="466"/>
      <c r="FW9" s="466"/>
      <c r="FX9" s="466"/>
      <c r="FY9" s="466"/>
      <c r="FZ9" s="466"/>
      <c r="GA9" s="466"/>
      <c r="GB9" s="466"/>
      <c r="GC9" s="466"/>
      <c r="GD9" s="466"/>
      <c r="GE9" s="466"/>
      <c r="GF9" s="466"/>
      <c r="GG9" s="466"/>
      <c r="GH9" s="466"/>
      <c r="GI9" s="466"/>
      <c r="GJ9" s="466"/>
      <c r="GK9" s="466"/>
      <c r="GL9" s="466"/>
      <c r="GM9" s="466"/>
      <c r="GN9" s="466"/>
      <c r="GO9" s="466"/>
      <c r="GP9" s="466"/>
      <c r="GQ9" s="466"/>
      <c r="GR9" s="466"/>
      <c r="GS9" s="466"/>
      <c r="GT9" s="466"/>
      <c r="GU9" s="466"/>
      <c r="GV9" s="466"/>
      <c r="GW9" s="466"/>
      <c r="GX9" s="466"/>
      <c r="GY9" s="466"/>
      <c r="GZ9" s="466"/>
      <c r="HA9" s="466"/>
      <c r="HB9" s="466"/>
      <c r="HC9" s="466"/>
      <c r="HD9" s="466"/>
      <c r="HE9" s="466"/>
      <c r="HF9" s="466"/>
      <c r="HG9" s="466"/>
      <c r="HH9" s="466"/>
      <c r="HI9" s="466"/>
      <c r="HJ9" s="466"/>
      <c r="HK9" s="466"/>
      <c r="HL9" s="466"/>
      <c r="HM9" s="466"/>
      <c r="HN9" s="466"/>
      <c r="HO9" s="466"/>
      <c r="HP9" s="466"/>
      <c r="HQ9" s="466"/>
      <c r="HR9" s="466"/>
      <c r="HS9" s="466"/>
      <c r="HT9" s="466"/>
      <c r="HU9" s="466"/>
      <c r="HV9" s="466"/>
      <c r="HW9" s="466"/>
      <c r="HX9" s="466"/>
      <c r="HY9" s="466"/>
      <c r="HZ9" s="466"/>
      <c r="IA9" s="466"/>
      <c r="IB9" s="466"/>
      <c r="IC9" s="466"/>
      <c r="ID9" s="466"/>
      <c r="IE9" s="466"/>
      <c r="IF9" s="466"/>
      <c r="IG9" s="466"/>
      <c r="IH9" s="466"/>
      <c r="II9" s="466"/>
      <c r="IJ9" s="466"/>
      <c r="IK9" s="466"/>
      <c r="IL9" s="466"/>
      <c r="IM9" s="466"/>
      <c r="IN9" s="466"/>
      <c r="IO9" s="466"/>
      <c r="IP9" s="466"/>
      <c r="IQ9" s="466"/>
      <c r="IR9" s="466"/>
      <c r="IS9" s="466"/>
    </row>
    <row r="10" s="462" customFormat="1" ht="24" customHeight="1" spans="1:253">
      <c r="A10" s="474" t="s">
        <v>607</v>
      </c>
      <c r="B10" s="443">
        <f>SUM(B11:B19)</f>
        <v>4585</v>
      </c>
      <c r="C10" s="443">
        <f>SUM(C11:C19)</f>
        <v>4585</v>
      </c>
      <c r="D10" s="466"/>
      <c r="E10" s="466"/>
      <c r="F10" s="466"/>
      <c r="G10" s="466"/>
      <c r="H10" s="466"/>
      <c r="I10" s="466"/>
      <c r="J10" s="466"/>
      <c r="K10" s="466"/>
      <c r="L10" s="466"/>
      <c r="M10" s="466"/>
      <c r="N10" s="466"/>
      <c r="O10" s="466"/>
      <c r="P10" s="466"/>
      <c r="Q10" s="466"/>
      <c r="R10" s="466"/>
      <c r="S10" s="466"/>
      <c r="T10" s="466"/>
      <c r="U10" s="466"/>
      <c r="V10" s="466"/>
      <c r="W10" s="466"/>
      <c r="X10" s="466"/>
      <c r="Y10" s="466"/>
      <c r="Z10" s="466"/>
      <c r="AA10" s="466"/>
      <c r="AB10" s="466"/>
      <c r="AC10" s="466"/>
      <c r="AD10" s="466"/>
      <c r="AE10" s="466"/>
      <c r="AF10" s="466"/>
      <c r="AG10" s="466"/>
      <c r="AH10" s="466"/>
      <c r="AI10" s="466"/>
      <c r="AJ10" s="466"/>
      <c r="AK10" s="466"/>
      <c r="AL10" s="466"/>
      <c r="AM10" s="466"/>
      <c r="AN10" s="466"/>
      <c r="AO10" s="466"/>
      <c r="AP10" s="466"/>
      <c r="AQ10" s="466"/>
      <c r="AR10" s="466"/>
      <c r="AS10" s="466"/>
      <c r="AT10" s="466"/>
      <c r="AU10" s="466"/>
      <c r="AV10" s="466"/>
      <c r="AW10" s="466"/>
      <c r="AX10" s="466"/>
      <c r="AY10" s="466"/>
      <c r="AZ10" s="466"/>
      <c r="BA10" s="466"/>
      <c r="BB10" s="466"/>
      <c r="BC10" s="466"/>
      <c r="BD10" s="466"/>
      <c r="BE10" s="466"/>
      <c r="BF10" s="466"/>
      <c r="BG10" s="466"/>
      <c r="BH10" s="466"/>
      <c r="BI10" s="466"/>
      <c r="BJ10" s="466"/>
      <c r="BK10" s="466"/>
      <c r="BL10" s="466"/>
      <c r="BM10" s="466"/>
      <c r="BN10" s="466"/>
      <c r="BO10" s="466"/>
      <c r="BP10" s="466"/>
      <c r="BQ10" s="466"/>
      <c r="BR10" s="466"/>
      <c r="BS10" s="466"/>
      <c r="BT10" s="466"/>
      <c r="BU10" s="466"/>
      <c r="BV10" s="466"/>
      <c r="BW10" s="466"/>
      <c r="BX10" s="466"/>
      <c r="BY10" s="466"/>
      <c r="BZ10" s="466"/>
      <c r="CA10" s="466"/>
      <c r="CB10" s="466"/>
      <c r="CC10" s="466"/>
      <c r="CD10" s="466"/>
      <c r="CE10" s="466"/>
      <c r="CF10" s="466"/>
      <c r="CG10" s="466"/>
      <c r="CH10" s="466"/>
      <c r="CI10" s="466"/>
      <c r="CJ10" s="466"/>
      <c r="CK10" s="466"/>
      <c r="CL10" s="466"/>
      <c r="CM10" s="466"/>
      <c r="CN10" s="466"/>
      <c r="CO10" s="466"/>
      <c r="CP10" s="466"/>
      <c r="CQ10" s="466"/>
      <c r="CR10" s="466"/>
      <c r="CS10" s="466"/>
      <c r="CT10" s="466"/>
      <c r="CU10" s="466"/>
      <c r="CV10" s="466"/>
      <c r="CW10" s="466"/>
      <c r="CX10" s="466"/>
      <c r="CY10" s="466"/>
      <c r="CZ10" s="466"/>
      <c r="DA10" s="466"/>
      <c r="DB10" s="466"/>
      <c r="DC10" s="466"/>
      <c r="DD10" s="466"/>
      <c r="DE10" s="466"/>
      <c r="DF10" s="466"/>
      <c r="DG10" s="466"/>
      <c r="DH10" s="466"/>
      <c r="DI10" s="466"/>
      <c r="DJ10" s="466"/>
      <c r="DK10" s="466"/>
      <c r="DL10" s="466"/>
      <c r="DM10" s="466"/>
      <c r="DN10" s="466"/>
      <c r="DO10" s="466"/>
      <c r="DP10" s="466"/>
      <c r="DQ10" s="466"/>
      <c r="DR10" s="466"/>
      <c r="DS10" s="466"/>
      <c r="DT10" s="466"/>
      <c r="DU10" s="466"/>
      <c r="DV10" s="466"/>
      <c r="DW10" s="466"/>
      <c r="DX10" s="466"/>
      <c r="DY10" s="466"/>
      <c r="DZ10" s="466"/>
      <c r="EA10" s="466"/>
      <c r="EB10" s="466"/>
      <c r="EC10" s="466"/>
      <c r="ED10" s="466"/>
      <c r="EE10" s="466"/>
      <c r="EF10" s="466"/>
      <c r="EG10" s="466"/>
      <c r="EH10" s="466"/>
      <c r="EI10" s="466"/>
      <c r="EJ10" s="466"/>
      <c r="EK10" s="466"/>
      <c r="EL10" s="466"/>
      <c r="EM10" s="466"/>
      <c r="EN10" s="466"/>
      <c r="EO10" s="466"/>
      <c r="EP10" s="466"/>
      <c r="EQ10" s="466"/>
      <c r="ER10" s="466"/>
      <c r="ES10" s="466"/>
      <c r="ET10" s="466"/>
      <c r="EU10" s="466"/>
      <c r="EV10" s="466"/>
      <c r="EW10" s="466"/>
      <c r="EX10" s="466"/>
      <c r="EY10" s="466"/>
      <c r="EZ10" s="466"/>
      <c r="FA10" s="466"/>
      <c r="FB10" s="466"/>
      <c r="FC10" s="466"/>
      <c r="FD10" s="466"/>
      <c r="FE10" s="466"/>
      <c r="FF10" s="466"/>
      <c r="FG10" s="466"/>
      <c r="FH10" s="466"/>
      <c r="FI10" s="466"/>
      <c r="FJ10" s="466"/>
      <c r="FK10" s="466"/>
      <c r="FL10" s="466"/>
      <c r="FM10" s="466"/>
      <c r="FN10" s="466"/>
      <c r="FO10" s="466"/>
      <c r="FP10" s="466"/>
      <c r="FQ10" s="466"/>
      <c r="FR10" s="466"/>
      <c r="FS10" s="466"/>
      <c r="FT10" s="466"/>
      <c r="FU10" s="466"/>
      <c r="FV10" s="466"/>
      <c r="FW10" s="466"/>
      <c r="FX10" s="466"/>
      <c r="FY10" s="466"/>
      <c r="FZ10" s="466"/>
      <c r="GA10" s="466"/>
      <c r="GB10" s="466"/>
      <c r="GC10" s="466"/>
      <c r="GD10" s="466"/>
      <c r="GE10" s="466"/>
      <c r="GF10" s="466"/>
      <c r="GG10" s="466"/>
      <c r="GH10" s="466"/>
      <c r="GI10" s="466"/>
      <c r="GJ10" s="466"/>
      <c r="GK10" s="466"/>
      <c r="GL10" s="466"/>
      <c r="GM10" s="466"/>
      <c r="GN10" s="466"/>
      <c r="GO10" s="466"/>
      <c r="GP10" s="466"/>
      <c r="GQ10" s="466"/>
      <c r="GR10" s="466"/>
      <c r="GS10" s="466"/>
      <c r="GT10" s="466"/>
      <c r="GU10" s="466"/>
      <c r="GV10" s="466"/>
      <c r="GW10" s="466"/>
      <c r="GX10" s="466"/>
      <c r="GY10" s="466"/>
      <c r="GZ10" s="466"/>
      <c r="HA10" s="466"/>
      <c r="HB10" s="466"/>
      <c r="HC10" s="466"/>
      <c r="HD10" s="466"/>
      <c r="HE10" s="466"/>
      <c r="HF10" s="466"/>
      <c r="HG10" s="466"/>
      <c r="HH10" s="466"/>
      <c r="HI10" s="466"/>
      <c r="HJ10" s="466"/>
      <c r="HK10" s="466"/>
      <c r="HL10" s="466"/>
      <c r="HM10" s="466"/>
      <c r="HN10" s="466"/>
      <c r="HO10" s="466"/>
      <c r="HP10" s="466"/>
      <c r="HQ10" s="466"/>
      <c r="HR10" s="466"/>
      <c r="HS10" s="466"/>
      <c r="HT10" s="466"/>
      <c r="HU10" s="466"/>
      <c r="HV10" s="466"/>
      <c r="HW10" s="466"/>
      <c r="HX10" s="466"/>
      <c r="HY10" s="466"/>
      <c r="HZ10" s="466"/>
      <c r="IA10" s="466"/>
      <c r="IB10" s="466"/>
      <c r="IC10" s="466"/>
      <c r="ID10" s="466"/>
      <c r="IE10" s="466"/>
      <c r="IF10" s="466"/>
      <c r="IG10" s="466"/>
      <c r="IH10" s="466"/>
      <c r="II10" s="466"/>
      <c r="IJ10" s="466"/>
      <c r="IK10" s="466"/>
      <c r="IL10" s="466"/>
      <c r="IM10" s="466"/>
      <c r="IN10" s="466"/>
      <c r="IO10" s="466"/>
      <c r="IP10" s="466"/>
      <c r="IQ10" s="466"/>
      <c r="IR10" s="466"/>
      <c r="IS10" s="466"/>
    </row>
    <row r="11" s="463" customFormat="1" ht="24" customHeight="1" spans="1:253">
      <c r="A11" s="475" t="s">
        <v>608</v>
      </c>
      <c r="B11" s="447">
        <v>2523</v>
      </c>
      <c r="C11" s="447">
        <v>2523</v>
      </c>
      <c r="D11" s="466"/>
      <c r="E11" s="466"/>
      <c r="F11" s="466"/>
      <c r="G11" s="466"/>
      <c r="H11" s="466"/>
      <c r="I11" s="466"/>
      <c r="J11" s="466"/>
      <c r="K11" s="466"/>
      <c r="L11" s="466"/>
      <c r="M11" s="466"/>
      <c r="N11" s="466"/>
      <c r="O11" s="466"/>
      <c r="P11" s="466"/>
      <c r="Q11" s="466"/>
      <c r="R11" s="466"/>
      <c r="S11" s="466"/>
      <c r="T11" s="466"/>
      <c r="U11" s="466"/>
      <c r="V11" s="466"/>
      <c r="W11" s="466"/>
      <c r="X11" s="466"/>
      <c r="Y11" s="466"/>
      <c r="Z11" s="466"/>
      <c r="AA11" s="466"/>
      <c r="AB11" s="466"/>
      <c r="AC11" s="466"/>
      <c r="AD11" s="466"/>
      <c r="AE11" s="466"/>
      <c r="AF11" s="466"/>
      <c r="AG11" s="466"/>
      <c r="AH11" s="466"/>
      <c r="AI11" s="466"/>
      <c r="AJ11" s="466"/>
      <c r="AK11" s="466"/>
      <c r="AL11" s="466"/>
      <c r="AM11" s="466"/>
      <c r="AN11" s="466"/>
      <c r="AO11" s="466"/>
      <c r="AP11" s="466"/>
      <c r="AQ11" s="466"/>
      <c r="AR11" s="466"/>
      <c r="AS11" s="466"/>
      <c r="AT11" s="466"/>
      <c r="AU11" s="466"/>
      <c r="AV11" s="466"/>
      <c r="AW11" s="466"/>
      <c r="AX11" s="466"/>
      <c r="AY11" s="466"/>
      <c r="AZ11" s="466"/>
      <c r="BA11" s="466"/>
      <c r="BB11" s="466"/>
      <c r="BC11" s="466"/>
      <c r="BD11" s="466"/>
      <c r="BE11" s="466"/>
      <c r="BF11" s="466"/>
      <c r="BG11" s="466"/>
      <c r="BH11" s="466"/>
      <c r="BI11" s="466"/>
      <c r="BJ11" s="466"/>
      <c r="BK11" s="466"/>
      <c r="BL11" s="466"/>
      <c r="BM11" s="466"/>
      <c r="BN11" s="466"/>
      <c r="BO11" s="466"/>
      <c r="BP11" s="466"/>
      <c r="BQ11" s="466"/>
      <c r="BR11" s="466"/>
      <c r="BS11" s="466"/>
      <c r="BT11" s="466"/>
      <c r="BU11" s="466"/>
      <c r="BV11" s="466"/>
      <c r="BW11" s="466"/>
      <c r="BX11" s="466"/>
      <c r="BY11" s="466"/>
      <c r="BZ11" s="466"/>
      <c r="CA11" s="466"/>
      <c r="CB11" s="466"/>
      <c r="CC11" s="466"/>
      <c r="CD11" s="466"/>
      <c r="CE11" s="466"/>
      <c r="CF11" s="466"/>
      <c r="CG11" s="466"/>
      <c r="CH11" s="466"/>
      <c r="CI11" s="466"/>
      <c r="CJ11" s="466"/>
      <c r="CK11" s="466"/>
      <c r="CL11" s="466"/>
      <c r="CM11" s="466"/>
      <c r="CN11" s="466"/>
      <c r="CO11" s="466"/>
      <c r="CP11" s="466"/>
      <c r="CQ11" s="466"/>
      <c r="CR11" s="466"/>
      <c r="CS11" s="466"/>
      <c r="CT11" s="466"/>
      <c r="CU11" s="466"/>
      <c r="CV11" s="466"/>
      <c r="CW11" s="466"/>
      <c r="CX11" s="466"/>
      <c r="CY11" s="466"/>
      <c r="CZ11" s="466"/>
      <c r="DA11" s="466"/>
      <c r="DB11" s="466"/>
      <c r="DC11" s="466"/>
      <c r="DD11" s="466"/>
      <c r="DE11" s="466"/>
      <c r="DF11" s="466"/>
      <c r="DG11" s="466"/>
      <c r="DH11" s="466"/>
      <c r="DI11" s="466"/>
      <c r="DJ11" s="466"/>
      <c r="DK11" s="466"/>
      <c r="DL11" s="466"/>
      <c r="DM11" s="466"/>
      <c r="DN11" s="466"/>
      <c r="DO11" s="466"/>
      <c r="DP11" s="466"/>
      <c r="DQ11" s="466"/>
      <c r="DR11" s="466"/>
      <c r="DS11" s="466"/>
      <c r="DT11" s="466"/>
      <c r="DU11" s="466"/>
      <c r="DV11" s="466"/>
      <c r="DW11" s="466"/>
      <c r="DX11" s="466"/>
      <c r="DY11" s="466"/>
      <c r="DZ11" s="466"/>
      <c r="EA11" s="466"/>
      <c r="EB11" s="466"/>
      <c r="EC11" s="466"/>
      <c r="ED11" s="466"/>
      <c r="EE11" s="466"/>
      <c r="EF11" s="466"/>
      <c r="EG11" s="466"/>
      <c r="EH11" s="466"/>
      <c r="EI11" s="466"/>
      <c r="EJ11" s="466"/>
      <c r="EK11" s="466"/>
      <c r="EL11" s="466"/>
      <c r="EM11" s="466"/>
      <c r="EN11" s="466"/>
      <c r="EO11" s="466"/>
      <c r="EP11" s="466"/>
      <c r="EQ11" s="466"/>
      <c r="ER11" s="466"/>
      <c r="ES11" s="466"/>
      <c r="ET11" s="466"/>
      <c r="EU11" s="466"/>
      <c r="EV11" s="466"/>
      <c r="EW11" s="466"/>
      <c r="EX11" s="466"/>
      <c r="EY11" s="466"/>
      <c r="EZ11" s="466"/>
      <c r="FA11" s="466"/>
      <c r="FB11" s="466"/>
      <c r="FC11" s="466"/>
      <c r="FD11" s="466"/>
      <c r="FE11" s="466"/>
      <c r="FF11" s="466"/>
      <c r="FG11" s="466"/>
      <c r="FH11" s="466"/>
      <c r="FI11" s="466"/>
      <c r="FJ11" s="466"/>
      <c r="FK11" s="466"/>
      <c r="FL11" s="466"/>
      <c r="FM11" s="466"/>
      <c r="FN11" s="466"/>
      <c r="FO11" s="466"/>
      <c r="FP11" s="466"/>
      <c r="FQ11" s="466"/>
      <c r="FR11" s="466"/>
      <c r="FS11" s="466"/>
      <c r="FT11" s="466"/>
      <c r="FU11" s="466"/>
      <c r="FV11" s="466"/>
      <c r="FW11" s="466"/>
      <c r="FX11" s="466"/>
      <c r="FY11" s="466"/>
      <c r="FZ11" s="466"/>
      <c r="GA11" s="466"/>
      <c r="GB11" s="466"/>
      <c r="GC11" s="466"/>
      <c r="GD11" s="466"/>
      <c r="GE11" s="466"/>
      <c r="GF11" s="466"/>
      <c r="GG11" s="466"/>
      <c r="GH11" s="466"/>
      <c r="GI11" s="466"/>
      <c r="GJ11" s="466"/>
      <c r="GK11" s="466"/>
      <c r="GL11" s="466"/>
      <c r="GM11" s="466"/>
      <c r="GN11" s="466"/>
      <c r="GO11" s="466"/>
      <c r="GP11" s="466"/>
      <c r="GQ11" s="466"/>
      <c r="GR11" s="466"/>
      <c r="GS11" s="466"/>
      <c r="GT11" s="466"/>
      <c r="GU11" s="466"/>
      <c r="GV11" s="466"/>
      <c r="GW11" s="466"/>
      <c r="GX11" s="466"/>
      <c r="GY11" s="466"/>
      <c r="GZ11" s="466"/>
      <c r="HA11" s="466"/>
      <c r="HB11" s="466"/>
      <c r="HC11" s="466"/>
      <c r="HD11" s="466"/>
      <c r="HE11" s="466"/>
      <c r="HF11" s="466"/>
      <c r="HG11" s="466"/>
      <c r="HH11" s="466"/>
      <c r="HI11" s="466"/>
      <c r="HJ11" s="466"/>
      <c r="HK11" s="466"/>
      <c r="HL11" s="466"/>
      <c r="HM11" s="466"/>
      <c r="HN11" s="466"/>
      <c r="HO11" s="466"/>
      <c r="HP11" s="466"/>
      <c r="HQ11" s="466"/>
      <c r="HR11" s="466"/>
      <c r="HS11" s="466"/>
      <c r="HT11" s="466"/>
      <c r="HU11" s="466"/>
      <c r="HV11" s="466"/>
      <c r="HW11" s="466"/>
      <c r="HX11" s="466"/>
      <c r="HY11" s="466"/>
      <c r="HZ11" s="466"/>
      <c r="IA11" s="466"/>
      <c r="IB11" s="466"/>
      <c r="IC11" s="466"/>
      <c r="ID11" s="466"/>
      <c r="IE11" s="466"/>
      <c r="IF11" s="466"/>
      <c r="IG11" s="466"/>
      <c r="IH11" s="466"/>
      <c r="II11" s="466"/>
      <c r="IJ11" s="466"/>
      <c r="IK11" s="466"/>
      <c r="IL11" s="466"/>
      <c r="IM11" s="466"/>
      <c r="IN11" s="466"/>
      <c r="IO11" s="466"/>
      <c r="IP11" s="466"/>
      <c r="IQ11" s="466"/>
      <c r="IR11" s="466"/>
      <c r="IS11" s="466"/>
    </row>
    <row r="12" s="463" customFormat="1" ht="24" customHeight="1" spans="1:253">
      <c r="A12" s="477" t="s">
        <v>609</v>
      </c>
      <c r="B12" s="447"/>
      <c r="C12" s="447"/>
      <c r="D12" s="466"/>
      <c r="E12" s="466"/>
      <c r="F12" s="466"/>
      <c r="G12" s="466"/>
      <c r="H12" s="466"/>
      <c r="I12" s="466"/>
      <c r="J12" s="466"/>
      <c r="K12" s="466"/>
      <c r="L12" s="466"/>
      <c r="M12" s="466"/>
      <c r="N12" s="466"/>
      <c r="O12" s="466"/>
      <c r="P12" s="466"/>
      <c r="Q12" s="466"/>
      <c r="R12" s="466"/>
      <c r="S12" s="466"/>
      <c r="T12" s="466"/>
      <c r="U12" s="466"/>
      <c r="V12" s="466"/>
      <c r="W12" s="466"/>
      <c r="X12" s="466"/>
      <c r="Y12" s="466"/>
      <c r="Z12" s="466"/>
      <c r="AA12" s="466"/>
      <c r="AB12" s="466"/>
      <c r="AC12" s="466"/>
      <c r="AD12" s="466"/>
      <c r="AE12" s="466"/>
      <c r="AF12" s="466"/>
      <c r="AG12" s="466"/>
      <c r="AH12" s="466"/>
      <c r="AI12" s="466"/>
      <c r="AJ12" s="466"/>
      <c r="AK12" s="466"/>
      <c r="AL12" s="466"/>
      <c r="AM12" s="466"/>
      <c r="AN12" s="466"/>
      <c r="AO12" s="466"/>
      <c r="AP12" s="466"/>
      <c r="AQ12" s="466"/>
      <c r="AR12" s="466"/>
      <c r="AS12" s="466"/>
      <c r="AT12" s="466"/>
      <c r="AU12" s="466"/>
      <c r="AV12" s="466"/>
      <c r="AW12" s="466"/>
      <c r="AX12" s="466"/>
      <c r="AY12" s="466"/>
      <c r="AZ12" s="466"/>
      <c r="BA12" s="466"/>
      <c r="BB12" s="466"/>
      <c r="BC12" s="466"/>
      <c r="BD12" s="466"/>
      <c r="BE12" s="466"/>
      <c r="BF12" s="466"/>
      <c r="BG12" s="466"/>
      <c r="BH12" s="466"/>
      <c r="BI12" s="466"/>
      <c r="BJ12" s="466"/>
      <c r="BK12" s="466"/>
      <c r="BL12" s="466"/>
      <c r="BM12" s="466"/>
      <c r="BN12" s="466"/>
      <c r="BO12" s="466"/>
      <c r="BP12" s="466"/>
      <c r="BQ12" s="466"/>
      <c r="BR12" s="466"/>
      <c r="BS12" s="466"/>
      <c r="BT12" s="466"/>
      <c r="BU12" s="466"/>
      <c r="BV12" s="466"/>
      <c r="BW12" s="466"/>
      <c r="BX12" s="466"/>
      <c r="BY12" s="466"/>
      <c r="BZ12" s="466"/>
      <c r="CA12" s="466"/>
      <c r="CB12" s="466"/>
      <c r="CC12" s="466"/>
      <c r="CD12" s="466"/>
      <c r="CE12" s="466"/>
      <c r="CF12" s="466"/>
      <c r="CG12" s="466"/>
      <c r="CH12" s="466"/>
      <c r="CI12" s="466"/>
      <c r="CJ12" s="466"/>
      <c r="CK12" s="466"/>
      <c r="CL12" s="466"/>
      <c r="CM12" s="466"/>
      <c r="CN12" s="466"/>
      <c r="CO12" s="466"/>
      <c r="CP12" s="466"/>
      <c r="CQ12" s="466"/>
      <c r="CR12" s="466"/>
      <c r="CS12" s="466"/>
      <c r="CT12" s="466"/>
      <c r="CU12" s="466"/>
      <c r="CV12" s="466"/>
      <c r="CW12" s="466"/>
      <c r="CX12" s="466"/>
      <c r="CY12" s="466"/>
      <c r="CZ12" s="466"/>
      <c r="DA12" s="466"/>
      <c r="DB12" s="466"/>
      <c r="DC12" s="466"/>
      <c r="DD12" s="466"/>
      <c r="DE12" s="466"/>
      <c r="DF12" s="466"/>
      <c r="DG12" s="466"/>
      <c r="DH12" s="466"/>
      <c r="DI12" s="466"/>
      <c r="DJ12" s="466"/>
      <c r="DK12" s="466"/>
      <c r="DL12" s="466"/>
      <c r="DM12" s="466"/>
      <c r="DN12" s="466"/>
      <c r="DO12" s="466"/>
      <c r="DP12" s="466"/>
      <c r="DQ12" s="466"/>
      <c r="DR12" s="466"/>
      <c r="DS12" s="466"/>
      <c r="DT12" s="466"/>
      <c r="DU12" s="466"/>
      <c r="DV12" s="466"/>
      <c r="DW12" s="466"/>
      <c r="DX12" s="466"/>
      <c r="DY12" s="466"/>
      <c r="DZ12" s="466"/>
      <c r="EA12" s="466"/>
      <c r="EB12" s="466"/>
      <c r="EC12" s="466"/>
      <c r="ED12" s="466"/>
      <c r="EE12" s="466"/>
      <c r="EF12" s="466"/>
      <c r="EG12" s="466"/>
      <c r="EH12" s="466"/>
      <c r="EI12" s="466"/>
      <c r="EJ12" s="466"/>
      <c r="EK12" s="466"/>
      <c r="EL12" s="466"/>
      <c r="EM12" s="466"/>
      <c r="EN12" s="466"/>
      <c r="EO12" s="466"/>
      <c r="EP12" s="466"/>
      <c r="EQ12" s="466"/>
      <c r="ER12" s="466"/>
      <c r="ES12" s="466"/>
      <c r="ET12" s="466"/>
      <c r="EU12" s="466"/>
      <c r="EV12" s="466"/>
      <c r="EW12" s="466"/>
      <c r="EX12" s="466"/>
      <c r="EY12" s="466"/>
      <c r="EZ12" s="466"/>
      <c r="FA12" s="466"/>
      <c r="FB12" s="466"/>
      <c r="FC12" s="466"/>
      <c r="FD12" s="466"/>
      <c r="FE12" s="466"/>
      <c r="FF12" s="466"/>
      <c r="FG12" s="466"/>
      <c r="FH12" s="466"/>
      <c r="FI12" s="466"/>
      <c r="FJ12" s="466"/>
      <c r="FK12" s="466"/>
      <c r="FL12" s="466"/>
      <c r="FM12" s="466"/>
      <c r="FN12" s="466"/>
      <c r="FO12" s="466"/>
      <c r="FP12" s="466"/>
      <c r="FQ12" s="466"/>
      <c r="FR12" s="466"/>
      <c r="FS12" s="466"/>
      <c r="FT12" s="466"/>
      <c r="FU12" s="466"/>
      <c r="FV12" s="466"/>
      <c r="FW12" s="466"/>
      <c r="FX12" s="466"/>
      <c r="FY12" s="466"/>
      <c r="FZ12" s="466"/>
      <c r="GA12" s="466"/>
      <c r="GB12" s="466"/>
      <c r="GC12" s="466"/>
      <c r="GD12" s="466"/>
      <c r="GE12" s="466"/>
      <c r="GF12" s="466"/>
      <c r="GG12" s="466"/>
      <c r="GH12" s="466"/>
      <c r="GI12" s="466"/>
      <c r="GJ12" s="466"/>
      <c r="GK12" s="466"/>
      <c r="GL12" s="466"/>
      <c r="GM12" s="466"/>
      <c r="GN12" s="466"/>
      <c r="GO12" s="466"/>
      <c r="GP12" s="466"/>
      <c r="GQ12" s="466"/>
      <c r="GR12" s="466"/>
      <c r="GS12" s="466"/>
      <c r="GT12" s="466"/>
      <c r="GU12" s="466"/>
      <c r="GV12" s="466"/>
      <c r="GW12" s="466"/>
      <c r="GX12" s="466"/>
      <c r="GY12" s="466"/>
      <c r="GZ12" s="466"/>
      <c r="HA12" s="466"/>
      <c r="HB12" s="466"/>
      <c r="HC12" s="466"/>
      <c r="HD12" s="466"/>
      <c r="HE12" s="466"/>
      <c r="HF12" s="466"/>
      <c r="HG12" s="466"/>
      <c r="HH12" s="466"/>
      <c r="HI12" s="466"/>
      <c r="HJ12" s="466"/>
      <c r="HK12" s="466"/>
      <c r="HL12" s="466"/>
      <c r="HM12" s="466"/>
      <c r="HN12" s="466"/>
      <c r="HO12" s="466"/>
      <c r="HP12" s="466"/>
      <c r="HQ12" s="466"/>
      <c r="HR12" s="466"/>
      <c r="HS12" s="466"/>
      <c r="HT12" s="466"/>
      <c r="HU12" s="466"/>
      <c r="HV12" s="466"/>
      <c r="HW12" s="466"/>
      <c r="HX12" s="466"/>
      <c r="HY12" s="466"/>
      <c r="HZ12" s="466"/>
      <c r="IA12" s="466"/>
      <c r="IB12" s="466"/>
      <c r="IC12" s="466"/>
      <c r="ID12" s="466"/>
      <c r="IE12" s="466"/>
      <c r="IF12" s="466"/>
      <c r="IG12" s="466"/>
      <c r="IH12" s="466"/>
      <c r="II12" s="466"/>
      <c r="IJ12" s="466"/>
      <c r="IK12" s="466"/>
      <c r="IL12" s="466"/>
      <c r="IM12" s="466"/>
      <c r="IN12" s="466"/>
      <c r="IO12" s="466"/>
      <c r="IP12" s="466"/>
      <c r="IQ12" s="466"/>
      <c r="IR12" s="466"/>
      <c r="IS12" s="466"/>
    </row>
    <row r="13" s="461" customFormat="1" ht="24" customHeight="1" spans="1:253">
      <c r="A13" s="477" t="s">
        <v>610</v>
      </c>
      <c r="B13" s="478">
        <v>38</v>
      </c>
      <c r="C13" s="478">
        <v>38</v>
      </c>
      <c r="D13" s="466"/>
      <c r="E13" s="466"/>
      <c r="F13" s="466"/>
      <c r="G13" s="466"/>
      <c r="H13" s="466"/>
      <c r="I13" s="466"/>
      <c r="J13" s="466"/>
      <c r="K13" s="466"/>
      <c r="L13" s="466"/>
      <c r="M13" s="466"/>
      <c r="N13" s="466"/>
      <c r="O13" s="466"/>
      <c r="P13" s="466"/>
      <c r="Q13" s="466"/>
      <c r="R13" s="466"/>
      <c r="S13" s="466"/>
      <c r="T13" s="466"/>
      <c r="U13" s="466"/>
      <c r="V13" s="466"/>
      <c r="W13" s="466"/>
      <c r="X13" s="466"/>
      <c r="Y13" s="466"/>
      <c r="Z13" s="466"/>
      <c r="AA13" s="466"/>
      <c r="AB13" s="466"/>
      <c r="AC13" s="466"/>
      <c r="AD13" s="466"/>
      <c r="AE13" s="466"/>
      <c r="AF13" s="466"/>
      <c r="AG13" s="466"/>
      <c r="AH13" s="466"/>
      <c r="AI13" s="466"/>
      <c r="AJ13" s="466"/>
      <c r="AK13" s="466"/>
      <c r="AL13" s="466"/>
      <c r="AM13" s="466"/>
      <c r="AN13" s="466"/>
      <c r="AO13" s="466"/>
      <c r="AP13" s="466"/>
      <c r="AQ13" s="466"/>
      <c r="AR13" s="466"/>
      <c r="AS13" s="466"/>
      <c r="AT13" s="466"/>
      <c r="AU13" s="466"/>
      <c r="AV13" s="466"/>
      <c r="AW13" s="466"/>
      <c r="AX13" s="466"/>
      <c r="AY13" s="466"/>
      <c r="AZ13" s="466"/>
      <c r="BA13" s="466"/>
      <c r="BB13" s="466"/>
      <c r="BC13" s="466"/>
      <c r="BD13" s="466"/>
      <c r="BE13" s="466"/>
      <c r="BF13" s="466"/>
      <c r="BG13" s="466"/>
      <c r="BH13" s="466"/>
      <c r="BI13" s="466"/>
      <c r="BJ13" s="466"/>
      <c r="BK13" s="466"/>
      <c r="BL13" s="466"/>
      <c r="BM13" s="466"/>
      <c r="BN13" s="466"/>
      <c r="BO13" s="466"/>
      <c r="BP13" s="466"/>
      <c r="BQ13" s="466"/>
      <c r="BR13" s="466"/>
      <c r="BS13" s="466"/>
      <c r="BT13" s="466"/>
      <c r="BU13" s="466"/>
      <c r="BV13" s="466"/>
      <c r="BW13" s="466"/>
      <c r="BX13" s="466"/>
      <c r="BY13" s="466"/>
      <c r="BZ13" s="466"/>
      <c r="CA13" s="466"/>
      <c r="CB13" s="466"/>
      <c r="CC13" s="466"/>
      <c r="CD13" s="466"/>
      <c r="CE13" s="466"/>
      <c r="CF13" s="466"/>
      <c r="CG13" s="466"/>
      <c r="CH13" s="466"/>
      <c r="CI13" s="466"/>
      <c r="CJ13" s="466"/>
      <c r="CK13" s="466"/>
      <c r="CL13" s="466"/>
      <c r="CM13" s="466"/>
      <c r="CN13" s="466"/>
      <c r="CO13" s="466"/>
      <c r="CP13" s="466"/>
      <c r="CQ13" s="466"/>
      <c r="CR13" s="466"/>
      <c r="CS13" s="466"/>
      <c r="CT13" s="466"/>
      <c r="CU13" s="466"/>
      <c r="CV13" s="466"/>
      <c r="CW13" s="466"/>
      <c r="CX13" s="466"/>
      <c r="CY13" s="466"/>
      <c r="CZ13" s="466"/>
      <c r="DA13" s="466"/>
      <c r="DB13" s="466"/>
      <c r="DC13" s="466"/>
      <c r="DD13" s="466"/>
      <c r="DE13" s="466"/>
      <c r="DF13" s="466"/>
      <c r="DG13" s="466"/>
      <c r="DH13" s="466"/>
      <c r="DI13" s="466"/>
      <c r="DJ13" s="466"/>
      <c r="DK13" s="466"/>
      <c r="DL13" s="466"/>
      <c r="DM13" s="466"/>
      <c r="DN13" s="466"/>
      <c r="DO13" s="466"/>
      <c r="DP13" s="466"/>
      <c r="DQ13" s="466"/>
      <c r="DR13" s="466"/>
      <c r="DS13" s="466"/>
      <c r="DT13" s="466"/>
      <c r="DU13" s="466"/>
      <c r="DV13" s="466"/>
      <c r="DW13" s="466"/>
      <c r="DX13" s="466"/>
      <c r="DY13" s="466"/>
      <c r="DZ13" s="466"/>
      <c r="EA13" s="466"/>
      <c r="EB13" s="466"/>
      <c r="EC13" s="466"/>
      <c r="ED13" s="466"/>
      <c r="EE13" s="466"/>
      <c r="EF13" s="466"/>
      <c r="EG13" s="466"/>
      <c r="EH13" s="466"/>
      <c r="EI13" s="466"/>
      <c r="EJ13" s="466"/>
      <c r="EK13" s="466"/>
      <c r="EL13" s="466"/>
      <c r="EM13" s="466"/>
      <c r="EN13" s="466"/>
      <c r="EO13" s="466"/>
      <c r="EP13" s="466"/>
      <c r="EQ13" s="466"/>
      <c r="ER13" s="466"/>
      <c r="ES13" s="466"/>
      <c r="ET13" s="466"/>
      <c r="EU13" s="466"/>
      <c r="EV13" s="466"/>
      <c r="EW13" s="466"/>
      <c r="EX13" s="466"/>
      <c r="EY13" s="466"/>
      <c r="EZ13" s="466"/>
      <c r="FA13" s="466"/>
      <c r="FB13" s="466"/>
      <c r="FC13" s="466"/>
      <c r="FD13" s="466"/>
      <c r="FE13" s="466"/>
      <c r="FF13" s="466"/>
      <c r="FG13" s="466"/>
      <c r="FH13" s="466"/>
      <c r="FI13" s="466"/>
      <c r="FJ13" s="466"/>
      <c r="FK13" s="466"/>
      <c r="FL13" s="466"/>
      <c r="FM13" s="466"/>
      <c r="FN13" s="466"/>
      <c r="FO13" s="466"/>
      <c r="FP13" s="466"/>
      <c r="FQ13" s="466"/>
      <c r="FR13" s="466"/>
      <c r="FS13" s="466"/>
      <c r="FT13" s="466"/>
      <c r="FU13" s="466"/>
      <c r="FV13" s="466"/>
      <c r="FW13" s="466"/>
      <c r="FX13" s="466"/>
      <c r="FY13" s="466"/>
      <c r="FZ13" s="466"/>
      <c r="GA13" s="466"/>
      <c r="GB13" s="466"/>
      <c r="GC13" s="466"/>
      <c r="GD13" s="466"/>
      <c r="GE13" s="466"/>
      <c r="GF13" s="466"/>
      <c r="GG13" s="466"/>
      <c r="GH13" s="466"/>
      <c r="GI13" s="466"/>
      <c r="GJ13" s="466"/>
      <c r="GK13" s="466"/>
      <c r="GL13" s="466"/>
      <c r="GM13" s="466"/>
      <c r="GN13" s="466"/>
      <c r="GO13" s="466"/>
      <c r="GP13" s="466"/>
      <c r="GQ13" s="466"/>
      <c r="GR13" s="466"/>
      <c r="GS13" s="466"/>
      <c r="GT13" s="466"/>
      <c r="GU13" s="466"/>
      <c r="GV13" s="466"/>
      <c r="GW13" s="466"/>
      <c r="GX13" s="466"/>
      <c r="GY13" s="466"/>
      <c r="GZ13" s="466"/>
      <c r="HA13" s="466"/>
      <c r="HB13" s="466"/>
      <c r="HC13" s="466"/>
      <c r="HD13" s="466"/>
      <c r="HE13" s="466"/>
      <c r="HF13" s="466"/>
      <c r="HG13" s="466"/>
      <c r="HH13" s="466"/>
      <c r="HI13" s="466"/>
      <c r="HJ13" s="466"/>
      <c r="HK13" s="466"/>
      <c r="HL13" s="466"/>
      <c r="HM13" s="466"/>
      <c r="HN13" s="466"/>
      <c r="HO13" s="466"/>
      <c r="HP13" s="466"/>
      <c r="HQ13" s="466"/>
      <c r="HR13" s="466"/>
      <c r="HS13" s="466"/>
      <c r="HT13" s="466"/>
      <c r="HU13" s="466"/>
      <c r="HV13" s="466"/>
      <c r="HW13" s="466"/>
      <c r="HX13" s="466"/>
      <c r="HY13" s="466"/>
      <c r="HZ13" s="466"/>
      <c r="IA13" s="466"/>
      <c r="IB13" s="466"/>
      <c r="IC13" s="466"/>
      <c r="ID13" s="466"/>
      <c r="IE13" s="466"/>
      <c r="IF13" s="466"/>
      <c r="IG13" s="466"/>
      <c r="IH13" s="466"/>
      <c r="II13" s="466"/>
      <c r="IJ13" s="466"/>
      <c r="IK13" s="466"/>
      <c r="IL13" s="466"/>
      <c r="IM13" s="466"/>
      <c r="IN13" s="466"/>
      <c r="IO13" s="466"/>
      <c r="IP13" s="466"/>
      <c r="IQ13" s="466"/>
      <c r="IR13" s="466"/>
      <c r="IS13" s="466"/>
    </row>
    <row r="14" s="461" customFormat="1" ht="24" customHeight="1" spans="1:253">
      <c r="A14" s="477" t="s">
        <v>611</v>
      </c>
      <c r="B14" s="478">
        <v>12</v>
      </c>
      <c r="C14" s="478">
        <v>12</v>
      </c>
      <c r="D14" s="466"/>
      <c r="E14" s="466"/>
      <c r="F14" s="466"/>
      <c r="G14" s="466"/>
      <c r="H14" s="466"/>
      <c r="I14" s="466"/>
      <c r="J14" s="466"/>
      <c r="K14" s="466"/>
      <c r="L14" s="466"/>
      <c r="M14" s="466"/>
      <c r="N14" s="466"/>
      <c r="O14" s="466"/>
      <c r="P14" s="466"/>
      <c r="Q14" s="466"/>
      <c r="R14" s="466"/>
      <c r="S14" s="466"/>
      <c r="T14" s="466"/>
      <c r="U14" s="466"/>
      <c r="V14" s="466"/>
      <c r="W14" s="466"/>
      <c r="X14" s="466"/>
      <c r="Y14" s="466"/>
      <c r="Z14" s="466"/>
      <c r="AA14" s="466"/>
      <c r="AB14" s="466"/>
      <c r="AC14" s="466"/>
      <c r="AD14" s="466"/>
      <c r="AE14" s="466"/>
      <c r="AF14" s="466"/>
      <c r="AG14" s="466"/>
      <c r="AH14" s="466"/>
      <c r="AI14" s="466"/>
      <c r="AJ14" s="466"/>
      <c r="AK14" s="466"/>
      <c r="AL14" s="466"/>
      <c r="AM14" s="466"/>
      <c r="AN14" s="466"/>
      <c r="AO14" s="466"/>
      <c r="AP14" s="466"/>
      <c r="AQ14" s="466"/>
      <c r="AR14" s="466"/>
      <c r="AS14" s="466"/>
      <c r="AT14" s="466"/>
      <c r="AU14" s="466"/>
      <c r="AV14" s="466"/>
      <c r="AW14" s="466"/>
      <c r="AX14" s="466"/>
      <c r="AY14" s="466"/>
      <c r="AZ14" s="466"/>
      <c r="BA14" s="466"/>
      <c r="BB14" s="466"/>
      <c r="BC14" s="466"/>
      <c r="BD14" s="466"/>
      <c r="BE14" s="466"/>
      <c r="BF14" s="466"/>
      <c r="BG14" s="466"/>
      <c r="BH14" s="466"/>
      <c r="BI14" s="466"/>
      <c r="BJ14" s="466"/>
      <c r="BK14" s="466"/>
      <c r="BL14" s="466"/>
      <c r="BM14" s="466"/>
      <c r="BN14" s="466"/>
      <c r="BO14" s="466"/>
      <c r="BP14" s="466"/>
      <c r="BQ14" s="466"/>
      <c r="BR14" s="466"/>
      <c r="BS14" s="466"/>
      <c r="BT14" s="466"/>
      <c r="BU14" s="466"/>
      <c r="BV14" s="466"/>
      <c r="BW14" s="466"/>
      <c r="BX14" s="466"/>
      <c r="BY14" s="466"/>
      <c r="BZ14" s="466"/>
      <c r="CA14" s="466"/>
      <c r="CB14" s="466"/>
      <c r="CC14" s="466"/>
      <c r="CD14" s="466"/>
      <c r="CE14" s="466"/>
      <c r="CF14" s="466"/>
      <c r="CG14" s="466"/>
      <c r="CH14" s="466"/>
      <c r="CI14" s="466"/>
      <c r="CJ14" s="466"/>
      <c r="CK14" s="466"/>
      <c r="CL14" s="466"/>
      <c r="CM14" s="466"/>
      <c r="CN14" s="466"/>
      <c r="CO14" s="466"/>
      <c r="CP14" s="466"/>
      <c r="CQ14" s="466"/>
      <c r="CR14" s="466"/>
      <c r="CS14" s="466"/>
      <c r="CT14" s="466"/>
      <c r="CU14" s="466"/>
      <c r="CV14" s="466"/>
      <c r="CW14" s="466"/>
      <c r="CX14" s="466"/>
      <c r="CY14" s="466"/>
      <c r="CZ14" s="466"/>
      <c r="DA14" s="466"/>
      <c r="DB14" s="466"/>
      <c r="DC14" s="466"/>
      <c r="DD14" s="466"/>
      <c r="DE14" s="466"/>
      <c r="DF14" s="466"/>
      <c r="DG14" s="466"/>
      <c r="DH14" s="466"/>
      <c r="DI14" s="466"/>
      <c r="DJ14" s="466"/>
      <c r="DK14" s="466"/>
      <c r="DL14" s="466"/>
      <c r="DM14" s="466"/>
      <c r="DN14" s="466"/>
      <c r="DO14" s="466"/>
      <c r="DP14" s="466"/>
      <c r="DQ14" s="466"/>
      <c r="DR14" s="466"/>
      <c r="DS14" s="466"/>
      <c r="DT14" s="466"/>
      <c r="DU14" s="466"/>
      <c r="DV14" s="466"/>
      <c r="DW14" s="466"/>
      <c r="DX14" s="466"/>
      <c r="DY14" s="466"/>
      <c r="DZ14" s="466"/>
      <c r="EA14" s="466"/>
      <c r="EB14" s="466"/>
      <c r="EC14" s="466"/>
      <c r="ED14" s="466"/>
      <c r="EE14" s="466"/>
      <c r="EF14" s="466"/>
      <c r="EG14" s="466"/>
      <c r="EH14" s="466"/>
      <c r="EI14" s="466"/>
      <c r="EJ14" s="466"/>
      <c r="EK14" s="466"/>
      <c r="EL14" s="466"/>
      <c r="EM14" s="466"/>
      <c r="EN14" s="466"/>
      <c r="EO14" s="466"/>
      <c r="EP14" s="466"/>
      <c r="EQ14" s="466"/>
      <c r="ER14" s="466"/>
      <c r="ES14" s="466"/>
      <c r="ET14" s="466"/>
      <c r="EU14" s="466"/>
      <c r="EV14" s="466"/>
      <c r="EW14" s="466"/>
      <c r="EX14" s="466"/>
      <c r="EY14" s="466"/>
      <c r="EZ14" s="466"/>
      <c r="FA14" s="466"/>
      <c r="FB14" s="466"/>
      <c r="FC14" s="466"/>
      <c r="FD14" s="466"/>
      <c r="FE14" s="466"/>
      <c r="FF14" s="466"/>
      <c r="FG14" s="466"/>
      <c r="FH14" s="466"/>
      <c r="FI14" s="466"/>
      <c r="FJ14" s="466"/>
      <c r="FK14" s="466"/>
      <c r="FL14" s="466"/>
      <c r="FM14" s="466"/>
      <c r="FN14" s="466"/>
      <c r="FO14" s="466"/>
      <c r="FP14" s="466"/>
      <c r="FQ14" s="466"/>
      <c r="FR14" s="466"/>
      <c r="FS14" s="466"/>
      <c r="FT14" s="466"/>
      <c r="FU14" s="466"/>
      <c r="FV14" s="466"/>
      <c r="FW14" s="466"/>
      <c r="FX14" s="466"/>
      <c r="FY14" s="466"/>
      <c r="FZ14" s="466"/>
      <c r="GA14" s="466"/>
      <c r="GB14" s="466"/>
      <c r="GC14" s="466"/>
      <c r="GD14" s="466"/>
      <c r="GE14" s="466"/>
      <c r="GF14" s="466"/>
      <c r="GG14" s="466"/>
      <c r="GH14" s="466"/>
      <c r="GI14" s="466"/>
      <c r="GJ14" s="466"/>
      <c r="GK14" s="466"/>
      <c r="GL14" s="466"/>
      <c r="GM14" s="466"/>
      <c r="GN14" s="466"/>
      <c r="GO14" s="466"/>
      <c r="GP14" s="466"/>
      <c r="GQ14" s="466"/>
      <c r="GR14" s="466"/>
      <c r="GS14" s="466"/>
      <c r="GT14" s="466"/>
      <c r="GU14" s="466"/>
      <c r="GV14" s="466"/>
      <c r="GW14" s="466"/>
      <c r="GX14" s="466"/>
      <c r="GY14" s="466"/>
      <c r="GZ14" s="466"/>
      <c r="HA14" s="466"/>
      <c r="HB14" s="466"/>
      <c r="HC14" s="466"/>
      <c r="HD14" s="466"/>
      <c r="HE14" s="466"/>
      <c r="HF14" s="466"/>
      <c r="HG14" s="466"/>
      <c r="HH14" s="466"/>
      <c r="HI14" s="466"/>
      <c r="HJ14" s="466"/>
      <c r="HK14" s="466"/>
      <c r="HL14" s="466"/>
      <c r="HM14" s="466"/>
      <c r="HN14" s="466"/>
      <c r="HO14" s="466"/>
      <c r="HP14" s="466"/>
      <c r="HQ14" s="466"/>
      <c r="HR14" s="466"/>
      <c r="HS14" s="466"/>
      <c r="HT14" s="466"/>
      <c r="HU14" s="466"/>
      <c r="HV14" s="466"/>
      <c r="HW14" s="466"/>
      <c r="HX14" s="466"/>
      <c r="HY14" s="466"/>
      <c r="HZ14" s="466"/>
      <c r="IA14" s="466"/>
      <c r="IB14" s="466"/>
      <c r="IC14" s="466"/>
      <c r="ID14" s="466"/>
      <c r="IE14" s="466"/>
      <c r="IF14" s="466"/>
      <c r="IG14" s="466"/>
      <c r="IH14" s="466"/>
      <c r="II14" s="466"/>
      <c r="IJ14" s="466"/>
      <c r="IK14" s="466"/>
      <c r="IL14" s="466"/>
      <c r="IM14" s="466"/>
      <c r="IN14" s="466"/>
      <c r="IO14" s="466"/>
      <c r="IP14" s="466"/>
      <c r="IQ14" s="466"/>
      <c r="IR14" s="466"/>
      <c r="IS14" s="466"/>
    </row>
    <row r="15" s="461" customFormat="1" ht="24" customHeight="1" spans="1:253">
      <c r="A15" s="477" t="s">
        <v>612</v>
      </c>
      <c r="B15" s="447">
        <v>200</v>
      </c>
      <c r="C15" s="447">
        <v>200</v>
      </c>
      <c r="D15" s="466"/>
      <c r="E15" s="466"/>
      <c r="F15" s="466"/>
      <c r="G15" s="466"/>
      <c r="H15" s="466"/>
      <c r="I15" s="466"/>
      <c r="J15" s="466"/>
      <c r="K15" s="466"/>
      <c r="L15" s="466"/>
      <c r="M15" s="466"/>
      <c r="N15" s="466"/>
      <c r="O15" s="466"/>
      <c r="P15" s="466"/>
      <c r="Q15" s="466"/>
      <c r="R15" s="466"/>
      <c r="S15" s="466"/>
      <c r="T15" s="466"/>
      <c r="U15" s="466"/>
      <c r="V15" s="466"/>
      <c r="W15" s="466"/>
      <c r="X15" s="466"/>
      <c r="Y15" s="466"/>
      <c r="Z15" s="466"/>
      <c r="AA15" s="466"/>
      <c r="AB15" s="466"/>
      <c r="AC15" s="466"/>
      <c r="AD15" s="466"/>
      <c r="AE15" s="466"/>
      <c r="AF15" s="466"/>
      <c r="AG15" s="466"/>
      <c r="AH15" s="466"/>
      <c r="AI15" s="466"/>
      <c r="AJ15" s="466"/>
      <c r="AK15" s="466"/>
      <c r="AL15" s="466"/>
      <c r="AM15" s="466"/>
      <c r="AN15" s="466"/>
      <c r="AO15" s="466"/>
      <c r="AP15" s="466"/>
      <c r="AQ15" s="466"/>
      <c r="AR15" s="466"/>
      <c r="AS15" s="466"/>
      <c r="AT15" s="466"/>
      <c r="AU15" s="466"/>
      <c r="AV15" s="466"/>
      <c r="AW15" s="466"/>
      <c r="AX15" s="466"/>
      <c r="AY15" s="466"/>
      <c r="AZ15" s="466"/>
      <c r="BA15" s="466"/>
      <c r="BB15" s="466"/>
      <c r="BC15" s="466"/>
      <c r="BD15" s="466"/>
      <c r="BE15" s="466"/>
      <c r="BF15" s="466"/>
      <c r="BG15" s="466"/>
      <c r="BH15" s="466"/>
      <c r="BI15" s="466"/>
      <c r="BJ15" s="466"/>
      <c r="BK15" s="466"/>
      <c r="BL15" s="466"/>
      <c r="BM15" s="466"/>
      <c r="BN15" s="466"/>
      <c r="BO15" s="466"/>
      <c r="BP15" s="466"/>
      <c r="BQ15" s="466"/>
      <c r="BR15" s="466"/>
      <c r="BS15" s="466"/>
      <c r="BT15" s="466"/>
      <c r="BU15" s="466"/>
      <c r="BV15" s="466"/>
      <c r="BW15" s="466"/>
      <c r="BX15" s="466"/>
      <c r="BY15" s="466"/>
      <c r="BZ15" s="466"/>
      <c r="CA15" s="466"/>
      <c r="CB15" s="466"/>
      <c r="CC15" s="466"/>
      <c r="CD15" s="466"/>
      <c r="CE15" s="466"/>
      <c r="CF15" s="466"/>
      <c r="CG15" s="466"/>
      <c r="CH15" s="466"/>
      <c r="CI15" s="466"/>
      <c r="CJ15" s="466"/>
      <c r="CK15" s="466"/>
      <c r="CL15" s="466"/>
      <c r="CM15" s="466"/>
      <c r="CN15" s="466"/>
      <c r="CO15" s="466"/>
      <c r="CP15" s="466"/>
      <c r="CQ15" s="466"/>
      <c r="CR15" s="466"/>
      <c r="CS15" s="466"/>
      <c r="CT15" s="466"/>
      <c r="CU15" s="466"/>
      <c r="CV15" s="466"/>
      <c r="CW15" s="466"/>
      <c r="CX15" s="466"/>
      <c r="CY15" s="466"/>
      <c r="CZ15" s="466"/>
      <c r="DA15" s="466"/>
      <c r="DB15" s="466"/>
      <c r="DC15" s="466"/>
      <c r="DD15" s="466"/>
      <c r="DE15" s="466"/>
      <c r="DF15" s="466"/>
      <c r="DG15" s="466"/>
      <c r="DH15" s="466"/>
      <c r="DI15" s="466"/>
      <c r="DJ15" s="466"/>
      <c r="DK15" s="466"/>
      <c r="DL15" s="466"/>
      <c r="DM15" s="466"/>
      <c r="DN15" s="466"/>
      <c r="DO15" s="466"/>
      <c r="DP15" s="466"/>
      <c r="DQ15" s="466"/>
      <c r="DR15" s="466"/>
      <c r="DS15" s="466"/>
      <c r="DT15" s="466"/>
      <c r="DU15" s="466"/>
      <c r="DV15" s="466"/>
      <c r="DW15" s="466"/>
      <c r="DX15" s="466"/>
      <c r="DY15" s="466"/>
      <c r="DZ15" s="466"/>
      <c r="EA15" s="466"/>
      <c r="EB15" s="466"/>
      <c r="EC15" s="466"/>
      <c r="ED15" s="466"/>
      <c r="EE15" s="466"/>
      <c r="EF15" s="466"/>
      <c r="EG15" s="466"/>
      <c r="EH15" s="466"/>
      <c r="EI15" s="466"/>
      <c r="EJ15" s="466"/>
      <c r="EK15" s="466"/>
      <c r="EL15" s="466"/>
      <c r="EM15" s="466"/>
      <c r="EN15" s="466"/>
      <c r="EO15" s="466"/>
      <c r="EP15" s="466"/>
      <c r="EQ15" s="466"/>
      <c r="ER15" s="466"/>
      <c r="ES15" s="466"/>
      <c r="ET15" s="466"/>
      <c r="EU15" s="466"/>
      <c r="EV15" s="466"/>
      <c r="EW15" s="466"/>
      <c r="EX15" s="466"/>
      <c r="EY15" s="466"/>
      <c r="EZ15" s="466"/>
      <c r="FA15" s="466"/>
      <c r="FB15" s="466"/>
      <c r="FC15" s="466"/>
      <c r="FD15" s="466"/>
      <c r="FE15" s="466"/>
      <c r="FF15" s="466"/>
      <c r="FG15" s="466"/>
      <c r="FH15" s="466"/>
      <c r="FI15" s="466"/>
      <c r="FJ15" s="466"/>
      <c r="FK15" s="466"/>
      <c r="FL15" s="466"/>
      <c r="FM15" s="466"/>
      <c r="FN15" s="466"/>
      <c r="FO15" s="466"/>
      <c r="FP15" s="466"/>
      <c r="FQ15" s="466"/>
      <c r="FR15" s="466"/>
      <c r="FS15" s="466"/>
      <c r="FT15" s="466"/>
      <c r="FU15" s="466"/>
      <c r="FV15" s="466"/>
      <c r="FW15" s="466"/>
      <c r="FX15" s="466"/>
      <c r="FY15" s="466"/>
      <c r="FZ15" s="466"/>
      <c r="GA15" s="466"/>
      <c r="GB15" s="466"/>
      <c r="GC15" s="466"/>
      <c r="GD15" s="466"/>
      <c r="GE15" s="466"/>
      <c r="GF15" s="466"/>
      <c r="GG15" s="466"/>
      <c r="GH15" s="466"/>
      <c r="GI15" s="466"/>
      <c r="GJ15" s="466"/>
      <c r="GK15" s="466"/>
      <c r="GL15" s="466"/>
      <c r="GM15" s="466"/>
      <c r="GN15" s="466"/>
      <c r="GO15" s="466"/>
      <c r="GP15" s="466"/>
      <c r="GQ15" s="466"/>
      <c r="GR15" s="466"/>
      <c r="GS15" s="466"/>
      <c r="GT15" s="466"/>
      <c r="GU15" s="466"/>
      <c r="GV15" s="466"/>
      <c r="GW15" s="466"/>
      <c r="GX15" s="466"/>
      <c r="GY15" s="466"/>
      <c r="GZ15" s="466"/>
      <c r="HA15" s="466"/>
      <c r="HB15" s="466"/>
      <c r="HC15" s="466"/>
      <c r="HD15" s="466"/>
      <c r="HE15" s="466"/>
      <c r="HF15" s="466"/>
      <c r="HG15" s="466"/>
      <c r="HH15" s="466"/>
      <c r="HI15" s="466"/>
      <c r="HJ15" s="466"/>
      <c r="HK15" s="466"/>
      <c r="HL15" s="466"/>
      <c r="HM15" s="466"/>
      <c r="HN15" s="466"/>
      <c r="HO15" s="466"/>
      <c r="HP15" s="466"/>
      <c r="HQ15" s="466"/>
      <c r="HR15" s="466"/>
      <c r="HS15" s="466"/>
      <c r="HT15" s="466"/>
      <c r="HU15" s="466"/>
      <c r="HV15" s="466"/>
      <c r="HW15" s="466"/>
      <c r="HX15" s="466"/>
      <c r="HY15" s="466"/>
      <c r="HZ15" s="466"/>
      <c r="IA15" s="466"/>
      <c r="IB15" s="466"/>
      <c r="IC15" s="466"/>
      <c r="ID15" s="466"/>
      <c r="IE15" s="466"/>
      <c r="IF15" s="466"/>
      <c r="IG15" s="466"/>
      <c r="IH15" s="466"/>
      <c r="II15" s="466"/>
      <c r="IJ15" s="466"/>
      <c r="IK15" s="466"/>
      <c r="IL15" s="466"/>
      <c r="IM15" s="466"/>
      <c r="IN15" s="466"/>
      <c r="IO15" s="466"/>
      <c r="IP15" s="466"/>
      <c r="IQ15" s="466"/>
      <c r="IR15" s="466"/>
      <c r="IS15" s="466"/>
    </row>
    <row r="16" s="461" customFormat="1" ht="24" customHeight="1" spans="1:253">
      <c r="A16" s="477" t="s">
        <v>613</v>
      </c>
      <c r="B16" s="447">
        <v>3</v>
      </c>
      <c r="C16" s="447">
        <v>3</v>
      </c>
      <c r="D16" s="466"/>
      <c r="E16" s="466"/>
      <c r="F16" s="466"/>
      <c r="G16" s="466"/>
      <c r="H16" s="466"/>
      <c r="I16" s="466"/>
      <c r="J16" s="466"/>
      <c r="K16" s="466"/>
      <c r="L16" s="466"/>
      <c r="M16" s="466"/>
      <c r="N16" s="466"/>
      <c r="O16" s="466"/>
      <c r="P16" s="466"/>
      <c r="Q16" s="466"/>
      <c r="R16" s="466"/>
      <c r="S16" s="466"/>
      <c r="T16" s="466"/>
      <c r="U16" s="466"/>
      <c r="V16" s="466"/>
      <c r="W16" s="466"/>
      <c r="X16" s="466"/>
      <c r="Y16" s="466"/>
      <c r="Z16" s="466"/>
      <c r="AA16" s="466"/>
      <c r="AB16" s="466"/>
      <c r="AC16" s="466"/>
      <c r="AD16" s="466"/>
      <c r="AE16" s="466"/>
      <c r="AF16" s="466"/>
      <c r="AG16" s="466"/>
      <c r="AH16" s="466"/>
      <c r="AI16" s="466"/>
      <c r="AJ16" s="466"/>
      <c r="AK16" s="466"/>
      <c r="AL16" s="466"/>
      <c r="AM16" s="466"/>
      <c r="AN16" s="466"/>
      <c r="AO16" s="466"/>
      <c r="AP16" s="466"/>
      <c r="AQ16" s="466"/>
      <c r="AR16" s="466"/>
      <c r="AS16" s="466"/>
      <c r="AT16" s="466"/>
      <c r="AU16" s="466"/>
      <c r="AV16" s="466"/>
      <c r="AW16" s="466"/>
      <c r="AX16" s="466"/>
      <c r="AY16" s="466"/>
      <c r="AZ16" s="466"/>
      <c r="BA16" s="466"/>
      <c r="BB16" s="466"/>
      <c r="BC16" s="466"/>
      <c r="BD16" s="466"/>
      <c r="BE16" s="466"/>
      <c r="BF16" s="466"/>
      <c r="BG16" s="466"/>
      <c r="BH16" s="466"/>
      <c r="BI16" s="466"/>
      <c r="BJ16" s="466"/>
      <c r="BK16" s="466"/>
      <c r="BL16" s="466"/>
      <c r="BM16" s="466"/>
      <c r="BN16" s="466"/>
      <c r="BO16" s="466"/>
      <c r="BP16" s="466"/>
      <c r="BQ16" s="466"/>
      <c r="BR16" s="466"/>
      <c r="BS16" s="466"/>
      <c r="BT16" s="466"/>
      <c r="BU16" s="466"/>
      <c r="BV16" s="466"/>
      <c r="BW16" s="466"/>
      <c r="BX16" s="466"/>
      <c r="BY16" s="466"/>
      <c r="BZ16" s="466"/>
      <c r="CA16" s="466"/>
      <c r="CB16" s="466"/>
      <c r="CC16" s="466"/>
      <c r="CD16" s="466"/>
      <c r="CE16" s="466"/>
      <c r="CF16" s="466"/>
      <c r="CG16" s="466"/>
      <c r="CH16" s="466"/>
      <c r="CI16" s="466"/>
      <c r="CJ16" s="466"/>
      <c r="CK16" s="466"/>
      <c r="CL16" s="466"/>
      <c r="CM16" s="466"/>
      <c r="CN16" s="466"/>
      <c r="CO16" s="466"/>
      <c r="CP16" s="466"/>
      <c r="CQ16" s="466"/>
      <c r="CR16" s="466"/>
      <c r="CS16" s="466"/>
      <c r="CT16" s="466"/>
      <c r="CU16" s="466"/>
      <c r="CV16" s="466"/>
      <c r="CW16" s="466"/>
      <c r="CX16" s="466"/>
      <c r="CY16" s="466"/>
      <c r="CZ16" s="466"/>
      <c r="DA16" s="466"/>
      <c r="DB16" s="466"/>
      <c r="DC16" s="466"/>
      <c r="DD16" s="466"/>
      <c r="DE16" s="466"/>
      <c r="DF16" s="466"/>
      <c r="DG16" s="466"/>
      <c r="DH16" s="466"/>
      <c r="DI16" s="466"/>
      <c r="DJ16" s="466"/>
      <c r="DK16" s="466"/>
      <c r="DL16" s="466"/>
      <c r="DM16" s="466"/>
      <c r="DN16" s="466"/>
      <c r="DO16" s="466"/>
      <c r="DP16" s="466"/>
      <c r="DQ16" s="466"/>
      <c r="DR16" s="466"/>
      <c r="DS16" s="466"/>
      <c r="DT16" s="466"/>
      <c r="DU16" s="466"/>
      <c r="DV16" s="466"/>
      <c r="DW16" s="466"/>
      <c r="DX16" s="466"/>
      <c r="DY16" s="466"/>
      <c r="DZ16" s="466"/>
      <c r="EA16" s="466"/>
      <c r="EB16" s="466"/>
      <c r="EC16" s="466"/>
      <c r="ED16" s="466"/>
      <c r="EE16" s="466"/>
      <c r="EF16" s="466"/>
      <c r="EG16" s="466"/>
      <c r="EH16" s="466"/>
      <c r="EI16" s="466"/>
      <c r="EJ16" s="466"/>
      <c r="EK16" s="466"/>
      <c r="EL16" s="466"/>
      <c r="EM16" s="466"/>
      <c r="EN16" s="466"/>
      <c r="EO16" s="466"/>
      <c r="EP16" s="466"/>
      <c r="EQ16" s="466"/>
      <c r="ER16" s="466"/>
      <c r="ES16" s="466"/>
      <c r="ET16" s="466"/>
      <c r="EU16" s="466"/>
      <c r="EV16" s="466"/>
      <c r="EW16" s="466"/>
      <c r="EX16" s="466"/>
      <c r="EY16" s="466"/>
      <c r="EZ16" s="466"/>
      <c r="FA16" s="466"/>
      <c r="FB16" s="466"/>
      <c r="FC16" s="466"/>
      <c r="FD16" s="466"/>
      <c r="FE16" s="466"/>
      <c r="FF16" s="466"/>
      <c r="FG16" s="466"/>
      <c r="FH16" s="466"/>
      <c r="FI16" s="466"/>
      <c r="FJ16" s="466"/>
      <c r="FK16" s="466"/>
      <c r="FL16" s="466"/>
      <c r="FM16" s="466"/>
      <c r="FN16" s="466"/>
      <c r="FO16" s="466"/>
      <c r="FP16" s="466"/>
      <c r="FQ16" s="466"/>
      <c r="FR16" s="466"/>
      <c r="FS16" s="466"/>
      <c r="FT16" s="466"/>
      <c r="FU16" s="466"/>
      <c r="FV16" s="466"/>
      <c r="FW16" s="466"/>
      <c r="FX16" s="466"/>
      <c r="FY16" s="466"/>
      <c r="FZ16" s="466"/>
      <c r="GA16" s="466"/>
      <c r="GB16" s="466"/>
      <c r="GC16" s="466"/>
      <c r="GD16" s="466"/>
      <c r="GE16" s="466"/>
      <c r="GF16" s="466"/>
      <c r="GG16" s="466"/>
      <c r="GH16" s="466"/>
      <c r="GI16" s="466"/>
      <c r="GJ16" s="466"/>
      <c r="GK16" s="466"/>
      <c r="GL16" s="466"/>
      <c r="GM16" s="466"/>
      <c r="GN16" s="466"/>
      <c r="GO16" s="466"/>
      <c r="GP16" s="466"/>
      <c r="GQ16" s="466"/>
      <c r="GR16" s="466"/>
      <c r="GS16" s="466"/>
      <c r="GT16" s="466"/>
      <c r="GU16" s="466"/>
      <c r="GV16" s="466"/>
      <c r="GW16" s="466"/>
      <c r="GX16" s="466"/>
      <c r="GY16" s="466"/>
      <c r="GZ16" s="466"/>
      <c r="HA16" s="466"/>
      <c r="HB16" s="466"/>
      <c r="HC16" s="466"/>
      <c r="HD16" s="466"/>
      <c r="HE16" s="466"/>
      <c r="HF16" s="466"/>
      <c r="HG16" s="466"/>
      <c r="HH16" s="466"/>
      <c r="HI16" s="466"/>
      <c r="HJ16" s="466"/>
      <c r="HK16" s="466"/>
      <c r="HL16" s="466"/>
      <c r="HM16" s="466"/>
      <c r="HN16" s="466"/>
      <c r="HO16" s="466"/>
      <c r="HP16" s="466"/>
      <c r="HQ16" s="466"/>
      <c r="HR16" s="466"/>
      <c r="HS16" s="466"/>
      <c r="HT16" s="466"/>
      <c r="HU16" s="466"/>
      <c r="HV16" s="466"/>
      <c r="HW16" s="466"/>
      <c r="HX16" s="466"/>
      <c r="HY16" s="466"/>
      <c r="HZ16" s="466"/>
      <c r="IA16" s="466"/>
      <c r="IB16" s="466"/>
      <c r="IC16" s="466"/>
      <c r="ID16" s="466"/>
      <c r="IE16" s="466"/>
      <c r="IF16" s="466"/>
      <c r="IG16" s="466"/>
      <c r="IH16" s="466"/>
      <c r="II16" s="466"/>
      <c r="IJ16" s="466"/>
      <c r="IK16" s="466"/>
      <c r="IL16" s="466"/>
      <c r="IM16" s="466"/>
      <c r="IN16" s="466"/>
      <c r="IO16" s="466"/>
      <c r="IP16" s="466"/>
      <c r="IQ16" s="466"/>
      <c r="IR16" s="466"/>
      <c r="IS16" s="466"/>
    </row>
    <row r="17" ht="24" customHeight="1" spans="1:3">
      <c r="A17" s="477" t="s">
        <v>614</v>
      </c>
      <c r="B17" s="479">
        <v>684</v>
      </c>
      <c r="C17" s="479">
        <v>684</v>
      </c>
    </row>
    <row r="18" ht="24" customHeight="1" spans="1:3">
      <c r="A18" s="477" t="s">
        <v>615</v>
      </c>
      <c r="B18" s="479">
        <v>1018</v>
      </c>
      <c r="C18" s="479">
        <v>1018</v>
      </c>
    </row>
    <row r="19" ht="24" customHeight="1" spans="1:3">
      <c r="A19" s="477" t="s">
        <v>616</v>
      </c>
      <c r="B19" s="479">
        <v>107</v>
      </c>
      <c r="C19" s="479">
        <v>107</v>
      </c>
    </row>
    <row r="20" ht="24" customHeight="1" spans="1:3">
      <c r="A20" s="474" t="s">
        <v>617</v>
      </c>
      <c r="B20" s="480"/>
      <c r="C20" s="480"/>
    </row>
    <row r="21" ht="24" customHeight="1" spans="1:3">
      <c r="A21" s="474" t="s">
        <v>625</v>
      </c>
      <c r="B21" s="480"/>
      <c r="C21" s="480"/>
    </row>
    <row r="22" ht="24" customHeight="1" spans="1:3">
      <c r="A22" s="474" t="s">
        <v>626</v>
      </c>
      <c r="B22" s="480">
        <f>SUM(B23:B24)</f>
        <v>45392</v>
      </c>
      <c r="C22" s="480">
        <f>SUM(C23:C24)</f>
        <v>45392</v>
      </c>
    </row>
    <row r="23" ht="24" customHeight="1" spans="1:3">
      <c r="A23" s="477" t="s">
        <v>627</v>
      </c>
      <c r="B23" s="479">
        <v>44176</v>
      </c>
      <c r="C23" s="479">
        <v>44176</v>
      </c>
    </row>
    <row r="24" ht="24" customHeight="1" spans="1:3">
      <c r="A24" s="477" t="s">
        <v>628</v>
      </c>
      <c r="B24" s="479">
        <v>1216</v>
      </c>
      <c r="C24" s="479">
        <v>1216</v>
      </c>
    </row>
    <row r="25" ht="24" customHeight="1" spans="1:3">
      <c r="A25" s="474" t="s">
        <v>629</v>
      </c>
      <c r="B25" s="480"/>
      <c r="C25" s="480"/>
    </row>
    <row r="26" ht="24" customHeight="1" spans="1:3">
      <c r="A26" s="474" t="s">
        <v>632</v>
      </c>
      <c r="B26" s="480"/>
      <c r="C26" s="480"/>
    </row>
    <row r="27" ht="24" customHeight="1" spans="1:3">
      <c r="A27" s="474" t="s">
        <v>636</v>
      </c>
      <c r="B27" s="479"/>
      <c r="C27" s="479"/>
    </row>
    <row r="28" ht="24" customHeight="1" spans="1:3">
      <c r="A28" s="474" t="s">
        <v>638</v>
      </c>
      <c r="B28" s="480">
        <f>SUM(B29:B31)</f>
        <v>4608</v>
      </c>
      <c r="C28" s="480">
        <f>SUM(C29:C31)</f>
        <v>4608</v>
      </c>
    </row>
    <row r="29" ht="24" customHeight="1" spans="1:3">
      <c r="A29" s="477" t="s">
        <v>639</v>
      </c>
      <c r="B29" s="479">
        <v>4526</v>
      </c>
      <c r="C29" s="479">
        <v>4526</v>
      </c>
    </row>
    <row r="30" ht="24" customHeight="1" spans="1:3">
      <c r="A30" s="477" t="s">
        <v>642</v>
      </c>
      <c r="B30" s="479"/>
      <c r="C30" s="479"/>
    </row>
    <row r="31" ht="24" customHeight="1" spans="1:3">
      <c r="A31" s="477" t="s">
        <v>643</v>
      </c>
      <c r="B31" s="479">
        <v>82</v>
      </c>
      <c r="C31" s="479">
        <v>82</v>
      </c>
    </row>
    <row r="32" ht="24" customHeight="1" spans="1:3">
      <c r="A32" s="474" t="s">
        <v>644</v>
      </c>
      <c r="B32" s="480"/>
      <c r="C32" s="480"/>
    </row>
    <row r="33" ht="24" customHeight="1" spans="1:3">
      <c r="A33" s="474" t="s">
        <v>646</v>
      </c>
      <c r="B33" s="480"/>
      <c r="C33" s="480"/>
    </row>
    <row r="34" ht="24" customHeight="1" spans="1:3">
      <c r="A34" s="474" t="s">
        <v>649</v>
      </c>
      <c r="B34" s="479"/>
      <c r="C34" s="479"/>
    </row>
    <row r="35" ht="24" customHeight="1" spans="1:3">
      <c r="A35" s="474" t="s">
        <v>650</v>
      </c>
      <c r="B35" s="480"/>
      <c r="C35" s="480"/>
    </row>
    <row r="36" ht="24" customHeight="1" spans="1:3">
      <c r="A36" s="481" t="s">
        <v>652</v>
      </c>
      <c r="B36" s="480">
        <f>B5+B10+B20+B21+B22+B25+B26+B27+B28+B32+B33+B34+B35</f>
        <v>85619</v>
      </c>
      <c r="C36" s="480">
        <f>C5+C10+C20+C21+C22+C25+C26+C27+C28+C32+C33+C34+C35</f>
        <v>85619</v>
      </c>
    </row>
    <row r="37" ht="24" customHeight="1"/>
    <row r="38" ht="24" customHeight="1"/>
    <row r="39" ht="24" customHeight="1"/>
    <row r="40" ht="24" customHeight="1"/>
    <row r="41" ht="24" customHeight="1"/>
    <row r="42" ht="24" customHeight="1"/>
    <row r="43" ht="24" customHeight="1"/>
    <row r="44" ht="24" customHeight="1"/>
    <row r="45" ht="24" customHeight="1"/>
    <row r="46" ht="24" customHeight="1"/>
    <row r="47" ht="24" customHeight="1"/>
    <row r="48" ht="24" customHeight="1"/>
    <row r="49" ht="24" customHeight="1"/>
    <row r="50" ht="24" customHeight="1"/>
    <row r="51" ht="24" customHeight="1"/>
    <row r="52" ht="24" customHeight="1"/>
    <row r="53" ht="24" customHeight="1"/>
    <row r="54" ht="24" customHeight="1"/>
    <row r="55" ht="24" customHeight="1"/>
    <row r="56" ht="24" customHeight="1"/>
    <row r="57" ht="24" customHeight="1"/>
    <row r="58" ht="24" customHeight="1"/>
  </sheetData>
  <mergeCells count="1">
    <mergeCell ref="A2:C2"/>
  </mergeCells>
  <printOptions horizontalCentered="1"/>
  <pageMargins left="0.590551181102362" right="0.590551181102362" top="0.393700787401575" bottom="0.590551181102362" header="0.590551181102362" footer="0.393700787401575"/>
  <pageSetup paperSize="9" scale="85" firstPageNumber="0" orientation="portrait" blackAndWhite="1" useFirstPageNumber="1"/>
  <headerFooter alignWithMargins="0"/>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F82"/>
  <sheetViews>
    <sheetView showZeros="0" view="pageBreakPreview" zoomScale="90" zoomScaleNormal="100" zoomScaleSheetLayoutView="90" workbookViewId="0">
      <selection activeCell="D7" sqref="D7"/>
    </sheetView>
  </sheetViews>
  <sheetFormatPr defaultColWidth="10.1333333333333" defaultRowHeight="14.25"/>
  <cols>
    <col min="1" max="1" width="61.5" style="433" customWidth="1"/>
    <col min="2" max="2" width="19.8833333333333" style="434" customWidth="1"/>
    <col min="3" max="4" width="11.6333333333333" style="434" customWidth="1"/>
    <col min="5" max="16384" width="10.1333333333333" style="434"/>
  </cols>
  <sheetData>
    <row r="1" s="429" customFormat="1" ht="24" customHeight="1" spans="1:1">
      <c r="A1" s="435" t="s">
        <v>656</v>
      </c>
    </row>
    <row r="2" s="430" customFormat="1" ht="60" customHeight="1" spans="1:2">
      <c r="A2" s="436" t="s">
        <v>657</v>
      </c>
      <c r="B2" s="437"/>
    </row>
    <row r="3" s="251" customFormat="1" ht="27" customHeight="1" spans="1:2">
      <c r="A3" s="438"/>
      <c r="B3" s="370" t="s">
        <v>67</v>
      </c>
    </row>
    <row r="4" s="252" customFormat="1" ht="30" customHeight="1" spans="1:8">
      <c r="A4" s="439" t="s">
        <v>658</v>
      </c>
      <c r="B4" s="440" t="s">
        <v>6</v>
      </c>
      <c r="F4" s="441"/>
      <c r="G4" s="441"/>
      <c r="H4" s="441"/>
    </row>
    <row r="5" s="280" customFormat="1" ht="24" customHeight="1" spans="1:240">
      <c r="A5" s="442" t="s">
        <v>659</v>
      </c>
      <c r="B5" s="443" t="s">
        <v>660</v>
      </c>
      <c r="F5" s="444"/>
      <c r="G5" s="444"/>
      <c r="H5" s="444"/>
      <c r="HY5" s="456"/>
      <c r="HZ5" s="456"/>
      <c r="IA5" s="456"/>
      <c r="IB5" s="456"/>
      <c r="IC5" s="456"/>
      <c r="ID5" s="456"/>
      <c r="IE5" s="456"/>
      <c r="IF5" s="456"/>
    </row>
    <row r="6" s="431" customFormat="1" ht="24" customHeight="1" spans="1:240">
      <c r="A6" s="445" t="s">
        <v>661</v>
      </c>
      <c r="B6" s="443"/>
      <c r="HY6" s="457"/>
      <c r="HZ6" s="457"/>
      <c r="IA6" s="457"/>
      <c r="IB6" s="457"/>
      <c r="IC6" s="457"/>
      <c r="ID6" s="457"/>
      <c r="IE6" s="457"/>
      <c r="IF6" s="457"/>
    </row>
    <row r="7" s="431" customFormat="1" ht="24" customHeight="1" spans="1:240">
      <c r="A7" s="446" t="s">
        <v>662</v>
      </c>
      <c r="B7" s="447"/>
      <c r="HY7" s="457"/>
      <c r="HZ7" s="457"/>
      <c r="IA7" s="457"/>
      <c r="IB7" s="457"/>
      <c r="IC7" s="457"/>
      <c r="ID7" s="457"/>
      <c r="IE7" s="457"/>
      <c r="IF7" s="457"/>
    </row>
    <row r="8" s="431" customFormat="1" ht="24" customHeight="1" spans="1:240">
      <c r="A8" s="448" t="s">
        <v>663</v>
      </c>
      <c r="B8" s="447"/>
      <c r="F8" s="449"/>
      <c r="HY8" s="457"/>
      <c r="HZ8" s="457"/>
      <c r="IA8" s="457"/>
      <c r="IB8" s="457"/>
      <c r="IC8" s="457"/>
      <c r="ID8" s="457"/>
      <c r="IE8" s="457"/>
      <c r="IF8" s="457"/>
    </row>
    <row r="9" s="431" customFormat="1" ht="24" customHeight="1" spans="1:240">
      <c r="A9" s="448" t="s">
        <v>664</v>
      </c>
      <c r="B9" s="447"/>
      <c r="HY9" s="457"/>
      <c r="HZ9" s="457"/>
      <c r="IA9" s="457"/>
      <c r="IB9" s="457"/>
      <c r="IC9" s="457"/>
      <c r="ID9" s="457"/>
      <c r="IE9" s="457"/>
      <c r="IF9" s="457"/>
    </row>
    <row r="10" s="431" customFormat="1" ht="24" customHeight="1" spans="1:240">
      <c r="A10" s="448" t="s">
        <v>665</v>
      </c>
      <c r="B10" s="447"/>
      <c r="HY10" s="457"/>
      <c r="HZ10" s="457"/>
      <c r="IA10" s="457"/>
      <c r="IB10" s="457"/>
      <c r="IC10" s="457"/>
      <c r="ID10" s="457"/>
      <c r="IE10" s="457"/>
      <c r="IF10" s="457"/>
    </row>
    <row r="11" s="431" customFormat="1" ht="24" customHeight="1" spans="1:240">
      <c r="A11" s="448" t="s">
        <v>666</v>
      </c>
      <c r="B11" s="447"/>
      <c r="HY11" s="457"/>
      <c r="HZ11" s="457"/>
      <c r="IA11" s="457"/>
      <c r="IB11" s="457"/>
      <c r="IC11" s="457"/>
      <c r="ID11" s="457"/>
      <c r="IE11" s="457"/>
      <c r="IF11" s="457"/>
    </row>
    <row r="12" s="431" customFormat="1" ht="24" customHeight="1" spans="1:240">
      <c r="A12" s="448" t="s">
        <v>667</v>
      </c>
      <c r="B12" s="447"/>
      <c r="HY12" s="457"/>
      <c r="HZ12" s="457"/>
      <c r="IA12" s="457"/>
      <c r="IB12" s="457"/>
      <c r="IC12" s="457"/>
      <c r="ID12" s="457"/>
      <c r="IE12" s="457"/>
      <c r="IF12" s="457"/>
    </row>
    <row r="13" s="431" customFormat="1" ht="24" customHeight="1" spans="1:240">
      <c r="A13" s="448" t="s">
        <v>668</v>
      </c>
      <c r="B13" s="447"/>
      <c r="HY13" s="457"/>
      <c r="HZ13" s="457"/>
      <c r="IA13" s="457"/>
      <c r="IB13" s="457"/>
      <c r="IC13" s="457"/>
      <c r="ID13" s="457"/>
      <c r="IE13" s="457"/>
      <c r="IF13" s="457"/>
    </row>
    <row r="14" s="431" customFormat="1" ht="24" customHeight="1" spans="1:240">
      <c r="A14" s="450" t="s">
        <v>669</v>
      </c>
      <c r="B14" s="447"/>
      <c r="HY14" s="457"/>
      <c r="HZ14" s="457"/>
      <c r="IA14" s="457"/>
      <c r="IB14" s="457"/>
      <c r="IC14" s="457"/>
      <c r="ID14" s="457"/>
      <c r="IE14" s="457"/>
      <c r="IF14" s="457"/>
    </row>
    <row r="15" s="431" customFormat="1" ht="24" customHeight="1" spans="1:240">
      <c r="A15" s="446" t="s">
        <v>670</v>
      </c>
      <c r="B15" s="443"/>
      <c r="HY15" s="457"/>
      <c r="HZ15" s="457"/>
      <c r="IA15" s="457"/>
      <c r="IB15" s="457"/>
      <c r="IC15" s="457"/>
      <c r="ID15" s="457"/>
      <c r="IE15" s="457"/>
      <c r="IF15" s="457"/>
    </row>
    <row r="16" s="431" customFormat="1" ht="24" customHeight="1" spans="1:240">
      <c r="A16" s="448" t="s">
        <v>671</v>
      </c>
      <c r="B16" s="447"/>
      <c r="HY16" s="457"/>
      <c r="HZ16" s="457"/>
      <c r="IA16" s="457"/>
      <c r="IB16" s="457"/>
      <c r="IC16" s="457"/>
      <c r="ID16" s="457"/>
      <c r="IE16" s="457"/>
      <c r="IF16" s="457"/>
    </row>
    <row r="17" s="431" customFormat="1" ht="24" customHeight="1" spans="1:240">
      <c r="A17" s="448" t="s">
        <v>672</v>
      </c>
      <c r="B17" s="451"/>
      <c r="HY17" s="457"/>
      <c r="HZ17" s="457"/>
      <c r="IA17" s="457"/>
      <c r="IB17" s="457"/>
      <c r="IC17" s="457"/>
      <c r="ID17" s="457"/>
      <c r="IE17" s="457"/>
      <c r="IF17" s="457"/>
    </row>
    <row r="18" s="431" customFormat="1" ht="24" customHeight="1" spans="1:240">
      <c r="A18" s="448" t="s">
        <v>672</v>
      </c>
      <c r="B18" s="451"/>
      <c r="HY18" s="457"/>
      <c r="HZ18" s="457"/>
      <c r="IA18" s="457"/>
      <c r="IB18" s="457"/>
      <c r="IC18" s="457"/>
      <c r="ID18" s="457"/>
      <c r="IE18" s="457"/>
      <c r="IF18" s="457"/>
    </row>
    <row r="19" s="431" customFormat="1" ht="24" customHeight="1" spans="1:240">
      <c r="A19" s="448" t="s">
        <v>673</v>
      </c>
      <c r="B19" s="447"/>
      <c r="HY19" s="457"/>
      <c r="HZ19" s="457"/>
      <c r="IA19" s="457"/>
      <c r="IB19" s="457"/>
      <c r="IC19" s="457"/>
      <c r="ID19" s="457"/>
      <c r="IE19" s="457"/>
      <c r="IF19" s="457"/>
    </row>
    <row r="20" s="431" customFormat="1" ht="24" customHeight="1" spans="1:2">
      <c r="A20" s="448" t="s">
        <v>674</v>
      </c>
      <c r="B20" s="452"/>
    </row>
    <row r="21" s="431" customFormat="1" ht="24" customHeight="1" spans="1:2">
      <c r="A21" s="453" t="s">
        <v>675</v>
      </c>
      <c r="B21" s="452"/>
    </row>
    <row r="22" s="431" customFormat="1" ht="24" customHeight="1" spans="1:2">
      <c r="A22" s="446" t="s">
        <v>676</v>
      </c>
      <c r="B22" s="443"/>
    </row>
    <row r="23" s="431" customFormat="1" ht="24" customHeight="1" spans="1:2">
      <c r="A23" s="454" t="s">
        <v>677</v>
      </c>
      <c r="B23" s="447"/>
    </row>
    <row r="24" s="431" customFormat="1" ht="24" customHeight="1" spans="1:2">
      <c r="A24" s="428" t="s">
        <v>678</v>
      </c>
      <c r="B24" s="447"/>
    </row>
    <row r="25" s="431" customFormat="1" ht="24" customHeight="1" spans="1:2">
      <c r="A25" s="448" t="s">
        <v>679</v>
      </c>
      <c r="B25" s="447"/>
    </row>
    <row r="26" s="432" customFormat="1" ht="24" customHeight="1" spans="1:1">
      <c r="A26" s="455"/>
    </row>
    <row r="27" s="432" customFormat="1" ht="24" customHeight="1" spans="1:1">
      <c r="A27" s="455"/>
    </row>
    <row r="28" s="432" customFormat="1" ht="24" customHeight="1" spans="1:1">
      <c r="A28" s="455"/>
    </row>
    <row r="29" s="432" customFormat="1" ht="24" customHeight="1" spans="1:1">
      <c r="A29" s="455"/>
    </row>
    <row r="30" s="432" customFormat="1" ht="24" customHeight="1" spans="1:1">
      <c r="A30" s="455"/>
    </row>
    <row r="31" s="432" customFormat="1" ht="24" customHeight="1" spans="1:1">
      <c r="A31" s="455"/>
    </row>
    <row r="32" s="432" customFormat="1" ht="24" customHeight="1" spans="1:1">
      <c r="A32" s="455"/>
    </row>
    <row r="33" s="432" customFormat="1" ht="24" customHeight="1" spans="1:1">
      <c r="A33" s="455"/>
    </row>
    <row r="34" s="432" customFormat="1" ht="24" customHeight="1" spans="1:1">
      <c r="A34" s="455"/>
    </row>
    <row r="35" s="432" customFormat="1" ht="24" customHeight="1" spans="1:1">
      <c r="A35" s="455"/>
    </row>
    <row r="36" s="432" customFormat="1" ht="24" customHeight="1" spans="1:1">
      <c r="A36" s="455"/>
    </row>
    <row r="37" s="432" customFormat="1" ht="24" customHeight="1" spans="1:1">
      <c r="A37" s="455"/>
    </row>
    <row r="38" s="432" customFormat="1" ht="24" customHeight="1" spans="1:1">
      <c r="A38" s="455"/>
    </row>
    <row r="39" s="432" customFormat="1" ht="24" customHeight="1" spans="1:1">
      <c r="A39" s="455"/>
    </row>
    <row r="40" s="432" customFormat="1" ht="24" customHeight="1" spans="1:1">
      <c r="A40" s="455"/>
    </row>
    <row r="41" s="432" customFormat="1" ht="24" customHeight="1" spans="1:1">
      <c r="A41" s="455"/>
    </row>
    <row r="42" s="432" customFormat="1" ht="24" customHeight="1" spans="1:1">
      <c r="A42" s="455"/>
    </row>
    <row r="43" s="432" customFormat="1" ht="24" customHeight="1" spans="1:1">
      <c r="A43" s="455"/>
    </row>
    <row r="44" s="432" customFormat="1" ht="24" customHeight="1" spans="1:1">
      <c r="A44" s="455"/>
    </row>
    <row r="45" s="432" customFormat="1" ht="24" customHeight="1" spans="1:1">
      <c r="A45" s="455"/>
    </row>
    <row r="46" s="432" customFormat="1" ht="24" customHeight="1" spans="1:1">
      <c r="A46" s="455"/>
    </row>
    <row r="47" s="432" customFormat="1" ht="24" customHeight="1" spans="1:1">
      <c r="A47" s="455"/>
    </row>
    <row r="48" s="432" customFormat="1" ht="24" customHeight="1" spans="1:1">
      <c r="A48" s="455"/>
    </row>
    <row r="49" s="432" customFormat="1" ht="24" customHeight="1" spans="1:1">
      <c r="A49" s="455"/>
    </row>
    <row r="50" s="432" customFormat="1" ht="24" customHeight="1" spans="1:1">
      <c r="A50" s="455"/>
    </row>
    <row r="51" s="432" customFormat="1" ht="24" customHeight="1" spans="1:1">
      <c r="A51" s="455"/>
    </row>
    <row r="52" s="432" customFormat="1" ht="24" customHeight="1" spans="1:1">
      <c r="A52" s="455"/>
    </row>
    <row r="53" s="432" customFormat="1" ht="24" customHeight="1" spans="1:1">
      <c r="A53" s="455"/>
    </row>
    <row r="54" s="432" customFormat="1" ht="24" customHeight="1" spans="1:1">
      <c r="A54" s="455"/>
    </row>
    <row r="55" s="432" customFormat="1" ht="24" customHeight="1" spans="1:1">
      <c r="A55" s="455"/>
    </row>
    <row r="56" s="432" customFormat="1" ht="24" customHeight="1" spans="1:1">
      <c r="A56" s="455"/>
    </row>
    <row r="57" s="432" customFormat="1" ht="24" customHeight="1" spans="1:1">
      <c r="A57" s="455"/>
    </row>
    <row r="58" s="432" customFormat="1" ht="24" customHeight="1" spans="1:1">
      <c r="A58" s="455"/>
    </row>
    <row r="59" s="432" customFormat="1" ht="24" customHeight="1" spans="1:1">
      <c r="A59" s="455"/>
    </row>
    <row r="60" s="432" customFormat="1" ht="24" customHeight="1" spans="1:1">
      <c r="A60" s="455"/>
    </row>
    <row r="61" s="432" customFormat="1" ht="24" customHeight="1" spans="1:1">
      <c r="A61" s="455"/>
    </row>
    <row r="62" s="432" customFormat="1" ht="24" customHeight="1" spans="1:1">
      <c r="A62" s="455"/>
    </row>
    <row r="63" s="432" customFormat="1" ht="24" customHeight="1" spans="1:1">
      <c r="A63" s="455"/>
    </row>
    <row r="64" s="432" customFormat="1" ht="24" customHeight="1" spans="1:1">
      <c r="A64" s="455"/>
    </row>
    <row r="65" s="432" customFormat="1" ht="24" customHeight="1" spans="1:1">
      <c r="A65" s="455"/>
    </row>
    <row r="66" s="432" customFormat="1" ht="24" customHeight="1" spans="1:1">
      <c r="A66" s="455"/>
    </row>
    <row r="67" s="432" customFormat="1" ht="24" customHeight="1" spans="1:1">
      <c r="A67" s="455"/>
    </row>
    <row r="68" s="432" customFormat="1" ht="24" customHeight="1" spans="1:1">
      <c r="A68" s="455"/>
    </row>
    <row r="69" s="432" customFormat="1" ht="24" customHeight="1" spans="1:1">
      <c r="A69" s="455"/>
    </row>
    <row r="70" s="432" customFormat="1" ht="24" customHeight="1" spans="1:1">
      <c r="A70" s="455"/>
    </row>
    <row r="71" s="432" customFormat="1" ht="24" customHeight="1" spans="1:1">
      <c r="A71" s="455"/>
    </row>
    <row r="72" s="432" customFormat="1" ht="24" customHeight="1" spans="1:1">
      <c r="A72" s="455"/>
    </row>
    <row r="73" s="432" customFormat="1" ht="24" customHeight="1" spans="1:1">
      <c r="A73" s="455"/>
    </row>
    <row r="74" s="432" customFormat="1" ht="24" customHeight="1" spans="1:1">
      <c r="A74" s="455"/>
    </row>
    <row r="75" s="432" customFormat="1" ht="24" customHeight="1" spans="1:1">
      <c r="A75" s="455"/>
    </row>
    <row r="76" s="432" customFormat="1" ht="24" customHeight="1" spans="1:1">
      <c r="A76" s="455"/>
    </row>
    <row r="77" s="432" customFormat="1" ht="24" customHeight="1" spans="1:1">
      <c r="A77" s="455"/>
    </row>
    <row r="78" s="432" customFormat="1" ht="24" customHeight="1" spans="1:1">
      <c r="A78" s="455"/>
    </row>
    <row r="79" s="432" customFormat="1" ht="24" customHeight="1" spans="1:1">
      <c r="A79" s="455"/>
    </row>
    <row r="80" s="432" customFormat="1" ht="24" customHeight="1" spans="1:1">
      <c r="A80" s="455"/>
    </row>
    <row r="81" s="432" customFormat="1" ht="24" customHeight="1" spans="1:1">
      <c r="A81" s="455"/>
    </row>
    <row r="82" s="432" customFormat="1" ht="24" customHeight="1" spans="1:1">
      <c r="A82" s="455"/>
    </row>
  </sheetData>
  <mergeCells count="2">
    <mergeCell ref="A2:B2"/>
    <mergeCell ref="F4:H5"/>
  </mergeCells>
  <printOptions horizontalCentered="1"/>
  <pageMargins left="0.590277777777778" right="0.590277777777778" top="0.393055555555556" bottom="0.590277777777778" header="0.590277777777778" footer="0.393055555555556"/>
  <pageSetup paperSize="9" firstPageNumber="0" orientation="portrait" blackAndWhite="1" useFirstPageNumber="1"/>
  <headerFooter alignWithMargins="0"/>
</worksheet>
</file>

<file path=docProps/app.xml><?xml version="1.0" encoding="utf-8"?>
<Properties xmlns="http://schemas.openxmlformats.org/officeDocument/2006/extended-properties" xmlns:vt="http://schemas.openxmlformats.org/officeDocument/2006/docPropsVTypes">
  <Company>Microsoft</Company>
  <Application>Microsoft Excel</Application>
  <HeadingPairs>
    <vt:vector size="2" baseType="variant">
      <vt:variant>
        <vt:lpstr>工作表</vt:lpstr>
      </vt:variant>
      <vt:variant>
        <vt:i4>36</vt:i4>
      </vt:variant>
    </vt:vector>
  </HeadingPairs>
  <TitlesOfParts>
    <vt:vector size="36" baseType="lpstr">
      <vt:lpstr>1YS 壤塘县收入</vt:lpstr>
      <vt:lpstr>2YS 壤塘县支出</vt:lpstr>
      <vt:lpstr>3YS 壤塘县平衡</vt:lpstr>
      <vt:lpstr>4YS 壤塘县级收入</vt:lpstr>
      <vt:lpstr>5.本级决算表</vt:lpstr>
      <vt:lpstr>6.壤塘县级平衡</vt:lpstr>
      <vt:lpstr>7.本级支出经济分类</vt:lpstr>
      <vt:lpstr>8经济分类基本支出</vt:lpstr>
      <vt:lpstr>9.一般公共预算上级</vt:lpstr>
      <vt:lpstr>10.转移支付分地区</vt:lpstr>
      <vt:lpstr>11省级基本建设</vt:lpstr>
      <vt:lpstr>12重大投资计划和项目</vt:lpstr>
      <vt:lpstr>13 壤塘县基金收入</vt:lpstr>
      <vt:lpstr>14.YS 壤塘县基金支出</vt:lpstr>
      <vt:lpstr>15.YS 壤塘县基金平衡</vt:lpstr>
      <vt:lpstr>16.YS 壤塘县级基金收入</vt:lpstr>
      <vt:lpstr>17.本级基金支出</vt:lpstr>
      <vt:lpstr>18.YS壤塘县级基金平衡</vt:lpstr>
      <vt:lpstr>19.基金对下补助 </vt:lpstr>
      <vt:lpstr>20.全县国资收入</vt:lpstr>
      <vt:lpstr>21.全县国资支出</vt:lpstr>
      <vt:lpstr>22.国资全县平衡</vt:lpstr>
      <vt:lpstr>23.县级国资收入</vt:lpstr>
      <vt:lpstr>24.县级国资支出 </vt:lpstr>
      <vt:lpstr>25.国资县级平衡</vt:lpstr>
      <vt:lpstr>26.国有资本经营预算对下转移支付表</vt:lpstr>
      <vt:lpstr>27.本地区社保基金收入决算</vt:lpstr>
      <vt:lpstr>28.本地区社保基金支出决算</vt:lpstr>
      <vt:lpstr>29.本地区社保基金平衡表</vt:lpstr>
      <vt:lpstr>30.本级社保基金收入决算</vt:lpstr>
      <vt:lpstr>31.本级社保基金支出决算</vt:lpstr>
      <vt:lpstr>32.本级社保基金平衡</vt:lpstr>
      <vt:lpstr>33.壤塘县2023年地方政府债务限额及余额决算情况表</vt:lpstr>
      <vt:lpstr>34-壤塘县2023年地方政府债务相关情况表</vt:lpstr>
      <vt:lpstr>35-壤塘县2023年本级地方政府专项债务表</vt:lpstr>
      <vt:lpstr>36-壤塘县2023年地方政府债券使用情况表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admin</cp:lastModifiedBy>
  <dcterms:created xsi:type="dcterms:W3CDTF">2018-01-08T02:36:00Z</dcterms:created>
  <cp:lastPrinted>2024-05-28T03:42:00Z</cp:lastPrinted>
  <dcterms:modified xsi:type="dcterms:W3CDTF">2025-10-17T06:35:24Z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2052-11.1.0.10072</vt:lpwstr>
  </property>
  <property fmtid="{D5CDD505-2E9C-101B-9397-08002B2CF9AE}" pid="3" name="KSOReadingLayout">
    <vt:bool>false</vt:bool>
  </property>
</Properties>
</file>